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ronspivak/Desktop/Excel challenge/"/>
    </mc:Choice>
  </mc:AlternateContent>
  <xr:revisionPtr revIDLastSave="0" documentId="13_ncr:1_{9336965E-AD3F-CF44-8335-ED4EBBE230C9}" xr6:coauthVersionLast="45" xr6:coauthVersionMax="45" xr10:uidLastSave="{00000000-0000-0000-0000-000000000000}"/>
  <bookViews>
    <workbookView xWindow="980" yWindow="460" windowWidth="23720" windowHeight="1554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8" r:id="rId6"/>
  </sheets>
  <definedNames>
    <definedName name="_xlnm._FilterDatabase" localSheetId="0" hidden="1">Sheet1!$A$1:$T$4115</definedName>
    <definedName name="_xlnm._FilterDatabase" localSheetId="5" hidden="1">Sheet6!$A$1:$D$2186</definedName>
  </definedNames>
  <calcPr calcId="191029"/>
  <pivotCaches>
    <pivotCache cacheId="179" r:id="rId7"/>
    <pivotCache cacheId="18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9" i="8" l="1"/>
  <c r="I8" i="8"/>
  <c r="D9" i="8"/>
  <c r="D8" i="8"/>
  <c r="D6" i="8" l="1"/>
  <c r="I7" i="8" l="1"/>
  <c r="I6" i="8"/>
  <c r="I5" i="8"/>
  <c r="I4" i="8"/>
  <c r="D7" i="8"/>
  <c r="D5" i="8"/>
  <c r="D4" i="8"/>
  <c r="D7" i="5" l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B3" i="5" l="1"/>
  <c r="B13" i="5" l="1"/>
  <c r="B12" i="5"/>
  <c r="B11" i="5"/>
  <c r="B10" i="5"/>
  <c r="B9" i="5"/>
  <c r="B8" i="5"/>
  <c r="B7" i="5"/>
  <c r="B6" i="5"/>
  <c r="B5" i="5"/>
  <c r="B4" i="5"/>
  <c r="D13" i="5"/>
  <c r="D12" i="5"/>
  <c r="D11" i="5"/>
  <c r="D10" i="5"/>
  <c r="D9" i="5"/>
  <c r="D8" i="5"/>
  <c r="D6" i="5"/>
  <c r="D5" i="5"/>
  <c r="D4" i="5"/>
  <c r="D3" i="5"/>
  <c r="D2" i="5"/>
  <c r="C2" i="5"/>
  <c r="B2" i="5"/>
  <c r="C13" i="5"/>
  <c r="C12" i="5"/>
  <c r="C11" i="5"/>
  <c r="C10" i="5"/>
  <c r="C9" i="5"/>
  <c r="C8" i="5"/>
  <c r="C7" i="5"/>
  <c r="C6" i="5"/>
  <c r="C5" i="5"/>
  <c r="C4" i="5"/>
  <c r="C3" i="5"/>
  <c r="E2" i="5" l="1"/>
  <c r="F2" i="5" s="1"/>
  <c r="E3" i="5"/>
  <c r="F3" i="5" s="1"/>
  <c r="E4" i="5"/>
  <c r="H4" i="5" s="1"/>
  <c r="E5" i="5"/>
  <c r="H5" i="5" s="1"/>
  <c r="E6" i="5"/>
  <c r="H6" i="5" s="1"/>
  <c r="E7" i="5"/>
  <c r="H7" i="5" s="1"/>
  <c r="E8" i="5"/>
  <c r="G8" i="5" s="1"/>
  <c r="E9" i="5"/>
  <c r="H9" i="5" s="1"/>
  <c r="E10" i="5"/>
  <c r="H10" i="5" s="1"/>
  <c r="E11" i="5"/>
  <c r="F11" i="5" s="1"/>
  <c r="E12" i="5"/>
  <c r="F12" i="5" s="1"/>
  <c r="E13" i="5"/>
  <c r="F1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9" i="5" l="1"/>
  <c r="F9" i="5"/>
  <c r="H12" i="5"/>
  <c r="F8" i="5"/>
  <c r="H8" i="5"/>
  <c r="H2" i="5"/>
  <c r="F4" i="5"/>
  <c r="G12" i="5"/>
  <c r="G2" i="5"/>
  <c r="F10" i="5"/>
  <c r="G4" i="5"/>
  <c r="F7" i="5"/>
  <c r="G5" i="5"/>
  <c r="F5" i="5"/>
  <c r="G11" i="5"/>
  <c r="H13" i="5"/>
  <c r="G10" i="5"/>
  <c r="H3" i="5"/>
  <c r="H11" i="5"/>
  <c r="G7" i="5"/>
  <c r="G6" i="5"/>
  <c r="F6" i="5"/>
  <c r="G13" i="5"/>
  <c r="G3" i="5"/>
</calcChain>
</file>

<file path=xl/sharedStrings.xml><?xml version="1.0" encoding="utf-8"?>
<sst xmlns="http://schemas.openxmlformats.org/spreadsheetml/2006/main" count="36779" uniqueCount="8408">
  <si>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</si>
  <si>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</si>
  <si>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</si>
  <si>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</si>
  <si>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</si>
  <si>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</si>
  <si>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</si>
  <si>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</si>
  <si>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</si>
  <si>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</si>
  <si>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</si>
  <si>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</si>
  <si>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</si>
  <si>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</si>
  <si>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</si>
  <si>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</si>
  <si>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</si>
  <si>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</si>
  <si>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</si>
  <si>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</si>
  <si>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</si>
  <si>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</si>
  <si>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</si>
  <si>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</si>
  <si>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</si>
  <si>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</si>
  <si>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</si>
  <si>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</si>
  <si>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</si>
  <si>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</si>
  <si>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</si>
  <si>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</si>
  <si>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</si>
  <si>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</si>
  <si>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</si>
  <si>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</si>
  <si>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</si>
  <si>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</si>
  <si>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</si>
  <si>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</si>
  <si>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</si>
  <si>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</si>
  <si>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</si>
  <si>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</si>
  <si>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</si>
  <si>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</si>
  <si>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</si>
  <si>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</si>
  <si>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</si>
  <si>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</si>
  <si>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</si>
  <si>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</si>
  <si>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</si>
  <si>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</si>
  <si>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</si>
  <si>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</si>
  <si>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</si>
  <si>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</si>
  <si>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</si>
  <si>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</si>
  <si>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</si>
  <si>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</si>
  <si>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</si>
  <si>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</si>
  <si>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</si>
  <si>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</si>
  <si>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</si>
  <si>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</si>
  <si>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</si>
  <si>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</si>
  <si>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</si>
  <si>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</si>
  <si>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</si>
  <si>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</si>
  <si>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</si>
  <si>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</si>
  <si>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</si>
  <si>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</si>
  <si>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</si>
  <si>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</si>
  <si>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</si>
  <si>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</si>
  <si>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</si>
  <si>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</si>
  <si>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</si>
  <si>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</si>
  <si>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</si>
  <si>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</si>
  <si>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</si>
  <si>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</si>
  <si>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</si>
  <si>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</si>
  <si>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</si>
  <si>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</si>
  <si>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</si>
  <si>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</si>
  <si>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</si>
  <si>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</si>
  <si>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</si>
  <si>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</si>
  <si>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</si>
  <si>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</si>
  <si>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</si>
  <si>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</si>
  <si>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</si>
  <si>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</si>
  <si>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</si>
  <si>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</si>
  <si>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</si>
  <si>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</si>
  <si>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</si>
  <si>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</si>
  <si>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</si>
  <si>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</si>
  <si>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</si>
  <si>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</si>
  <si>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</si>
  <si>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</si>
  <si>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</si>
  <si>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</si>
  <si>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</si>
  <si>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</si>
  <si>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</si>
  <si>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</si>
  <si>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</si>
  <si>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</si>
  <si>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</si>
  <si>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</si>
  <si>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</si>
  <si>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</si>
  <si>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</si>
  <si>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</si>
  <si>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</si>
  <si>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</si>
  <si>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</si>
  <si>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</si>
  <si>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</si>
  <si>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</si>
  <si>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</si>
  <si>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</si>
  <si>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</si>
  <si>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</si>
  <si>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</si>
  <si>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</si>
  <si>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</si>
  <si>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</si>
  <si>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</si>
  <si>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</si>
  <si>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</si>
  <si>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</si>
  <si>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</si>
  <si>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</si>
  <si>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</si>
  <si>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</si>
  <si>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</si>
  <si>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</si>
  <si>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</si>
  <si>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</si>
  <si>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</si>
  <si>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</si>
  <si>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</si>
  <si>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</si>
  <si>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</si>
  <si>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</si>
  <si>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</si>
  <si>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</si>
  <si>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</si>
  <si>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</si>
  <si>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</si>
  <si>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</si>
  <si>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</si>
  <si>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</si>
  <si>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</si>
  <si>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</si>
  <si>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</si>
  <si>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</si>
  <si>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</si>
  <si>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</si>
  <si>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</si>
  <si>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</si>
  <si>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</si>
  <si>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</si>
  <si>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</si>
  <si>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</si>
  <si>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</si>
  <si>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</si>
  <si>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</si>
  <si>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</si>
  <si>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</si>
  <si>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</si>
  <si>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</si>
  <si>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</si>
  <si>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</si>
  <si>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</si>
  <si>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</si>
  <si>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</si>
  <si>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</si>
  <si>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</si>
  <si>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</si>
  <si>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</si>
  <si>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</si>
  <si>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</si>
  <si>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</si>
  <si>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</si>
  <si>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</si>
  <si>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</si>
  <si>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</si>
  <si>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</si>
  <si>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</si>
  <si>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</si>
  <si>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</si>
  <si>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</si>
  <si>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</si>
  <si>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</si>
  <si>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</si>
  <si>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</si>
  <si>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</si>
  <si>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</si>
  <si>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</si>
  <si>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</si>
  <si>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</si>
  <si>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</si>
  <si>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</si>
  <si>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</si>
  <si>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</si>
  <si>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</si>
  <si>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</si>
  <si>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</si>
  <si>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</si>
  <si>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</si>
  <si>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</si>
  <si>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</si>
  <si>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</si>
  <si>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</si>
  <si>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</si>
  <si>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</si>
  <si>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</si>
  <si>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</si>
  <si>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</si>
  <si>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</si>
  <si>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</si>
  <si>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</si>
  <si>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</si>
  <si>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</si>
  <si>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</si>
  <si>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</si>
  <si>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</si>
  <si>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</si>
  <si>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</si>
  <si>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</si>
  <si>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</si>
  <si>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</si>
  <si>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</si>
  <si>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</si>
  <si>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</si>
  <si>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</si>
  <si>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</si>
  <si>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</si>
  <si>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</si>
  <si>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</si>
  <si>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</si>
  <si>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</si>
  <si>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</si>
  <si>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</si>
  <si>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</si>
  <si>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</si>
  <si>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</si>
  <si>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</si>
  <si>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</si>
  <si>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</si>
  <si>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</si>
  <si>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</si>
  <si>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</si>
  <si>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</si>
  <si>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</si>
  <si>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</si>
  <si>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</si>
  <si>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</si>
  <si>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</si>
  <si>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</si>
  <si>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</si>
  <si>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</si>
  <si>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</si>
  <si>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</si>
  <si>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</si>
  <si>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</si>
  <si>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</si>
  <si>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</si>
  <si>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</si>
  <si>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</si>
  <si>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</si>
  <si>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</si>
  <si>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</si>
  <si>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</si>
  <si>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</si>
  <si>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</si>
  <si>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</si>
  <si>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</si>
  <si>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</si>
  <si>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</si>
  <si>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</si>
  <si>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</si>
  <si>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</si>
  <si>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</si>
  <si>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</si>
  <si>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</si>
  <si>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</si>
  <si>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</si>
  <si>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</si>
  <si>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</si>
  <si>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</si>
  <si>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</si>
  <si>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</si>
  <si>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</si>
  <si>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</si>
  <si>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</si>
  <si>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</si>
  <si>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</si>
  <si>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</si>
  <si>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</si>
  <si>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</si>
  <si>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</si>
  <si>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</si>
  <si>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</si>
  <si>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</si>
  <si>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</si>
  <si>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</si>
  <si>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</si>
  <si>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</si>
  <si>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</si>
  <si>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</si>
  <si>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</si>
  <si>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</si>
  <si>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</si>
  <si>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</si>
  <si>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</si>
  <si>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</si>
  <si>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</si>
  <si>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</si>
  <si>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</si>
  <si>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</si>
  <si>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</si>
  <si>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</si>
  <si>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</si>
  <si>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</si>
  <si>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</si>
  <si>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</si>
  <si>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</si>
  <si>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</si>
  <si>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</si>
  <si>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</si>
  <si>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</si>
  <si>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</si>
  <si>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</si>
  <si>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</si>
  <si>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</si>
  <si>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</si>
  <si>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</si>
  <si>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</si>
  <si>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</si>
  <si>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</si>
  <si>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</si>
  <si>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</si>
  <si>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</si>
  <si>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</si>
  <si>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</si>
  <si>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</si>
  <si>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</si>
  <si>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</si>
  <si>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</si>
  <si>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</si>
  <si>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</si>
  <si>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</si>
  <si>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</si>
  <si>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</si>
  <si>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</si>
  <si>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</si>
  <si>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</si>
  <si>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</si>
  <si>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</si>
  <si>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</si>
  <si>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</si>
  <si>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</si>
  <si>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</si>
  <si>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</si>
  <si>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</si>
  <si>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</si>
  <si>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</si>
  <si>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</si>
  <si>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</si>
  <si>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</si>
  <si>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</si>
  <si>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</si>
  <si>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</si>
  <si>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</si>
  <si>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</si>
  <si>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</si>
  <si>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</si>
  <si>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</si>
  <si>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</si>
  <si>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</si>
  <si>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</si>
  <si>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</si>
  <si>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</si>
  <si>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</si>
  <si>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</si>
  <si>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</si>
  <si>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</si>
  <si>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</si>
  <si>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</si>
  <si>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</si>
  <si>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</si>
  <si>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</si>
  <si>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</si>
  <si>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</si>
  <si>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</si>
  <si>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</si>
  <si>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</si>
  <si>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</si>
  <si>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</si>
  <si>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</si>
  <si>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</si>
  <si>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</si>
  <si>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</si>
  <si>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</si>
  <si>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</si>
  <si>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</si>
  <si>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</si>
  <si>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</si>
  <si>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</si>
  <si>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</si>
  <si>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</si>
  <si>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</si>
  <si>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</si>
  <si>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</si>
  <si>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</si>
  <si>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</si>
  <si>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</si>
  <si>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</si>
  <si>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</si>
  <si>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</si>
  <si>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</si>
  <si>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</si>
  <si>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</si>
  <si>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</si>
  <si>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</si>
  <si>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</si>
  <si>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</si>
  <si>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</si>
  <si>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</si>
  <si>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</si>
  <si>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</si>
  <si>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</si>
  <si>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</si>
  <si>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</si>
  <si>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</si>
  <si>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</si>
  <si>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</si>
  <si>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</si>
  <si>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</si>
  <si>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</si>
  <si>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</si>
  <si>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</si>
  <si>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</si>
  <si>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</si>
  <si>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</si>
  <si>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</si>
  <si>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</si>
  <si>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</si>
  <si>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</si>
  <si>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</si>
  <si>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</si>
  <si>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</si>
  <si>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</si>
  <si>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</si>
  <si>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</si>
  <si>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</si>
  <si>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</si>
  <si>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</si>
  <si>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</si>
  <si>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</si>
  <si>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</si>
  <si>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</si>
  <si>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</si>
  <si>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</si>
  <si>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</si>
  <si>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</si>
  <si>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</si>
  <si>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</si>
  <si>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</si>
  <si>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</si>
  <si>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</si>
  <si>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</si>
  <si>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</si>
  <si>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</si>
  <si>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</si>
  <si>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</si>
  <si>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</si>
  <si>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</si>
  <si>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</si>
  <si>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</si>
  <si>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</si>
  <si>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</si>
  <si>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</si>
  <si>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</si>
  <si>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</si>
  <si>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</si>
  <si>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</si>
  <si>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</si>
  <si>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</si>
  <si>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</si>
  <si>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</si>
  <si>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</si>
  <si>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</si>
  <si>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</si>
  <si>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</si>
  <si>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</si>
  <si>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</si>
  <si>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</si>
  <si>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</si>
  <si>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</si>
  <si>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</si>
  <si>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</si>
  <si>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</si>
  <si>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</si>
  <si>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</si>
  <si>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</si>
  <si>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</si>
  <si>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</si>
  <si>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</si>
  <si>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</si>
  <si>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</si>
  <si>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</si>
  <si>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</si>
  <si>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</si>
  <si>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</si>
  <si>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</si>
  <si>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</si>
  <si>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</si>
  <si>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</si>
  <si>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</si>
  <si>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</si>
  <si>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</si>
  <si>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</si>
  <si>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</si>
  <si>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</si>
  <si>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</si>
  <si>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</si>
  <si>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</si>
  <si>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</si>
  <si>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</si>
  <si>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</si>
  <si>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</si>
  <si>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</si>
  <si>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</si>
  <si>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</si>
  <si>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</si>
  <si>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</si>
  <si>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</si>
  <si>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</si>
  <si>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</si>
  <si>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</si>
  <si>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</si>
  <si>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</si>
  <si>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</si>
  <si>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</si>
  <si>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</si>
  <si>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</si>
  <si>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</si>
  <si>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</si>
  <si>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</si>
  <si>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</si>
  <si>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</si>
  <si>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</si>
  <si>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</si>
  <si>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</si>
  <si>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</si>
  <si>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</si>
  <si>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</si>
  <si>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</si>
  <si>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</si>
  <si>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</si>
  <si>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</si>
  <si>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</si>
  <si>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</si>
  <si>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</si>
  <si>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</si>
  <si>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</si>
  <si>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</si>
  <si>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</si>
  <si>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</si>
  <si>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</si>
  <si>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</si>
  <si>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</si>
  <si>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</si>
  <si>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</si>
  <si>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</si>
  <si>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</si>
  <si>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</si>
  <si>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</si>
  <si>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</si>
  <si>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</si>
  <si>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</si>
  <si>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</si>
  <si>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</si>
  <si>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</si>
  <si>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</si>
  <si>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</si>
  <si>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</si>
  <si>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</si>
  <si>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</si>
  <si>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</si>
  <si>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</si>
  <si>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</si>
  <si>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</si>
  <si>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</si>
  <si>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</si>
  <si>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</si>
  <si>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</si>
  <si>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</si>
  <si>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</si>
  <si>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</si>
  <si>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</si>
  <si>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</si>
  <si>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</si>
  <si>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</si>
  <si>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</si>
  <si>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</si>
  <si>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</si>
  <si>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</si>
  <si>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</si>
  <si>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</si>
  <si>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</si>
  <si>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</si>
  <si>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</si>
  <si>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</si>
  <si>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</si>
  <si>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</si>
  <si>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</si>
  <si>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</si>
  <si>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</si>
  <si>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</si>
  <si>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</si>
  <si>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</si>
  <si>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</si>
  <si>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</si>
  <si>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</si>
  <si>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</si>
  <si>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</si>
  <si>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</si>
  <si>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</si>
  <si>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</si>
  <si>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</si>
  <si>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</si>
  <si>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</si>
  <si>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</si>
  <si>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</si>
  <si>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</si>
  <si>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</si>
  <si>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</si>
  <si>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</si>
  <si>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</si>
  <si>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</si>
  <si>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</si>
  <si>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</si>
  <si>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</si>
  <si>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</si>
  <si>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</si>
  <si>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</si>
  <si>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</si>
  <si>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</si>
  <si>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</si>
  <si>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</si>
  <si>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</si>
  <si>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</si>
  <si>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</si>
  <si>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</si>
  <si>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</si>
  <si>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</si>
  <si>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</si>
  <si>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</si>
  <si>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</si>
  <si>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</si>
  <si>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</si>
  <si>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</si>
  <si>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</si>
  <si>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</si>
  <si>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</si>
  <si>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</si>
  <si>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</si>
  <si>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</si>
  <si>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</si>
  <si>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</si>
  <si>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</si>
  <si>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</si>
  <si>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</si>
  <si>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</si>
  <si>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</si>
  <si>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</si>
  <si>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</si>
  <si>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</si>
  <si>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</si>
  <si>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</si>
  <si>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</si>
  <si>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</si>
  <si>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</si>
  <si>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</si>
  <si>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</si>
  <si>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</si>
  <si>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</si>
  <si>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</si>
  <si>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</si>
  <si>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</si>
  <si>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</si>
  <si>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</si>
  <si>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</si>
  <si>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</si>
  <si>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</si>
  <si>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</si>
  <si>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</si>
  <si>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</si>
  <si>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</si>
  <si>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</si>
  <si>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</si>
  <si>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</si>
  <si>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</si>
  <si>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</si>
  <si>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</si>
  <si>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</si>
  <si>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</si>
  <si>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</si>
  <si>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</si>
  <si>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</si>
  <si>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</si>
  <si>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</si>
  <si>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</si>
  <si>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</si>
  <si>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</si>
  <si>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</si>
  <si>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</si>
  <si>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</si>
  <si>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</si>
  <si>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</si>
  <si>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</si>
  <si>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</si>
  <si>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</si>
  <si>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</si>
  <si>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</si>
  <si>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</si>
  <si>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</si>
  <si>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</si>
  <si>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</si>
  <si>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</si>
  <si>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</si>
  <si>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</si>
  <si>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</si>
  <si>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</si>
  <si>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</si>
  <si>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</si>
  <si>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</si>
  <si>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</si>
  <si>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</si>
  <si>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</si>
  <si>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</si>
  <si>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</si>
  <si>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</si>
  <si>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</si>
  <si>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</si>
  <si>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</si>
  <si>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</si>
  <si>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</si>
  <si>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</si>
  <si>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</si>
  <si>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</si>
  <si>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</si>
  <si>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</si>
  <si>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</si>
  <si>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</si>
  <si>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</si>
  <si>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</si>
  <si>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</si>
  <si>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</si>
  <si>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</si>
  <si>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</si>
  <si>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</si>
  <si>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</si>
  <si>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</si>
  <si>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</si>
  <si>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</si>
  <si>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</si>
  <si>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</si>
  <si>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</si>
  <si>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</si>
  <si>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</si>
  <si>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</si>
  <si>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</si>
  <si>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</si>
  <si>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</si>
  <si>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</si>
  <si>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</si>
  <si>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</si>
  <si>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</si>
  <si>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</si>
  <si>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</si>
  <si>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</si>
  <si>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</si>
  <si>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</si>
  <si>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</si>
  <si>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</si>
  <si>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</si>
  <si>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</si>
  <si>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</si>
  <si>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</si>
  <si>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</si>
  <si>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</si>
  <si>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</si>
  <si>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</si>
  <si>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</si>
  <si>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</si>
  <si>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</si>
  <si>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</si>
  <si>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</si>
  <si>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</si>
  <si>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</si>
  <si>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</si>
  <si>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</si>
  <si>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</si>
  <si>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</si>
  <si>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</si>
  <si>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</si>
  <si>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</si>
  <si>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</si>
  <si>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</si>
  <si>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</si>
  <si>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</si>
  <si>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</si>
  <si>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</si>
  <si>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</si>
  <si>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</si>
  <si>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</si>
  <si>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</si>
  <si>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</si>
  <si>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</si>
  <si>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</si>
  <si>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</si>
  <si>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</si>
  <si>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</si>
  <si>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</si>
  <si>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</si>
  <si>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</si>
  <si>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</si>
  <si>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</si>
  <si>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</si>
  <si>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</si>
  <si>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</si>
  <si>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</si>
  <si>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</si>
  <si>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</si>
  <si>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</si>
  <si>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</si>
  <si>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</si>
  <si>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</si>
  <si>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</si>
  <si>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</si>
  <si>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</si>
  <si>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</si>
  <si>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</si>
  <si>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</si>
  <si>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</si>
  <si>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</si>
  <si>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</si>
  <si>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</si>
  <si>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</si>
  <si>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</si>
  <si>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</si>
  <si>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</si>
  <si>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</si>
  <si>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</si>
  <si>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</si>
  <si>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</si>
  <si>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</si>
  <si>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</si>
  <si>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</si>
  <si>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</si>
  <si>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</si>
  <si>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</si>
  <si>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</si>
  <si>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</si>
  <si>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</si>
  <si>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</si>
  <si>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</si>
  <si>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</si>
  <si>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</si>
  <si>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</si>
  <si>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</si>
  <si>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</si>
  <si>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</si>
  <si>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</si>
  <si>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</si>
  <si>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</si>
  <si>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</si>
  <si>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</si>
  <si>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</si>
  <si>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</si>
  <si>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</si>
  <si>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</si>
  <si>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</si>
  <si>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</si>
  <si>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</si>
  <si>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</si>
  <si>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</si>
  <si>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</si>
  <si>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</si>
  <si>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</si>
  <si>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</si>
  <si>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</si>
  <si>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</si>
  <si>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</si>
  <si>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</si>
  <si>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</si>
  <si>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</si>
  <si>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</si>
  <si>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</si>
  <si>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</si>
  <si>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</si>
  <si>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</si>
  <si>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</si>
  <si>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</si>
  <si>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</si>
  <si>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</si>
  <si>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</si>
  <si>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</si>
  <si>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</si>
  <si>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</si>
  <si>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</si>
  <si>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</si>
  <si>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</si>
  <si>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</si>
  <si>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</si>
  <si>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</si>
  <si>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</si>
  <si>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</si>
  <si>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</si>
  <si>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</si>
  <si>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</si>
  <si>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</si>
  <si>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</si>
  <si>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</si>
  <si>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</si>
  <si>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</si>
  <si>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</si>
  <si>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</si>
  <si>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</si>
  <si>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</si>
  <si>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</si>
  <si>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</si>
  <si>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</si>
  <si>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</si>
  <si>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</si>
  <si>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</si>
  <si>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</si>
  <si>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</si>
  <si>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</si>
  <si>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</si>
  <si>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</si>
  <si>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</si>
  <si>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</si>
  <si>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</si>
  <si>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</si>
  <si>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</si>
  <si>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</si>
  <si>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</si>
  <si>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</si>
  <si>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</si>
  <si>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</si>
  <si>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</si>
  <si>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</si>
  <si>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</si>
  <si>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</si>
  <si>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</si>
  <si>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</si>
  <si>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</si>
  <si>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</si>
  <si>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</si>
  <si>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</si>
  <si>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</si>
  <si>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</si>
  <si>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</si>
  <si>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</si>
  <si>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</si>
  <si>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</si>
  <si>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</si>
  <si>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</si>
  <si>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</si>
  <si>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</si>
  <si>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</si>
  <si>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</si>
  <si>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</si>
  <si>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</si>
  <si>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</si>
  <si>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</si>
  <si>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</si>
  <si>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</si>
  <si>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</si>
  <si>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</si>
  <si>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</si>
  <si>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</si>
  <si>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</si>
  <si>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</si>
  <si>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</si>
  <si>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</si>
  <si>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</si>
  <si>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</si>
  <si>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</si>
  <si>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</si>
  <si>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</si>
  <si>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</si>
  <si>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</si>
  <si>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</si>
  <si>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</si>
  <si>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</si>
  <si>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</si>
  <si>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</si>
  <si>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</si>
  <si>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</si>
  <si>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</si>
  <si>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</si>
  <si>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</si>
  <si>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</si>
  <si>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</si>
  <si>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</si>
  <si>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</si>
  <si>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</si>
  <si>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</si>
  <si>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</si>
  <si>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</si>
  <si>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</si>
  <si>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</si>
  <si>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</si>
  <si>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</si>
  <si>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</si>
  <si>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</si>
  <si>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</si>
  <si>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</si>
  <si>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</si>
  <si>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</si>
  <si>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</si>
  <si>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</si>
  <si>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</si>
  <si>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</si>
  <si>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</si>
  <si>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</si>
  <si>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</si>
  <si>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</si>
  <si>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</si>
  <si>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</si>
  <si>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</si>
  <si>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</si>
  <si>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</si>
  <si>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</si>
  <si>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</si>
  <si>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</si>
  <si>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</si>
  <si>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</si>
  <si>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</si>
  <si>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</si>
  <si>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</si>
  <si>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</si>
  <si>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</si>
  <si>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</si>
  <si>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</si>
  <si>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</si>
  <si>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</si>
  <si>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</si>
  <si>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</si>
  <si>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</si>
  <si>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</si>
  <si>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</si>
  <si>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</si>
  <si>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</si>
  <si>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</si>
  <si>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</si>
  <si>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</si>
  <si>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</si>
  <si>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</si>
  <si>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</si>
  <si>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</si>
  <si>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</si>
  <si>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</si>
  <si>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</si>
  <si>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</si>
  <si>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</si>
  <si>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</si>
  <si>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</si>
  <si>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</si>
  <si>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</si>
  <si>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</si>
  <si>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</si>
  <si>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</si>
  <si>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</si>
  <si>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</si>
  <si>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</si>
  <si>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</si>
  <si>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</si>
  <si>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</si>
  <si>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</si>
  <si>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</si>
  <si>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</si>
  <si>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</si>
  <si>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</si>
  <si>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</si>
  <si>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</si>
  <si>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</si>
  <si>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</si>
  <si>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</si>
  <si>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</si>
  <si>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</si>
  <si>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</si>
  <si>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</si>
  <si>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</si>
  <si>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</si>
  <si>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</si>
  <si>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</si>
  <si>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</si>
  <si>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</si>
  <si>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</si>
  <si>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</si>
  <si>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</si>
  <si>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</si>
  <si>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</si>
  <si>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</si>
  <si>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</si>
  <si>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</si>
  <si>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</si>
  <si>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</si>
  <si>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</si>
  <si>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</si>
  <si>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</si>
  <si>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</si>
  <si>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</si>
  <si>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</si>
  <si>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</si>
  <si>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</si>
  <si>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</si>
  <si>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</si>
  <si>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</si>
  <si>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</si>
  <si>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</si>
  <si>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</si>
  <si>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</si>
  <si>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</si>
  <si>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</si>
  <si>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</si>
  <si>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</si>
  <si>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</si>
  <si>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</si>
  <si>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</si>
  <si>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</si>
  <si>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</si>
  <si>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</si>
  <si>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</si>
  <si>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</si>
  <si>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</si>
  <si>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</si>
  <si>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</si>
  <si>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</si>
  <si>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</si>
  <si>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</si>
  <si>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</si>
  <si>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</si>
  <si>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</si>
  <si>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</si>
  <si>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</si>
  <si>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</si>
  <si>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</si>
  <si>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</si>
  <si>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</si>
  <si>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</si>
  <si>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</si>
  <si>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</si>
  <si>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</si>
  <si>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</si>
  <si>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</si>
  <si>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</si>
  <si>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</si>
  <si>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</si>
  <si>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</si>
  <si>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</si>
  <si>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</si>
  <si>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</si>
  <si>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</si>
  <si>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</si>
  <si>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</si>
  <si>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</si>
  <si>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</si>
  <si>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</si>
  <si>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</si>
  <si>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</si>
  <si>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</si>
  <si>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</si>
  <si>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</si>
  <si>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</si>
  <si>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</si>
  <si>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</si>
  <si>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</si>
  <si>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</si>
  <si>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</si>
  <si>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</si>
  <si>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</si>
  <si>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</si>
  <si>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</si>
  <si>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</si>
  <si>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</si>
  <si>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</si>
  <si>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</si>
  <si>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</si>
  <si>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</si>
  <si>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</si>
  <si>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</si>
  <si>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</si>
  <si>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</si>
  <si>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</si>
  <si>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</si>
  <si>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</si>
  <si>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</si>
  <si>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</si>
  <si>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</si>
  <si>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</si>
  <si>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</si>
  <si>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</si>
  <si>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</si>
  <si>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</si>
  <si>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</si>
  <si>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</si>
  <si>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</si>
  <si>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</si>
  <si>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</si>
  <si>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</si>
  <si>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</si>
  <si>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</si>
  <si>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</si>
  <si>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</si>
  <si>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</si>
  <si>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</si>
  <si>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</si>
  <si>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</si>
  <si>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</si>
  <si>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</si>
  <si>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</si>
  <si>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</si>
  <si>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</si>
  <si>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</si>
  <si>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</si>
  <si>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</si>
  <si>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</si>
  <si>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</si>
  <si>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</si>
  <si>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</si>
  <si>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</si>
  <si>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</si>
  <si>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</si>
  <si>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</si>
  <si>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</si>
  <si>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</si>
  <si>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</si>
  <si>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</si>
  <si>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</si>
  <si>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</si>
  <si>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</si>
  <si>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</si>
  <si>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</si>
  <si>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</si>
  <si>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</si>
  <si>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</si>
  <si>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</si>
  <si>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</si>
  <si>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</si>
  <si>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</si>
  <si>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</si>
  <si>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</si>
  <si>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</si>
  <si>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</si>
  <si>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</si>
  <si>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</si>
  <si>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</si>
  <si>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</si>
  <si>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</si>
  <si>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</si>
  <si>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</si>
  <si>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</si>
  <si>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</si>
  <si>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</si>
  <si>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</si>
  <si>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</si>
  <si>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</si>
  <si>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</si>
  <si>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</si>
  <si>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</si>
  <si>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</si>
  <si>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</si>
  <si>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</si>
  <si>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</si>
  <si>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</si>
  <si>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</si>
  <si>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</si>
  <si>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</si>
  <si>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</si>
  <si>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</si>
  <si>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</si>
  <si>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</si>
  <si>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</si>
  <si>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</si>
  <si>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</si>
  <si>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</si>
  <si>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</si>
  <si>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</si>
  <si>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</si>
  <si>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</si>
  <si>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</si>
  <si>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</si>
  <si>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</si>
  <si>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</si>
  <si>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</si>
  <si>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</si>
  <si>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</si>
  <si>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</si>
  <si>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</si>
  <si>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</si>
  <si>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</si>
  <si>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</si>
  <si>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</si>
  <si>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</si>
  <si>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</si>
  <si>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</si>
  <si>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</si>
  <si>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</si>
  <si>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</si>
  <si>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</si>
  <si>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</si>
  <si>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</si>
  <si>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</si>
  <si>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</si>
  <si>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</si>
  <si>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</si>
  <si>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</si>
  <si>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</si>
  <si>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</si>
  <si>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</si>
  <si>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</si>
  <si>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</si>
  <si>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</si>
  <si>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</si>
  <si>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</si>
  <si>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</si>
  <si>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</si>
  <si>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</si>
  <si>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</si>
  <si>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</si>
  <si>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</si>
  <si>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</si>
  <si>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</si>
  <si>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</si>
  <si>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</si>
  <si>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</si>
  <si>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</si>
  <si>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</si>
  <si>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</si>
  <si>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</si>
  <si>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</si>
  <si>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</si>
  <si>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</si>
  <si>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</si>
  <si>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</si>
  <si>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</si>
  <si>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</si>
  <si>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</si>
  <si>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</si>
  <si>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</si>
  <si>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</si>
  <si>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</si>
  <si>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</si>
  <si>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</si>
  <si>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</si>
  <si>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</si>
  <si>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</si>
  <si>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</si>
  <si>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</si>
  <si>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</si>
  <si>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</si>
  <si>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</si>
  <si>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</si>
  <si>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</si>
  <si>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</si>
  <si>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</si>
  <si>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</si>
  <si>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</si>
  <si>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</si>
  <si>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</si>
  <si>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</si>
  <si>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</si>
  <si>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</si>
  <si>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</si>
  <si>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</si>
  <si>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</si>
  <si>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</si>
  <si>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</si>
  <si>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</si>
  <si>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</si>
  <si>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</si>
  <si>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</si>
  <si>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</si>
  <si>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</si>
  <si>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</si>
  <si>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</si>
  <si>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</si>
  <si>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</si>
  <si>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</si>
  <si>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</si>
  <si>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</si>
  <si>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</si>
  <si>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</si>
  <si>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</si>
  <si>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</si>
  <si>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</si>
  <si>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</si>
  <si>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</si>
  <si>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</si>
  <si>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</si>
  <si>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</si>
  <si>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</si>
  <si>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</si>
  <si>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</si>
  <si>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</si>
  <si>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</si>
  <si>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</si>
  <si>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</si>
  <si>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</si>
  <si>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</si>
  <si>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</si>
  <si>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</si>
  <si>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</si>
  <si>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</si>
  <si>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</si>
  <si>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</si>
  <si>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</si>
  <si>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</si>
  <si>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</si>
  <si>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</si>
  <si>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</si>
  <si>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</si>
  <si>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</si>
  <si>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</si>
  <si>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</si>
  <si>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</si>
  <si>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</si>
  <si>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</si>
  <si>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</si>
  <si>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</si>
  <si>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</si>
  <si>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</si>
  <si>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</si>
  <si>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</si>
  <si>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</si>
  <si>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</si>
  <si>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</si>
  <si>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</si>
  <si>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</si>
  <si>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</si>
  <si>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</si>
  <si>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</si>
  <si>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</si>
  <si>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</si>
  <si>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</si>
  <si>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</si>
  <si>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</si>
  <si>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</si>
  <si>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</si>
  <si>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</si>
  <si>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</si>
  <si>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</si>
  <si>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</si>
  <si>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</si>
  <si>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</si>
  <si>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</si>
  <si>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</si>
  <si>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</si>
  <si>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</si>
  <si>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</si>
  <si>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</si>
  <si>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</si>
  <si>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</si>
  <si>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</si>
  <si>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</si>
  <si>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</si>
  <si>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</si>
  <si>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</si>
  <si>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</si>
  <si>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</si>
  <si>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</si>
  <si>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</si>
  <si>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</si>
  <si>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</si>
  <si>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</si>
  <si>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</si>
  <si>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</si>
  <si>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</si>
  <si>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</si>
  <si>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</si>
  <si>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</si>
  <si>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</si>
  <si>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</si>
  <si>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</si>
  <si>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</si>
  <si>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</si>
  <si>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</si>
  <si>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</si>
  <si>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</si>
  <si>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</si>
  <si>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</si>
  <si>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</si>
  <si>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</si>
  <si>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</si>
  <si>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</si>
  <si>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</si>
  <si>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</si>
  <si>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</si>
  <si>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</si>
  <si>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</si>
  <si>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</si>
  <si>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</si>
  <si>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</si>
  <si>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</si>
  <si>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</si>
  <si>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</si>
  <si>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</si>
  <si>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</si>
  <si>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</si>
  <si>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</si>
  <si>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</si>
  <si>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</si>
  <si>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</si>
  <si>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</si>
  <si>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</si>
  <si>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</si>
  <si>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</si>
  <si>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</si>
  <si>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</si>
  <si>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</si>
  <si>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</si>
  <si>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</si>
  <si>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</si>
  <si>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</si>
  <si>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</si>
  <si>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</si>
  <si>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</si>
  <si>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</si>
  <si>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</si>
  <si>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</si>
  <si>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</si>
  <si>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</si>
  <si>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</si>
  <si>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</si>
  <si>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</si>
  <si>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</si>
  <si>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</si>
  <si>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</si>
  <si>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</si>
  <si>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</si>
  <si>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</si>
  <si>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</si>
  <si>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</si>
  <si>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</si>
  <si>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</si>
  <si>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</si>
  <si>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</si>
  <si>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</si>
  <si>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</si>
  <si>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</si>
  <si>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</si>
  <si>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</si>
  <si>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</si>
  <si>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</si>
  <si>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</si>
  <si>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</si>
  <si>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</si>
  <si>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</si>
  <si>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</si>
  <si>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</si>
  <si>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</si>
  <si>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</si>
  <si>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</si>
  <si>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</si>
  <si>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</si>
  <si>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</si>
  <si>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</si>
  <si>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</si>
  <si>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</si>
  <si>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</si>
  <si>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</si>
  <si>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</si>
  <si>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</si>
  <si>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</si>
  <si>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</si>
  <si>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</si>
  <si>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</si>
  <si>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</si>
  <si>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</si>
  <si>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</si>
  <si>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</si>
  <si>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</si>
  <si>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</si>
  <si>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</si>
  <si>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</si>
  <si>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</si>
  <si>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</si>
  <si>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</si>
  <si>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</si>
  <si>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</si>
  <si>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</si>
  <si>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</si>
  <si>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</si>
  <si>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</si>
  <si>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</si>
  <si>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</si>
  <si>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</si>
  <si>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</si>
  <si>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</si>
  <si>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</si>
  <si>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</si>
  <si>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</si>
  <si>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</si>
  <si>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</si>
  <si>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</si>
  <si>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</si>
  <si>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</si>
  <si>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</si>
  <si>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</si>
  <si>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</si>
  <si>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</si>
  <si>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</si>
  <si>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</si>
  <si>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</si>
  <si>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</si>
  <si>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</si>
  <si>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</si>
  <si>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</si>
  <si>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</si>
  <si>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</si>
  <si>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</si>
  <si>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</si>
  <si>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</si>
  <si>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</si>
  <si>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</si>
  <si>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</si>
  <si>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</si>
  <si>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</si>
  <si>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</si>
  <si>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</si>
  <si>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</si>
  <si>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</si>
  <si>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</si>
  <si>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</si>
  <si>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</si>
  <si>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</si>
  <si>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</si>
  <si>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</si>
  <si>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</si>
  <si>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</si>
  <si>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</si>
  <si>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</si>
  <si>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</si>
  <si>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</si>
  <si>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</si>
  <si>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</si>
  <si>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</si>
  <si>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</si>
  <si>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</si>
  <si>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</si>
  <si>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</si>
  <si>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</si>
  <si>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</si>
  <si>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</si>
  <si>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</si>
  <si>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</si>
  <si>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</si>
  <si>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</si>
  <si>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</si>
  <si>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</si>
  <si>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</si>
  <si>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</si>
  <si>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</si>
  <si>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</si>
  <si>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</si>
  <si>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</si>
  <si>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</si>
  <si>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</si>
  <si>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</si>
  <si>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</si>
  <si>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</si>
  <si>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</si>
  <si>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</si>
  <si>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</si>
  <si>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</si>
  <si>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</si>
  <si>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</si>
  <si>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</si>
  <si>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</si>
  <si>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</si>
  <si>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</si>
  <si>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</si>
  <si>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</si>
  <si>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</si>
  <si>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</si>
  <si>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</si>
  <si>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</si>
  <si>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</si>
  <si>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</si>
  <si>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</si>
  <si>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</si>
  <si>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</si>
  <si>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</si>
  <si>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</si>
  <si>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</si>
  <si>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</si>
  <si>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</si>
  <si>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</si>
  <si>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</si>
  <si>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</si>
  <si>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</si>
  <si>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</si>
  <si>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</si>
  <si>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</si>
  <si>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</si>
  <si>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</si>
  <si>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</si>
  <si>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</si>
  <si>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</si>
  <si>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</si>
  <si>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</si>
  <si>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</si>
  <si>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</si>
  <si>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</si>
  <si>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</si>
  <si>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</si>
  <si>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</si>
  <si>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</si>
  <si>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</si>
  <si>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</si>
  <si>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</si>
  <si>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</si>
  <si>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</si>
  <si>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</si>
  <si>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</si>
  <si>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</si>
  <si>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</si>
  <si>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</si>
  <si>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</si>
  <si>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</si>
  <si>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</si>
  <si>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</si>
  <si>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</si>
  <si>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</si>
  <si>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</si>
  <si>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</si>
  <si>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</si>
  <si>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</si>
  <si>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</si>
  <si>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</si>
  <si>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</si>
  <si>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</si>
  <si>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</si>
  <si>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</si>
  <si>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</si>
  <si>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</si>
  <si>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</si>
  <si>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</si>
  <si>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</si>
  <si>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</si>
  <si>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</si>
  <si>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</si>
  <si>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</si>
  <si>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</si>
  <si>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</si>
  <si>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</si>
  <si>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</si>
  <si>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</si>
  <si>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</si>
  <si>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</si>
  <si>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</si>
  <si>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</si>
  <si>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</si>
  <si>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</si>
  <si>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</si>
  <si>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</si>
  <si>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</si>
  <si>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</si>
  <si>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</si>
  <si>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</si>
  <si>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</si>
  <si>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</si>
  <si>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</si>
  <si>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</si>
  <si>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</si>
  <si>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</si>
  <si>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</si>
  <si>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</si>
  <si>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</si>
  <si>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</si>
  <si>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</si>
  <si>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</si>
  <si>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</si>
  <si>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</si>
  <si>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</si>
  <si>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</si>
  <si>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</si>
  <si>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</si>
  <si>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</si>
  <si>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</si>
  <si>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</si>
  <si>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</si>
  <si>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</si>
  <si>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</si>
  <si>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</si>
  <si>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</si>
  <si>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</si>
  <si>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</si>
  <si>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</si>
  <si>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</si>
  <si>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</si>
  <si>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</si>
  <si>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</si>
  <si>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</si>
  <si>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</si>
  <si>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</si>
  <si>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</si>
  <si>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</si>
  <si>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</si>
  <si>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</si>
  <si>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</si>
  <si>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</si>
  <si>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</si>
  <si>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</si>
  <si>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</si>
  <si>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</si>
  <si>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</si>
  <si>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</si>
  <si>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</si>
  <si>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</si>
  <si>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</si>
  <si>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</si>
  <si>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</si>
  <si>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</si>
  <si>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</si>
  <si>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</si>
  <si>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</si>
  <si>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</si>
  <si>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</si>
  <si>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</si>
  <si>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</si>
  <si>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</si>
  <si>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</si>
  <si>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</si>
  <si>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</si>
  <si>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</si>
  <si>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</si>
  <si>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</si>
  <si>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</si>
  <si>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</si>
  <si>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</si>
  <si>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</si>
  <si>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</si>
  <si>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</si>
  <si>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</si>
  <si>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</si>
  <si>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</si>
  <si>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</si>
  <si>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</si>
  <si>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</si>
  <si>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</si>
  <si>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</si>
  <si>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</si>
  <si>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</si>
  <si>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</si>
  <si>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</si>
  <si>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</si>
  <si>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</si>
  <si>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</si>
  <si>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</si>
  <si>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</si>
  <si>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</si>
  <si>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</si>
  <si>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</si>
  <si>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</si>
  <si>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</si>
  <si>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</si>
  <si>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</si>
  <si>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</si>
  <si>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</si>
  <si>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</si>
  <si>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</si>
  <si>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</si>
  <si>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</si>
  <si>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</si>
  <si>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</si>
  <si>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</si>
  <si>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</si>
  <si>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</si>
  <si>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</si>
  <si>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</si>
  <si>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</si>
  <si>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</si>
  <si>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</si>
  <si>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</si>
  <si>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</si>
  <si>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</si>
  <si>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</si>
  <si>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</si>
  <si>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</si>
  <si>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</si>
  <si>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</si>
  <si>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</si>
  <si>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</si>
  <si>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</si>
  <si>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</si>
  <si>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</si>
  <si>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</si>
  <si>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</si>
  <si>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</si>
  <si>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</si>
  <si>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</si>
  <si>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</si>
  <si>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</si>
  <si>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</si>
  <si>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</si>
  <si>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</si>
  <si>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</si>
  <si>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</si>
  <si>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</si>
  <si>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</si>
  <si>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</si>
  <si>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</si>
  <si>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</si>
  <si>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</si>
  <si>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</si>
  <si>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</si>
  <si>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</si>
  <si>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</si>
  <si>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</si>
  <si>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</si>
  <si>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</si>
  <si>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</si>
  <si>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</si>
  <si>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</si>
  <si>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</si>
  <si>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</si>
  <si>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</si>
  <si>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</si>
  <si>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</si>
  <si>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</si>
  <si>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</si>
  <si>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</si>
  <si>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</si>
  <si>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</si>
  <si>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</si>
  <si>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</si>
  <si>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</si>
  <si>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</si>
  <si>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</si>
  <si>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</si>
  <si>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</si>
  <si>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</si>
  <si>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</si>
  <si>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</si>
  <si>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</si>
  <si>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</si>
  <si>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</si>
  <si>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</si>
  <si>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</si>
  <si>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</si>
  <si>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</si>
  <si>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</si>
  <si>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</si>
  <si>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</si>
  <si>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</si>
  <si>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</si>
  <si>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</si>
  <si>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</si>
  <si>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</si>
  <si>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</si>
  <si>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</si>
  <si>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</si>
  <si>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</si>
  <si>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</si>
  <si>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</si>
  <si>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</si>
  <si>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</si>
  <si>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</si>
  <si>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</si>
  <si>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</si>
  <si>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</si>
  <si>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</si>
  <si>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</si>
  <si>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</si>
  <si>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</si>
  <si>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</si>
  <si>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</si>
  <si>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</si>
  <si>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</si>
  <si>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</si>
  <si>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</si>
  <si>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</si>
  <si>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</si>
  <si>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</si>
  <si>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</si>
  <si>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</si>
  <si>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</si>
  <si>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</si>
  <si>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</si>
  <si>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</si>
  <si>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</si>
  <si>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</si>
  <si>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</si>
  <si>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</si>
  <si>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</si>
  <si>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</si>
  <si>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</si>
  <si>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</si>
  <si>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</si>
  <si>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</si>
  <si>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</si>
  <si>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</si>
  <si>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</si>
  <si>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</si>
  <si>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</si>
  <si>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</si>
  <si>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</si>
  <si>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</si>
  <si>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</si>
  <si>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</si>
  <si>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</si>
  <si>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</si>
  <si>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</si>
  <si>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</si>
  <si>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</si>
  <si>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</si>
  <si>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</si>
  <si>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</si>
  <si>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</si>
  <si>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</si>
  <si>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</si>
  <si>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</si>
  <si>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</si>
  <si>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</si>
  <si>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</si>
  <si>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</si>
  <si>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</si>
  <si>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</si>
  <si>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</si>
  <si>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</si>
  <si>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</si>
  <si>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</si>
  <si>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</si>
  <si>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</si>
  <si>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</si>
  <si>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</si>
  <si>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</si>
  <si>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</si>
  <si>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</si>
  <si>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</si>
  <si>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</si>
  <si>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</si>
  <si>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</si>
  <si>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</si>
  <si>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</si>
  <si>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</si>
  <si>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</si>
  <si>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</si>
  <si>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</si>
  <si>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</si>
  <si>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</si>
  <si>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</si>
  <si>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</si>
  <si>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</si>
  <si>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</si>
  <si>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</si>
  <si>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</si>
  <si>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</si>
  <si>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</si>
  <si>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</si>
  <si>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</si>
  <si>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</si>
  <si>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</si>
  <si>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</si>
  <si>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</si>
  <si>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</si>
  <si>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</si>
  <si>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</si>
  <si>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</si>
  <si>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</si>
  <si>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</si>
  <si>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</si>
  <si>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</si>
  <si>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</si>
  <si>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</si>
  <si>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</si>
  <si>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</si>
  <si>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</si>
  <si>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</si>
  <si>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</si>
  <si>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</si>
  <si>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</si>
  <si>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</si>
  <si>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</si>
  <si>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</si>
  <si>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</si>
  <si>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</si>
  <si>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</si>
  <si>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</si>
  <si>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</si>
  <si>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</si>
  <si>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</si>
  <si>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</si>
  <si>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</si>
  <si>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</si>
  <si>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</si>
  <si>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</si>
  <si>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</si>
  <si>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</si>
  <si>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</si>
  <si>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</si>
  <si>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</si>
  <si>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</si>
  <si>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</si>
  <si>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</si>
  <si>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</si>
  <si>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</si>
  <si>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</si>
  <si>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</si>
  <si>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</si>
  <si>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</si>
  <si>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</si>
  <si>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</si>
  <si>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</si>
  <si>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</si>
  <si>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</si>
  <si>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</si>
  <si>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</si>
  <si>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</si>
  <si>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</si>
  <si>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</si>
  <si>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</si>
  <si>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</si>
  <si>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</si>
  <si>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</si>
  <si>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</si>
  <si>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</si>
  <si>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</si>
  <si>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</si>
  <si>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</si>
  <si>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</si>
  <si>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</si>
  <si>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</si>
  <si>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</si>
  <si>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</si>
  <si>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</si>
  <si>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</si>
  <si>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</si>
  <si>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</si>
  <si>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</si>
  <si>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</si>
  <si>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</si>
  <si>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</si>
  <si>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</si>
  <si>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</si>
  <si>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</si>
  <si>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</si>
  <si>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</si>
  <si>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</si>
  <si>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</si>
  <si>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</si>
  <si>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</si>
  <si>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</si>
  <si>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</si>
  <si>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</si>
  <si>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</si>
  <si>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</si>
  <si>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</si>
  <si>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</si>
  <si>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</si>
  <si>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</si>
  <si>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</si>
  <si>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</si>
  <si>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</si>
  <si>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</si>
  <si>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</si>
  <si>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</si>
  <si>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</si>
  <si>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</si>
  <si>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</si>
  <si>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</si>
  <si>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</si>
  <si>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</si>
  <si>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</si>
  <si>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</si>
  <si>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</si>
  <si>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</si>
  <si>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</si>
  <si>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</si>
  <si>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</si>
  <si>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</si>
  <si>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</si>
  <si>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</si>
  <si>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</si>
  <si>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</si>
  <si>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</si>
  <si>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</si>
  <si>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</si>
  <si>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</si>
  <si>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</si>
  <si>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</si>
  <si>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</si>
  <si>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</si>
  <si>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</si>
  <si>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</si>
  <si>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</si>
  <si>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</si>
  <si>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</si>
  <si>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</si>
  <si>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</si>
  <si>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</si>
  <si>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</si>
  <si>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</si>
  <si>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</si>
  <si>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</si>
  <si>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</si>
  <si>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</si>
  <si>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</si>
  <si>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</si>
  <si>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</si>
  <si>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</si>
  <si>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</si>
  <si>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</si>
  <si>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</si>
  <si>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</si>
  <si>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</si>
  <si>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</si>
  <si>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</si>
  <si>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</si>
  <si>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</si>
  <si>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</si>
  <si>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</si>
  <si>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</si>
  <si>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</si>
  <si>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</si>
  <si>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</si>
  <si>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</si>
  <si>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</si>
  <si>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</si>
  <si>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</si>
  <si>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</si>
  <si>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</si>
  <si>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</si>
  <si>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</si>
  <si>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</si>
  <si>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</si>
  <si>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</si>
  <si>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</si>
  <si>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</si>
  <si>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</si>
  <si>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</si>
  <si>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</si>
  <si>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</si>
  <si>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</si>
  <si>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</si>
  <si>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</si>
  <si>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</si>
  <si>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</si>
  <si>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</si>
  <si>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</si>
  <si>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</si>
  <si>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</si>
  <si>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</si>
  <si>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</si>
  <si>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</si>
  <si>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</si>
  <si>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</si>
  <si>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</si>
  <si>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</si>
  <si>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</si>
  <si>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</si>
  <si>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</si>
  <si>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</si>
  <si>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</si>
  <si>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</si>
  <si>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</si>
  <si>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</si>
  <si>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</si>
  <si>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</si>
  <si>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</si>
  <si>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</si>
  <si>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</si>
  <si>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</si>
  <si>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</si>
  <si>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</si>
  <si>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</si>
  <si>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</si>
  <si>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</si>
  <si>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</si>
  <si>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</si>
  <si>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</si>
  <si>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</si>
  <si>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</si>
  <si>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</si>
  <si>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</si>
  <si>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</si>
  <si>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</si>
  <si>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</si>
  <si>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</si>
  <si>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</si>
  <si>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</si>
  <si>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</si>
  <si>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</si>
  <si>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</si>
  <si>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</si>
  <si>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</si>
  <si>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</si>
  <si>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</si>
  <si>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</si>
  <si>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</si>
  <si>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</si>
  <si>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</si>
  <si>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</si>
  <si>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</si>
  <si>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</si>
  <si>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</si>
  <si>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</si>
  <si>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</si>
  <si>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</si>
  <si>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</si>
  <si>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</si>
  <si>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</si>
  <si>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</si>
  <si>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</si>
  <si>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</si>
  <si>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</si>
  <si>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</si>
  <si>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</si>
  <si>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</si>
  <si>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</si>
  <si>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</si>
  <si>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</si>
  <si>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</si>
  <si>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</si>
  <si>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</si>
  <si>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</si>
  <si>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</si>
  <si>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</si>
  <si>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</si>
  <si>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</si>
  <si>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</si>
  <si>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</si>
  <si>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</si>
  <si>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</si>
  <si>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</si>
  <si>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</si>
  <si>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</si>
  <si>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</si>
  <si>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</si>
  <si>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</si>
  <si>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</si>
  <si>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</si>
  <si>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</si>
  <si>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</si>
  <si>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</si>
  <si>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</si>
  <si>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</si>
  <si>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</si>
  <si>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</si>
  <si>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</si>
  <si>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</si>
  <si>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</si>
  <si>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</si>
  <si>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</si>
  <si>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</si>
  <si>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</si>
  <si>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</si>
  <si>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</si>
  <si>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</si>
  <si>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</si>
  <si>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</si>
  <si>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</si>
  <si>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</si>
  <si>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</si>
  <si>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</si>
  <si>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</si>
  <si>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</si>
  <si>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</si>
  <si>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</si>
  <si>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</si>
  <si>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</si>
  <si>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</si>
  <si>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</si>
  <si>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</si>
  <si>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</si>
  <si>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</si>
  <si>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</si>
  <si>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</si>
  <si>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</si>
  <si>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</si>
  <si>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</si>
  <si>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</si>
  <si>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</si>
  <si>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</si>
  <si>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</si>
  <si>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</si>
  <si>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</si>
  <si>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</si>
  <si>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</si>
  <si>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</si>
  <si>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</si>
  <si>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</si>
  <si>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</si>
  <si>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</si>
  <si>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</si>
  <si>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</si>
  <si>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</si>
  <si>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</si>
  <si>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</si>
  <si>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</si>
  <si>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</si>
  <si>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</si>
  <si>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</si>
  <si>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</si>
  <si>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</si>
  <si>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</si>
  <si>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</si>
  <si>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</si>
  <si>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</si>
  <si>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</si>
  <si>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</si>
  <si>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</si>
  <si>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</si>
  <si>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</si>
  <si>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</si>
  <si>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</si>
  <si>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</si>
  <si>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</si>
  <si>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</si>
  <si>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</si>
  <si>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</si>
  <si>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</si>
  <si>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</si>
  <si>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</si>
  <si>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</si>
  <si>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</si>
  <si>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</si>
  <si>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</si>
  <si>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</si>
  <si>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</si>
  <si>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</si>
  <si>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</si>
  <si>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</si>
  <si>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</si>
  <si>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</si>
  <si>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</si>
  <si>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</si>
  <si>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</si>
  <si>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</si>
  <si>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</si>
  <si>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</si>
  <si>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</si>
  <si>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</si>
  <si>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</si>
  <si>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</si>
  <si>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</si>
  <si>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</si>
  <si>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</si>
  <si>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</si>
  <si>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</si>
  <si>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</si>
  <si>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</si>
  <si>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</si>
  <si>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</si>
  <si>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</si>
  <si>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</si>
  <si>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</si>
  <si>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</si>
  <si>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</si>
  <si>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</si>
  <si>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</si>
  <si>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</si>
  <si>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</si>
  <si>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</si>
  <si>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</si>
  <si>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</si>
  <si>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</si>
  <si>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</si>
  <si>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</si>
  <si>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</si>
  <si>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</si>
  <si>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</si>
  <si>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</si>
  <si>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</si>
  <si>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</si>
  <si>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</si>
  <si>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</si>
  <si>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</si>
  <si>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</si>
  <si>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</si>
  <si>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</si>
  <si>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</si>
  <si>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</si>
  <si>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</si>
  <si>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</si>
  <si>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</si>
  <si>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</si>
  <si>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</si>
  <si>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</si>
  <si>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</si>
  <si>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</si>
  <si>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</si>
  <si>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</si>
  <si>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</si>
  <si>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</si>
  <si>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</si>
  <si>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</si>
  <si>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</si>
  <si>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</si>
  <si>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</si>
  <si>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</si>
  <si>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</si>
  <si>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</si>
  <si>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</si>
  <si>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</si>
  <si>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</si>
  <si>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</si>
  <si>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</si>
  <si>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</si>
  <si>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</si>
  <si>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</si>
  <si>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</si>
  <si>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</si>
  <si>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</si>
  <si>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</si>
  <si>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</si>
  <si>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</si>
  <si>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</si>
  <si>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</si>
  <si>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</si>
  <si>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</si>
  <si>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</si>
  <si>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</si>
  <si>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</si>
  <si>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</si>
  <si>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</si>
  <si>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</si>
  <si>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</si>
  <si>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</si>
  <si>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</si>
  <si>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</si>
  <si>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</si>
  <si>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</si>
  <si>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</si>
  <si>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</si>
  <si>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</si>
  <si>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</si>
  <si>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</si>
  <si>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</si>
  <si>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</si>
  <si>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</si>
  <si>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</si>
  <si>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</si>
  <si>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</si>
  <si>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</si>
  <si>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</si>
  <si>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</si>
  <si>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</si>
  <si>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</si>
  <si>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</si>
  <si>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</si>
  <si>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</si>
  <si>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</si>
  <si>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</si>
  <si>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</si>
  <si>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</si>
  <si>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</si>
  <si>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</si>
  <si>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</si>
  <si>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</si>
  <si>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</si>
  <si>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</si>
  <si>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</si>
  <si>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</si>
  <si>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</si>
  <si>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</si>
  <si>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</si>
  <si>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</si>
  <si>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</si>
  <si>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</si>
  <si>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</si>
  <si>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</si>
  <si>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</si>
  <si>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</si>
  <si>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</si>
  <si>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</si>
  <si>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</si>
  <si>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</si>
  <si>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</si>
  <si>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</si>
  <si>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</si>
  <si>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</si>
  <si>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</si>
  <si>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</si>
  <si>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</si>
  <si>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</si>
  <si>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</si>
  <si>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</si>
  <si>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</si>
  <si>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</si>
  <si>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</si>
  <si>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</si>
  <si>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</si>
  <si>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</si>
  <si>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</si>
  <si>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</si>
  <si>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</si>
  <si>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</si>
  <si>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</si>
  <si>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</si>
  <si>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</si>
  <si>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</si>
  <si>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</si>
  <si>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</si>
  <si>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</si>
  <si>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</si>
  <si>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</si>
  <si>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</si>
  <si>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</si>
  <si>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</si>
  <si>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</si>
  <si>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</si>
  <si>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</si>
  <si>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</si>
  <si>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</si>
  <si>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</si>
  <si>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</si>
  <si>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</si>
  <si>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</si>
  <si>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</si>
  <si>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</si>
  <si>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</si>
  <si>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</si>
  <si>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</si>
  <si>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</si>
  <si>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</si>
  <si>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</si>
  <si>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</si>
  <si>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</si>
  <si>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</si>
  <si>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</si>
  <si>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</si>
  <si>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</si>
  <si>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</si>
  <si>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</si>
  <si>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</si>
  <si>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</si>
  <si>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</si>
  <si>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</si>
  <si>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</si>
  <si>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</si>
  <si>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</si>
  <si>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</si>
  <si>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</si>
  <si>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</si>
  <si>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</si>
  <si>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</si>
  <si>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</si>
  <si>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</si>
  <si>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</si>
  <si>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</si>
  <si>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</si>
  <si>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</si>
  <si>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</si>
  <si>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</si>
  <si>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</si>
  <si>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</si>
  <si>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</si>
  <si>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</si>
  <si>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</si>
  <si>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</si>
  <si>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</si>
  <si>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</si>
  <si>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</si>
  <si>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</si>
  <si>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</si>
  <si>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</si>
  <si>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</si>
  <si>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</si>
  <si>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</si>
  <si>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</si>
  <si>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</si>
  <si>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</si>
  <si>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</si>
  <si>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</si>
  <si>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</si>
  <si>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</si>
  <si>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</si>
  <si>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</si>
  <si>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</si>
  <si>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</si>
  <si>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</si>
  <si>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</si>
  <si>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</si>
  <si>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</si>
  <si>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</si>
  <si>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</si>
  <si>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</si>
  <si>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</si>
  <si>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</si>
  <si>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</si>
  <si>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</si>
  <si>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</si>
  <si>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</si>
  <si>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</si>
  <si>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</si>
  <si>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</si>
  <si>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</si>
  <si>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</si>
  <si>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</si>
  <si>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</si>
  <si>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</si>
  <si>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</si>
  <si>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</si>
  <si>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</si>
  <si>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</si>
  <si>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</si>
  <si>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</si>
  <si>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</si>
  <si>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</si>
  <si>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</si>
  <si>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</si>
  <si>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</si>
  <si>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</si>
  <si>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</si>
  <si>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</si>
  <si>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</si>
  <si>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</si>
  <si>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</si>
  <si>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</si>
  <si>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</si>
  <si>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</si>
  <si>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</si>
  <si>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</si>
  <si>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</si>
  <si>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</si>
  <si>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</si>
  <si>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</si>
  <si>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</si>
  <si>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</si>
  <si>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</si>
  <si>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</si>
  <si>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</si>
  <si>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</si>
  <si>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</si>
  <si>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</si>
  <si>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</si>
  <si>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</si>
  <si>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</si>
  <si>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</si>
  <si>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</si>
  <si>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</si>
  <si>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</si>
  <si>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</si>
  <si>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</si>
  <si>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</si>
  <si>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</si>
  <si>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</si>
  <si>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</si>
  <si>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</si>
  <si>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</si>
  <si>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</si>
  <si>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</si>
  <si>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</si>
  <si>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</si>
  <si>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</si>
  <si>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</si>
  <si>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</si>
  <si>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</si>
  <si>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</si>
  <si>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</si>
  <si>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</si>
  <si>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</si>
  <si>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</si>
  <si>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</si>
  <si>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</si>
  <si>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</si>
  <si>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</si>
  <si>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</si>
  <si>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</si>
  <si>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</si>
  <si>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</si>
  <si>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</si>
  <si>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</si>
  <si>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</si>
  <si>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</si>
  <si>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</si>
  <si>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</si>
  <si>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</si>
  <si>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</si>
  <si>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</si>
  <si>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</si>
  <si>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</si>
  <si>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</si>
  <si>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</si>
  <si>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</si>
  <si>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</si>
  <si>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</si>
  <si>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</si>
  <si>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</si>
  <si>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</si>
  <si>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</si>
  <si>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</si>
  <si>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</si>
  <si>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</si>
  <si>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</si>
  <si>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</si>
  <si>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</si>
  <si>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</si>
  <si>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</si>
  <si>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</si>
  <si>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</si>
  <si>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</si>
  <si>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</si>
  <si>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</si>
  <si>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</si>
  <si>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</si>
  <si>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</si>
  <si>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</si>
  <si>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</si>
  <si>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</si>
  <si>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</si>
  <si>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</si>
  <si>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</si>
  <si>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</si>
  <si>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</si>
  <si>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</si>
  <si>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</si>
  <si>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</si>
  <si>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</si>
  <si>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</si>
  <si>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</si>
  <si>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</si>
  <si>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</si>
  <si>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</si>
  <si>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</si>
  <si>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</si>
  <si>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</si>
  <si>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</si>
  <si>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</si>
  <si>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</si>
  <si>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</si>
  <si>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</si>
  <si>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</si>
  <si>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</si>
  <si>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</si>
  <si>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</si>
  <si>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</si>
  <si>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</si>
  <si>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</si>
  <si>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</si>
  <si>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</si>
  <si>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</si>
  <si>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</si>
  <si>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</si>
  <si>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</si>
  <si>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</si>
  <si>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</si>
  <si>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</si>
  <si>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</si>
  <si>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</si>
  <si>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</si>
  <si>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</si>
  <si>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</si>
  <si>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</si>
  <si>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</si>
  <si>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</si>
  <si>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</si>
  <si>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</si>
  <si>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</si>
  <si>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</si>
  <si>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</si>
  <si>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</si>
  <si>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</si>
  <si>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</si>
  <si>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</si>
  <si>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</si>
  <si>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</si>
  <si>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</si>
  <si>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</si>
  <si>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</si>
  <si>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</si>
  <si>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</si>
  <si>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</si>
  <si>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</si>
  <si>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</si>
  <si>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</si>
  <si>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</si>
  <si>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</si>
  <si>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</si>
  <si>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</si>
  <si>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</si>
  <si>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</si>
  <si>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</si>
  <si>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</si>
  <si>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</si>
  <si>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</si>
  <si>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</si>
  <si>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</si>
  <si>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</si>
  <si>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</si>
  <si>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</si>
  <si>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</si>
  <si>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</si>
  <si>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</si>
  <si>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</si>
  <si>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</si>
  <si>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</si>
  <si>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</si>
  <si>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</si>
  <si>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</si>
  <si>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</si>
  <si>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</si>
  <si>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</si>
  <si>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</si>
  <si>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</si>
  <si>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</si>
  <si>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</si>
  <si>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</si>
  <si>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</si>
  <si>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</si>
  <si>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</si>
  <si>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</si>
  <si>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</si>
  <si>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</si>
  <si>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</si>
  <si>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</si>
  <si>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</si>
  <si>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</si>
  <si>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</si>
  <si>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</si>
  <si>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</si>
  <si>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</si>
  <si>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</si>
  <si>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</si>
  <si>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</si>
  <si>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</si>
  <si>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</si>
  <si>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</si>
  <si>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</si>
  <si>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</si>
  <si>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</si>
  <si>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</si>
  <si>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</si>
  <si>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</si>
  <si>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</si>
  <si>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</si>
  <si>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</si>
  <si>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</si>
  <si>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</si>
  <si>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</si>
  <si>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</si>
  <si>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</si>
  <si>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</si>
  <si>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</si>
  <si>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</si>
  <si>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</si>
  <si>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</si>
  <si>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</si>
  <si>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</si>
  <si>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</si>
  <si>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</si>
  <si>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</si>
  <si>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</si>
  <si>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</si>
  <si>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</si>
  <si>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</si>
  <si>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</si>
  <si>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</si>
  <si>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</si>
  <si>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</si>
  <si>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</si>
  <si>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</si>
  <si>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</si>
  <si>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</si>
  <si>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</si>
  <si>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</si>
  <si>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</si>
  <si>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</si>
  <si>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</si>
  <si>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</si>
  <si>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</si>
  <si>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</si>
  <si>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</si>
  <si>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</si>
  <si>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</si>
  <si>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</si>
  <si>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</si>
  <si>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</si>
  <si>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</si>
  <si>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</si>
  <si>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</si>
  <si>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</si>
  <si>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</si>
  <si>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</si>
  <si>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</si>
  <si>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</si>
  <si>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</si>
  <si>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</si>
  <si>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</si>
  <si>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</si>
  <si>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</si>
  <si>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</si>
  <si>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</si>
  <si>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</si>
  <si>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</si>
  <si>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</si>
  <si>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</si>
  <si>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</si>
  <si>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</si>
  <si>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</si>
  <si>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</si>
  <si>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</si>
  <si>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</si>
  <si>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</si>
  <si>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</si>
  <si>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</si>
  <si>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</si>
  <si>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</si>
  <si>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</si>
  <si>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</si>
  <si>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</si>
  <si>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</si>
  <si>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</si>
  <si>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</si>
  <si>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</si>
  <si>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</si>
  <si>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</si>
  <si>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</si>
  <si>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</si>
  <si>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</si>
  <si>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</si>
  <si>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</si>
  <si>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</si>
  <si>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</si>
  <si>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</si>
  <si>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</si>
  <si>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</si>
  <si>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</si>
  <si>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</si>
  <si>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</si>
  <si>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</si>
  <si>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</si>
  <si>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</si>
  <si>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</si>
  <si>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</si>
  <si>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</si>
  <si>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</si>
  <si>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</si>
  <si>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</si>
  <si>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</si>
  <si>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</si>
  <si>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</si>
  <si>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</si>
  <si>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</si>
  <si>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</si>
  <si>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</si>
  <si>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</si>
  <si>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</si>
  <si>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</si>
  <si>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</si>
  <si>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</si>
  <si>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</si>
  <si>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</si>
  <si>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</si>
  <si>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</si>
  <si>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</si>
  <si>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</si>
  <si>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</si>
  <si>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</si>
  <si>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</si>
  <si>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</si>
  <si>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</si>
  <si>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</si>
  <si>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</si>
  <si>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</si>
  <si>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</si>
  <si>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</si>
  <si>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</si>
  <si>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</si>
  <si>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</si>
  <si>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</si>
  <si>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</si>
  <si>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</si>
  <si>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</si>
  <si>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</si>
  <si>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</si>
  <si>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</si>
  <si>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</si>
  <si>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</si>
  <si>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</si>
  <si>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</si>
  <si>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</si>
  <si>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</si>
  <si>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</si>
  <si>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</si>
  <si>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</si>
  <si>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</si>
  <si>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</si>
  <si>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</si>
  <si>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</si>
  <si>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</si>
  <si>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</si>
  <si>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</si>
  <si>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</si>
  <si>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</si>
  <si>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</si>
  <si>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</si>
  <si>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</si>
  <si>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</si>
  <si>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</si>
  <si>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</si>
  <si>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</si>
  <si>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</si>
  <si>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</si>
  <si>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</si>
  <si>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</si>
  <si>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</si>
  <si>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</si>
  <si>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</si>
  <si>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</si>
  <si>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</si>
  <si>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</si>
  <si>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</si>
  <si>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</si>
  <si>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</si>
  <si>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</si>
  <si>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</si>
  <si>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</si>
  <si>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</si>
  <si>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</si>
  <si>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</si>
  <si>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</si>
  <si>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</si>
  <si>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</si>
  <si>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</si>
  <si>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</si>
  <si>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</si>
  <si>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</si>
  <si>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</si>
  <si>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</si>
  <si>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</si>
  <si>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</si>
  <si>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</si>
  <si>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</si>
  <si>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</si>
  <si>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</si>
  <si>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</si>
  <si>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</si>
  <si>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</si>
  <si>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</si>
  <si>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</si>
  <si>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</si>
  <si>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</si>
  <si>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</si>
  <si>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</si>
  <si>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</si>
  <si>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</si>
  <si>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</si>
  <si>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</si>
  <si>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</si>
  <si>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</si>
  <si>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</si>
  <si>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</si>
  <si>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</si>
  <si>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</si>
  <si>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</si>
  <si>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</si>
  <si>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</si>
  <si>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</si>
  <si>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</si>
  <si>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</si>
  <si>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</si>
  <si>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</si>
  <si>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</si>
  <si>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</si>
  <si>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</si>
  <si>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</si>
  <si>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</si>
  <si>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</si>
  <si>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</si>
  <si>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</si>
  <si>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</si>
  <si>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</si>
  <si>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</si>
  <si>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</si>
  <si>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</si>
  <si>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</si>
  <si>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</si>
  <si>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</si>
  <si>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</si>
  <si>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</si>
  <si>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</si>
  <si>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</si>
  <si>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</si>
  <si>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</si>
  <si>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</si>
  <si>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</si>
  <si>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</si>
  <si>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</si>
  <si>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</si>
  <si>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</si>
  <si>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</si>
  <si>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</si>
  <si>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</si>
  <si>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</si>
  <si>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</si>
  <si>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</si>
  <si>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</si>
  <si>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</si>
  <si>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</si>
  <si>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</si>
  <si>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</si>
  <si>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</si>
  <si>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</si>
  <si>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</si>
  <si>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</si>
  <si>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</si>
  <si>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</si>
  <si>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</si>
  <si>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</si>
  <si>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</si>
  <si>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</si>
  <si>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</si>
  <si>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</si>
  <si>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</si>
  <si>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</si>
  <si>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</si>
  <si>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</si>
  <si>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</si>
  <si>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</si>
  <si>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</si>
  <si>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</si>
  <si>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</si>
  <si>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</si>
  <si>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</si>
  <si>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</si>
  <si>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</si>
  <si>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</si>
  <si>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</si>
  <si>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</si>
  <si>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</si>
  <si>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</si>
  <si>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</si>
  <si>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</si>
  <si>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</si>
  <si>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</si>
  <si>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</si>
  <si>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</si>
  <si>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</si>
  <si>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</si>
  <si>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</si>
  <si>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</si>
  <si>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</si>
  <si>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</si>
  <si>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</si>
  <si>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</si>
  <si>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</si>
  <si>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</si>
  <si>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</si>
  <si>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</si>
  <si>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</si>
  <si>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</si>
  <si>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</si>
  <si>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</si>
  <si>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</si>
  <si>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</si>
  <si>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</si>
  <si>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</si>
  <si>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</si>
  <si>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</si>
  <si>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</si>
  <si>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</si>
  <si>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</si>
  <si>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</si>
  <si>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</si>
  <si>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</si>
  <si>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</si>
  <si>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</si>
  <si>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</si>
  <si>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</si>
  <si>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</si>
  <si>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</si>
  <si>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</si>
  <si>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</si>
  <si>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</si>
  <si>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</si>
  <si>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</si>
  <si>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</si>
  <si>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</si>
  <si>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</si>
  <si>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</si>
  <si>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</si>
  <si>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</si>
  <si>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</si>
  <si>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</si>
  <si>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</si>
  <si>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</si>
  <si>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</si>
  <si>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</si>
  <si>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</si>
  <si>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</si>
  <si>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</si>
  <si>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</si>
  <si>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</si>
  <si>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</si>
  <si>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</si>
  <si>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</si>
  <si>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</si>
  <si>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</si>
  <si>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</si>
  <si>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</si>
  <si>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</si>
  <si>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</si>
  <si>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</si>
  <si>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</si>
  <si>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</si>
  <si>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</si>
  <si>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</si>
  <si>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</si>
  <si>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</si>
  <si>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</si>
  <si>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</si>
  <si>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</si>
  <si>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</si>
  <si>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</si>
  <si>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</si>
  <si>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</si>
  <si>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</si>
  <si>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</si>
  <si>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</si>
  <si>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</si>
  <si>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</si>
  <si>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</si>
  <si>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</si>
  <si>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</si>
  <si>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</si>
  <si>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</si>
  <si>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</si>
  <si>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</si>
  <si>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</si>
  <si>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</si>
  <si>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</si>
  <si>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</si>
  <si>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</si>
  <si>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</si>
  <si>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</si>
  <si>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</si>
  <si>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</si>
  <si>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</si>
  <si>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</si>
  <si>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</si>
  <si>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</si>
  <si>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</si>
  <si>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</si>
  <si>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</si>
  <si>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</si>
  <si>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</si>
  <si>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</si>
  <si>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</si>
  <si>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</si>
  <si>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</si>
  <si>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</si>
  <si>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</si>
  <si>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</si>
  <si>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</si>
  <si>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</si>
  <si>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</si>
  <si>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</si>
  <si>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</si>
  <si>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</si>
  <si>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</si>
  <si>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</si>
  <si>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</si>
  <si>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</si>
  <si>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</si>
  <si>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</si>
  <si>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</si>
  <si>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</si>
  <si>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</si>
  <si>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</si>
  <si>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</si>
  <si>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</si>
  <si>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</si>
  <si>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</si>
  <si>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</si>
  <si>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</si>
  <si>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</si>
  <si>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</si>
  <si>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</si>
  <si>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</si>
  <si>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</si>
  <si>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</si>
  <si>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</si>
  <si>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</si>
  <si>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</si>
  <si>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</si>
  <si>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</si>
  <si>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</si>
  <si>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</si>
  <si>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</si>
  <si>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</si>
  <si>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</si>
  <si>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</si>
  <si>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</si>
  <si>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</si>
  <si>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</si>
  <si>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</si>
  <si>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</si>
  <si>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</si>
  <si>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</si>
  <si>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</si>
  <si>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</si>
  <si>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</si>
  <si>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</si>
  <si>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</si>
  <si>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</si>
  <si>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</si>
  <si>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</si>
  <si>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</si>
  <si>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</si>
  <si>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</si>
  <si>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</si>
  <si>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</si>
  <si>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</si>
  <si>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</si>
  <si>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</si>
  <si>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</si>
  <si>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</si>
  <si>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</si>
  <si>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</si>
  <si>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</si>
  <si>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</si>
  <si>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</si>
  <si>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</si>
  <si>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</si>
  <si>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</si>
  <si>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</si>
  <si>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</si>
  <si>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</si>
  <si>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</si>
  <si>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</si>
  <si>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</si>
  <si>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</si>
  <si>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</si>
  <si>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</si>
  <si>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</si>
  <si>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</si>
  <si>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</si>
  <si>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</si>
  <si>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</si>
  <si>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</si>
  <si>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</si>
  <si>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</si>
  <si>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</si>
  <si>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</si>
  <si>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</si>
  <si>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</si>
  <si>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</si>
  <si>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</si>
  <si>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</si>
  <si>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</si>
  <si>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</si>
  <si>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</si>
  <si>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</si>
  <si>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</si>
  <si>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</si>
  <si>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</si>
  <si>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</si>
  <si>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</si>
  <si>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</si>
  <si>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</si>
  <si>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</si>
  <si>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</si>
  <si>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</si>
  <si>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</si>
  <si>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</si>
  <si>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</si>
  <si>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</si>
  <si>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</si>
  <si>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</si>
  <si>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</si>
  <si>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</si>
  <si>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</si>
  <si>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</si>
  <si>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</si>
  <si>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</si>
  <si>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</si>
  <si>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</si>
  <si>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</si>
  <si>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</si>
  <si>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</si>
  <si>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</si>
  <si>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</si>
  <si>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</si>
  <si>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</si>
  <si>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</si>
  <si>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</si>
  <si>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</si>
  <si>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</si>
  <si>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</si>
  <si>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</si>
  <si>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</si>
  <si>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</si>
  <si>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</si>
  <si>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</si>
  <si>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</si>
  <si>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</si>
  <si>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</si>
  <si>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</si>
  <si>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</si>
  <si>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</si>
  <si>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</si>
  <si>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</si>
  <si>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</si>
  <si>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</si>
  <si>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</si>
  <si>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</si>
  <si>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</si>
  <si>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</si>
  <si>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</si>
  <si>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</si>
  <si>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</si>
  <si>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</si>
  <si>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</si>
  <si>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</si>
  <si>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</si>
  <si>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</si>
  <si>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</si>
  <si>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</si>
  <si>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</si>
  <si>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</si>
  <si>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</si>
  <si>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</si>
  <si>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</si>
  <si>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</si>
  <si>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</si>
  <si>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</si>
  <si>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</si>
  <si>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</si>
  <si>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</si>
  <si>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</si>
  <si>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</si>
  <si>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</si>
  <si>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</si>
  <si>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</si>
  <si>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</si>
  <si>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</si>
  <si>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</si>
  <si>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</si>
  <si>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</si>
  <si>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</si>
  <si>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</si>
  <si>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</si>
  <si>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</si>
  <si>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</si>
  <si>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</si>
  <si>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</si>
  <si>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</si>
  <si>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</si>
  <si>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</si>
  <si>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</si>
  <si>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</si>
  <si>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</si>
  <si>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</si>
  <si>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</si>
  <si>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</si>
  <si>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</si>
  <si>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</si>
  <si>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</si>
  <si>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</si>
  <si>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</si>
  <si>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</si>
  <si>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</si>
  <si>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</si>
  <si>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</si>
  <si>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</si>
  <si>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</si>
  <si>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</si>
  <si>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</si>
  <si>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</si>
  <si>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</si>
  <si>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</si>
  <si>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</si>
  <si>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</si>
  <si>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</si>
  <si>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</si>
  <si>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</si>
  <si>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</si>
  <si>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</si>
  <si>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</si>
  <si>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</si>
  <si>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</si>
  <si>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</si>
  <si>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</si>
  <si>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</si>
  <si>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</si>
  <si>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</si>
  <si>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</si>
  <si>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</si>
  <si>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</si>
  <si>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</si>
  <si>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</si>
  <si>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</si>
  <si>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</si>
  <si>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</si>
  <si>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</si>
  <si>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</si>
  <si>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</si>
  <si>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</si>
  <si>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</si>
  <si>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</si>
  <si>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</si>
  <si>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</si>
  <si>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</si>
  <si>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</si>
  <si>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</si>
  <si>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</si>
  <si>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</si>
  <si>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</si>
  <si>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</si>
  <si>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</si>
  <si>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</si>
  <si>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</si>
  <si>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</si>
  <si>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</si>
  <si>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</si>
  <si>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</si>
  <si>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</si>
  <si>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</si>
  <si>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</si>
  <si>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</si>
  <si>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</si>
  <si>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</si>
  <si>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</si>
  <si>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</si>
  <si>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</si>
  <si>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</si>
  <si>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</si>
  <si>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</si>
  <si>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</si>
  <si>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</si>
  <si>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</si>
  <si>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</si>
  <si>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</si>
  <si>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</si>
  <si>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</si>
  <si>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</si>
  <si>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</si>
  <si>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</si>
  <si>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</si>
  <si>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</si>
  <si>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</si>
  <si>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</si>
  <si>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</si>
  <si>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</si>
  <si>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</si>
  <si>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</si>
  <si>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</si>
  <si>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</si>
  <si>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</si>
  <si>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</si>
  <si>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</si>
  <si>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</si>
  <si>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</si>
  <si>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</si>
  <si>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</si>
  <si>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</si>
  <si>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</si>
  <si>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</si>
  <si>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</si>
  <si>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</si>
  <si>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</si>
  <si>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</si>
  <si>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</si>
  <si>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</si>
  <si>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</si>
  <si>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</si>
  <si>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</si>
  <si>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</si>
  <si>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</si>
  <si>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</si>
  <si>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</si>
  <si>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</si>
  <si>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</si>
  <si>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</si>
  <si>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</si>
  <si>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</si>
  <si>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</si>
  <si>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</si>
  <si>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</si>
  <si>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</si>
  <si>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</si>
  <si>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</si>
  <si>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</si>
  <si>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</si>
  <si>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</si>
  <si>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</si>
  <si>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</si>
  <si>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</si>
  <si>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</si>
  <si>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</si>
  <si>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</si>
  <si>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</si>
  <si>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</si>
  <si>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</si>
  <si>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</si>
  <si>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</si>
  <si>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</si>
  <si>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</si>
  <si>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</si>
  <si>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</si>
  <si>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</si>
  <si>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</si>
  <si>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</si>
  <si>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</si>
  <si>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</si>
  <si>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</si>
  <si>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</si>
  <si>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</si>
  <si>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</si>
  <si>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</si>
  <si>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</si>
  <si>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</si>
  <si>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</si>
  <si>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</si>
  <si>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</si>
  <si>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</si>
  <si>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</si>
  <si>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</si>
  <si>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</si>
  <si>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</si>
  <si>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</si>
  <si>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</si>
  <si>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</si>
  <si>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</si>
  <si>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</si>
  <si>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</si>
  <si>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</si>
  <si>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</si>
  <si>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</si>
  <si>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</si>
  <si>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</si>
  <si>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</si>
  <si>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</si>
  <si>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</si>
  <si>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</si>
  <si>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</si>
  <si>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</si>
  <si>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</si>
  <si>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</si>
  <si>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</si>
  <si>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</si>
  <si>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</si>
  <si>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</si>
  <si>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</si>
  <si>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</si>
  <si>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</si>
  <si>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</si>
  <si>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</si>
  <si>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</si>
  <si>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</si>
  <si>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</si>
  <si>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</si>
  <si>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</si>
  <si>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</si>
  <si>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</si>
  <si>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</si>
  <si>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</si>
  <si>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</si>
  <si>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</si>
  <si>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</si>
  <si>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</si>
  <si>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</si>
  <si>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</si>
  <si>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</si>
  <si>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</si>
  <si>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</si>
  <si>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</si>
  <si>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</si>
  <si>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</si>
  <si>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</si>
  <si>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</si>
  <si>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</si>
  <si>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</si>
  <si>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</si>
  <si>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</si>
  <si>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</si>
  <si>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</si>
  <si>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</si>
  <si>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</si>
  <si>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</si>
  <si>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</si>
  <si>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</si>
  <si>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</si>
  <si>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</si>
  <si>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</si>
  <si>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</si>
  <si>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</si>
  <si>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</si>
  <si>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</si>
  <si>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</si>
  <si>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</si>
  <si>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</si>
  <si>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</si>
  <si>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</si>
  <si>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</si>
  <si>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</si>
  <si>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</si>
  <si>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</si>
  <si>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</si>
  <si>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</si>
  <si>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</si>
  <si>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</si>
  <si>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</si>
  <si>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</si>
  <si>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</si>
  <si>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</si>
  <si>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</si>
  <si>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</si>
  <si>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</si>
  <si>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</si>
  <si>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</si>
  <si>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</si>
  <si>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</si>
  <si>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</si>
  <si>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</si>
  <si>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</si>
  <si>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</si>
  <si>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</si>
  <si>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</si>
  <si>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</si>
  <si>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</si>
  <si>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</si>
  <si>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</si>
  <si>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</si>
  <si>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</si>
  <si>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</si>
  <si>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</si>
  <si>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</si>
  <si>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</si>
  <si>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</si>
  <si>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</si>
  <si>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</si>
  <si>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</si>
  <si>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</si>
  <si>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</si>
  <si>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</si>
  <si>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</si>
  <si>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</si>
  <si>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</si>
  <si>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</si>
  <si>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</si>
  <si>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</si>
  <si>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</si>
  <si>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</si>
  <si>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</si>
  <si>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</si>
  <si>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</si>
  <si>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</si>
  <si>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</si>
  <si>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</si>
  <si>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</si>
  <si>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</si>
  <si>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</si>
  <si>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</si>
  <si>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</si>
  <si>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</si>
  <si>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</si>
  <si>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</si>
  <si>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</si>
  <si>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</si>
  <si>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</si>
  <si>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</si>
  <si>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</si>
  <si>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</si>
  <si>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</si>
  <si>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</si>
  <si>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</si>
  <si>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</si>
  <si>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</si>
  <si>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</si>
  <si>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</si>
  <si>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</si>
  <si>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</si>
  <si>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</si>
  <si>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</si>
  <si>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</si>
  <si>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</si>
  <si>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</si>
  <si>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</si>
  <si>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</si>
  <si>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</si>
  <si>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</si>
  <si>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</si>
  <si>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</si>
  <si>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</si>
  <si>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</si>
  <si>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</si>
  <si>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</si>
  <si>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</si>
  <si>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</si>
  <si>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</si>
  <si>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</si>
  <si>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</si>
  <si>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</si>
  <si>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</si>
  <si>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</si>
  <si>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</si>
  <si>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</si>
  <si>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</si>
  <si>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</si>
  <si>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</si>
  <si>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</si>
  <si>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</si>
  <si>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</si>
  <si>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</si>
  <si>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</si>
  <si>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</si>
  <si>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</si>
  <si>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</si>
  <si>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</si>
  <si>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</si>
  <si>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</si>
  <si>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</si>
  <si>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</si>
  <si>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</si>
  <si>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</si>
  <si>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</si>
  <si>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</si>
  <si>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</si>
  <si>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</si>
  <si>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</si>
  <si>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</si>
  <si>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</si>
  <si>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</si>
  <si>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</si>
  <si>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</si>
  <si>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</si>
  <si>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</si>
  <si>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</si>
  <si>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</si>
  <si>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</si>
  <si>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</si>
  <si>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</si>
  <si>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</si>
  <si>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</si>
  <si>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</si>
  <si>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</si>
  <si>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</si>
  <si>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</si>
  <si>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</si>
  <si>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</si>
  <si>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</si>
  <si>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</si>
  <si>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</si>
  <si>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</si>
  <si>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</si>
  <si>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</si>
  <si>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</si>
  <si>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</si>
  <si>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</si>
  <si>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</si>
  <si>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</si>
  <si>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</si>
  <si>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</si>
  <si>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</si>
  <si>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</si>
  <si>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</si>
  <si>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</si>
  <si>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</si>
  <si>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</si>
  <si>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</si>
  <si>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</si>
  <si>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</si>
  <si>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</si>
  <si>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</si>
  <si>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</si>
  <si>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</si>
  <si>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</si>
  <si>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</si>
  <si>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</si>
  <si>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</si>
  <si>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</si>
  <si>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</si>
  <si>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</si>
  <si>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</si>
  <si>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</si>
  <si>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</si>
  <si>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</si>
  <si>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</si>
  <si>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</si>
  <si>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</si>
  <si>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</si>
  <si>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</si>
  <si>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</si>
  <si>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</si>
  <si>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</si>
  <si>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</si>
  <si>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</si>
  <si>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</si>
  <si>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</si>
  <si>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</si>
  <si>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</si>
  <si>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</si>
  <si>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</si>
  <si>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</si>
  <si>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</si>
  <si>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</si>
  <si>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</si>
  <si>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</si>
  <si>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</si>
  <si>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</si>
  <si>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</si>
  <si>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</si>
  <si>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</si>
  <si>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</si>
  <si>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</si>
  <si>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</si>
  <si>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</si>
  <si>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</si>
  <si>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</si>
  <si>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</si>
  <si>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</si>
  <si>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</si>
  <si>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</si>
  <si>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</si>
  <si>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</si>
  <si>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</si>
  <si>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</si>
  <si>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</si>
  <si>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</si>
  <si>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</si>
  <si>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</si>
  <si>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</si>
  <si>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</si>
  <si>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</si>
  <si>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</si>
  <si>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</si>
  <si>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</si>
  <si>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</si>
  <si>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</si>
  <si>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</si>
  <si>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</si>
  <si>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</si>
  <si>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</si>
  <si>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</si>
  <si>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</si>
  <si>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</si>
  <si>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</si>
  <si>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</si>
  <si>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</si>
  <si>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</si>
  <si>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</si>
  <si>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</si>
  <si>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</si>
  <si>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</si>
  <si>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</si>
  <si>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</si>
  <si>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</si>
  <si>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</si>
  <si>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</si>
  <si>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</si>
  <si>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</si>
  <si>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</si>
  <si>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</si>
  <si>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</si>
  <si>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</si>
  <si>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</si>
  <si>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</si>
  <si>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</si>
  <si>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</si>
  <si>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</si>
  <si>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</si>
  <si>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</si>
  <si>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</si>
  <si>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</si>
  <si>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</si>
  <si>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</si>
  <si>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</si>
  <si>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</si>
  <si>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</si>
  <si>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</si>
  <si>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</si>
  <si>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</si>
  <si>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</si>
  <si>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</si>
  <si>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</si>
  <si>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</si>
  <si>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</si>
  <si>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</si>
  <si>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</si>
  <si>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</si>
  <si>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</si>
  <si>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</si>
  <si>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</si>
  <si>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</si>
  <si>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</si>
  <si>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</si>
  <si>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</si>
  <si>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</si>
  <si>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</si>
  <si>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</si>
  <si>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</si>
  <si>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</si>
  <si>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</si>
  <si>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</si>
  <si>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</si>
  <si>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</si>
  <si>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</si>
  <si>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</si>
  <si>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</si>
  <si>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</si>
  <si>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</si>
  <si>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</si>
  <si>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</si>
  <si>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</si>
  <si>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</si>
  <si>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</si>
  <si>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</si>
  <si>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</si>
  <si>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</si>
  <si>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</si>
  <si>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</si>
  <si>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</si>
  <si>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</si>
  <si>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</si>
  <si>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</si>
  <si>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</si>
  <si>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</si>
  <si>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</si>
  <si>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</si>
  <si>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</si>
  <si>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</si>
  <si>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</si>
  <si>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</si>
  <si>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</si>
  <si>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</si>
  <si>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</si>
  <si>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</si>
  <si>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</si>
  <si>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</si>
  <si>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</si>
  <si>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</si>
  <si>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</si>
  <si>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</si>
  <si>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</si>
  <si>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</si>
  <si>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</si>
  <si>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</si>
  <si>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</si>
  <si>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</si>
  <si>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</si>
  <si>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</si>
  <si>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</si>
  <si>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</si>
  <si>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</si>
  <si>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</si>
  <si>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</si>
  <si>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</si>
  <si>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</si>
  <si>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</si>
  <si>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</si>
  <si>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</si>
  <si>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</si>
  <si>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</si>
  <si>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</si>
  <si>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</si>
  <si>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</si>
  <si>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</si>
  <si>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</si>
  <si>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</si>
  <si>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</si>
  <si>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</si>
  <si>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</si>
  <si>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</si>
  <si>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</si>
  <si>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</si>
  <si>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</si>
  <si>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</si>
  <si>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</si>
  <si>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</si>
  <si>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</si>
  <si>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</si>
  <si>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</si>
  <si>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</si>
  <si>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</si>
  <si>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</si>
  <si>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</si>
  <si>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</si>
  <si>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</si>
  <si>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</si>
  <si>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</si>
  <si>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</si>
  <si>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</si>
  <si>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</si>
  <si>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</si>
  <si>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</si>
  <si>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</si>
  <si>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</si>
  <si>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</si>
  <si>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</si>
  <si>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</si>
  <si>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</si>
  <si>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</si>
  <si>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</si>
  <si>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</si>
  <si>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</si>
  <si>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</si>
  <si>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</si>
  <si>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</si>
  <si>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</si>
  <si>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</si>
  <si>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</si>
  <si>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</si>
  <si>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</si>
  <si>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</si>
  <si>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</si>
  <si>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</si>
  <si>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</si>
  <si>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</si>
  <si>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</si>
  <si>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</si>
  <si>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</si>
  <si>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</si>
  <si>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</si>
  <si>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</si>
  <si>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</si>
  <si>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</si>
  <si>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</si>
  <si>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</si>
  <si>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</si>
  <si>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</si>
  <si>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</si>
  <si>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</si>
  <si>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</si>
  <si>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</si>
  <si>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</si>
  <si>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</si>
  <si>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</si>
  <si>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</si>
  <si>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</si>
  <si>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</si>
  <si>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</si>
  <si>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</si>
  <si>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</si>
  <si>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</si>
  <si>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</si>
  <si>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</si>
  <si>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</si>
  <si>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</si>
  <si>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</si>
  <si>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</si>
  <si>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</si>
  <si>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</si>
  <si>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</si>
  <si>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</si>
  <si>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</si>
  <si>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</si>
  <si>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</si>
  <si>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</si>
  <si>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</si>
  <si>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</si>
  <si>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</si>
  <si>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</si>
  <si>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</si>
  <si>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</si>
  <si>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</si>
  <si>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</si>
  <si>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</si>
  <si>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</si>
  <si>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</si>
  <si>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</si>
  <si>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</si>
  <si>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</si>
  <si>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</si>
  <si>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</si>
  <si>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</si>
  <si>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</si>
  <si>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</si>
  <si>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</si>
  <si>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</si>
  <si>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</si>
  <si>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</si>
  <si>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</si>
  <si>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</si>
  <si>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</si>
  <si>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</si>
  <si>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</si>
  <si>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</si>
  <si>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</si>
  <si>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</si>
  <si>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</si>
  <si>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</si>
  <si>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</si>
  <si>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</si>
  <si>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</si>
  <si>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</si>
  <si>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</si>
  <si>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</si>
  <si>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</si>
  <si>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</si>
  <si>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</si>
  <si>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</si>
  <si>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</si>
  <si>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</si>
  <si>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</si>
  <si>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</si>
  <si>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</si>
  <si>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</si>
  <si>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</si>
  <si>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</si>
  <si>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</si>
  <si>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</si>
  <si>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</si>
  <si>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</si>
  <si>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</si>
  <si>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</si>
  <si>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</si>
  <si>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</si>
  <si>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</si>
  <si>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</si>
  <si>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</si>
  <si>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</si>
  <si>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</si>
  <si>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</si>
  <si>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</si>
  <si>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</si>
  <si>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</si>
  <si>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</si>
  <si>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</si>
  <si>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</si>
  <si>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</si>
  <si>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</si>
  <si>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</si>
  <si>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</si>
  <si>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</si>
  <si>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</si>
  <si>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</si>
  <si>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</si>
  <si>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</si>
  <si>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</si>
  <si>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</si>
  <si>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</si>
  <si>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</si>
  <si>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</si>
  <si>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</si>
  <si>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</si>
  <si>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</si>
  <si>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</si>
  <si>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</si>
  <si>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</si>
  <si>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</si>
  <si>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</si>
  <si>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</si>
  <si>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</si>
  <si>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</si>
  <si>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</si>
  <si>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</si>
  <si>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</si>
  <si>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</si>
  <si>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</si>
  <si>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</si>
  <si>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</si>
  <si>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</si>
  <si>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</si>
  <si>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</si>
  <si>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</si>
  <si>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</si>
  <si>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</si>
  <si>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</si>
  <si>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</si>
  <si>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</si>
  <si>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</si>
  <si>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</si>
  <si>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</si>
  <si>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</si>
  <si>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</si>
  <si>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</si>
  <si>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</si>
  <si>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</si>
  <si>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</si>
  <si>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</si>
  <si>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</si>
  <si>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</si>
  <si>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</si>
  <si>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</si>
  <si>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</si>
  <si>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</si>
  <si>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</si>
  <si>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</si>
  <si>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</si>
  <si>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</si>
  <si>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</si>
  <si>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</si>
  <si>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</si>
  <si>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</si>
  <si>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</si>
  <si>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</si>
  <si>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</si>
  <si>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</si>
  <si>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</si>
  <si>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</si>
  <si>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</si>
  <si>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</si>
  <si>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</si>
  <si>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</si>
  <si>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</si>
  <si>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</si>
  <si>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</si>
  <si>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</si>
  <si>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</si>
  <si>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</si>
  <si>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</si>
  <si>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</si>
  <si>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</si>
  <si>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</si>
  <si>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</si>
  <si>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</si>
  <si>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</si>
  <si>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</si>
  <si>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</si>
  <si>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</si>
  <si>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</si>
  <si>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</si>
  <si>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</si>
  <si>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</si>
  <si>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</si>
  <si>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</si>
  <si>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</si>
  <si>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</si>
  <si>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</si>
  <si>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</si>
  <si>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</si>
  <si>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</si>
  <si>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</si>
  <si>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</si>
  <si>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</si>
  <si>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</si>
  <si>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</si>
  <si>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</si>
  <si>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</si>
  <si>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</si>
  <si>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</si>
  <si>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</si>
  <si>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</si>
  <si>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</si>
  <si>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</si>
  <si>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</si>
  <si>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</si>
  <si>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</si>
  <si>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</si>
  <si>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</si>
  <si>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</si>
  <si>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</si>
  <si>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</si>
  <si>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</si>
  <si>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</si>
  <si>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</si>
  <si>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</si>
  <si>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</si>
  <si>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</si>
  <si>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</si>
  <si>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</si>
  <si>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</si>
  <si>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</si>
  <si>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</si>
  <si>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</si>
  <si>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</si>
  <si>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</si>
  <si>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</si>
  <si>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</si>
  <si>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</si>
  <si>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</si>
  <si>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</si>
  <si>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</si>
  <si>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</si>
  <si>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</si>
  <si>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</si>
  <si>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</si>
  <si>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</si>
  <si>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</si>
  <si>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</si>
  <si>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</si>
  <si>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</si>
  <si>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</si>
  <si>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</si>
  <si>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</si>
  <si>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</si>
  <si>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</si>
  <si>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</si>
  <si>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</si>
  <si>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</si>
  <si>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</si>
  <si>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</si>
  <si>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</si>
  <si>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</si>
  <si>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</si>
  <si>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</si>
  <si>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</si>
  <si>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</si>
  <si>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</si>
  <si>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</si>
  <si>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</si>
  <si>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</si>
  <si>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</si>
  <si>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</si>
  <si>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</si>
  <si>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</si>
  <si>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</si>
  <si>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</si>
  <si>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</si>
  <si>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</si>
  <si>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</si>
  <si>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</si>
  <si>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</si>
  <si>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</si>
  <si>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</si>
  <si>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</si>
  <si>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</si>
  <si>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</si>
  <si>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</si>
  <si>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</si>
  <si>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</si>
  <si>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</si>
  <si>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</si>
  <si>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</si>
  <si>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</si>
  <si>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</si>
  <si>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</si>
  <si>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</si>
  <si>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</si>
  <si>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</si>
  <si>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</si>
  <si>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</si>
  <si>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</si>
  <si>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</si>
  <si>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</si>
  <si>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</si>
  <si>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</si>
  <si>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</si>
  <si>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</si>
  <si>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</si>
  <si>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</si>
  <si>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</si>
  <si>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</si>
  <si>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</si>
  <si>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</si>
  <si>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</si>
  <si>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</si>
  <si>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</si>
  <si>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</si>
  <si>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</si>
  <si>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</si>
  <si>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</si>
  <si>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</si>
  <si>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</si>
  <si>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</si>
  <si>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</si>
  <si>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</si>
  <si>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</si>
  <si>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</si>
  <si>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</si>
  <si>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</si>
  <si>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</si>
  <si>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</si>
  <si>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</si>
  <si>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</si>
  <si>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</si>
  <si>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</si>
  <si>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</si>
  <si>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</si>
  <si>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</si>
  <si>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</si>
  <si>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</si>
  <si>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</si>
  <si>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</si>
  <si>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</si>
  <si>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</si>
  <si>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</si>
  <si>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</si>
  <si>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</si>
  <si>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</si>
  <si>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</si>
  <si>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</si>
  <si>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</si>
  <si>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</si>
  <si>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</si>
  <si>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</si>
  <si>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</si>
  <si>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</si>
  <si>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</si>
  <si>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</si>
  <si>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</si>
  <si>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</si>
  <si>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</si>
  <si>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</si>
  <si>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</si>
  <si>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</si>
  <si>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</si>
  <si>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</si>
  <si>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</si>
  <si>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</si>
  <si>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</si>
  <si>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</si>
  <si>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</si>
  <si>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</si>
  <si>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</si>
  <si>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</si>
  <si>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</si>
  <si>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</si>
  <si>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</si>
  <si>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</si>
  <si>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</si>
  <si>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</si>
  <si>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</si>
  <si>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</si>
  <si>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</si>
  <si>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</si>
  <si>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</si>
  <si>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</si>
  <si>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</si>
  <si>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</si>
  <si>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</si>
  <si>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</si>
  <si>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</si>
  <si>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</si>
  <si>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</si>
  <si>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</si>
  <si>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</si>
  <si>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</si>
  <si>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</si>
  <si>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</si>
  <si>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</si>
  <si>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</si>
  <si>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</si>
  <si>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</si>
  <si>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</si>
  <si>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</si>
  <si>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</si>
  <si>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</si>
  <si>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</si>
  <si>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</si>
  <si>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</si>
  <si>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</si>
  <si>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</si>
  <si>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</si>
  <si>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</si>
  <si>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</si>
  <si>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</si>
  <si>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</si>
  <si>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</si>
  <si>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</si>
  <si>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</si>
  <si>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</si>
  <si>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</si>
  <si>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</si>
  <si>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</si>
  <si>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</si>
  <si>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</si>
  <si>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</si>
  <si>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</si>
  <si>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</si>
  <si>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</si>
  <si>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</si>
  <si>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</si>
  <si>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</si>
  <si>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</si>
  <si>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</si>
  <si>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</si>
  <si>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</si>
  <si>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</si>
  <si>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</si>
  <si>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</si>
  <si>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</si>
  <si>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</si>
  <si>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</si>
  <si>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</si>
  <si>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</si>
  <si>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</si>
  <si>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</si>
  <si>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</si>
  <si>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</si>
  <si>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</si>
  <si>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</si>
  <si>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</si>
  <si>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</si>
  <si>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</si>
  <si>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</si>
  <si>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</si>
  <si>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</si>
  <si>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</si>
  <si>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</si>
  <si>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</si>
  <si>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</si>
  <si>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</si>
  <si>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</si>
  <si>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</si>
  <si>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</si>
  <si>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</si>
  <si>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</si>
  <si>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</si>
  <si>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</si>
  <si>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</si>
  <si>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</si>
  <si>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</si>
  <si>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</si>
  <si>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</si>
  <si>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</si>
  <si>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</si>
  <si>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</si>
  <si>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</si>
  <si>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</si>
  <si>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</si>
  <si>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</si>
  <si>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</si>
  <si>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</si>
  <si>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</si>
  <si>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</si>
  <si>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</si>
  <si>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</si>
  <si>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</si>
  <si>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</si>
  <si>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</si>
  <si>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</si>
  <si>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</si>
  <si>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</si>
  <si>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</si>
  <si>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</si>
  <si>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</si>
  <si>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</si>
  <si>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</si>
  <si>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</si>
  <si>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</si>
  <si>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</si>
  <si>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</si>
  <si>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</si>
  <si>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</si>
  <si>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</si>
  <si>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</si>
  <si>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</si>
  <si>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</si>
  <si>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</si>
  <si>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</si>
  <si>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</si>
  <si>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</si>
  <si>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</si>
  <si>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</si>
  <si>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</si>
  <si>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</si>
  <si>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</si>
  <si>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</si>
  <si>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</si>
  <si>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</si>
  <si>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</si>
  <si>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</si>
  <si>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</si>
  <si>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</si>
  <si>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</si>
  <si>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</si>
  <si>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</si>
  <si>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</si>
  <si>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</si>
  <si>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</si>
  <si>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</si>
  <si>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</si>
  <si>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</si>
  <si>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</si>
  <si>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</si>
  <si>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</si>
  <si>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</si>
  <si>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</si>
  <si>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</si>
  <si>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</si>
  <si>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</si>
  <si>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</si>
  <si>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</si>
  <si>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</si>
  <si>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</si>
  <si>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</si>
  <si>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</si>
  <si>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</si>
  <si>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</si>
  <si>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</si>
  <si>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</si>
  <si>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</si>
  <si>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</si>
  <si>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</si>
  <si>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</si>
  <si>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</si>
  <si>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</si>
  <si>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</si>
  <si>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</si>
  <si>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</si>
  <si>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</si>
  <si>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</si>
  <si>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</si>
  <si>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</si>
  <si>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</si>
  <si>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</si>
  <si>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</si>
  <si>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</si>
  <si>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</si>
  <si>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</si>
  <si>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</si>
  <si>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</si>
  <si>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</si>
  <si>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</si>
  <si>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</si>
  <si>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</si>
  <si>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</si>
  <si>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</si>
  <si>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</si>
  <si>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</si>
  <si>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</si>
  <si>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</si>
  <si>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</si>
  <si>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</si>
  <si>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</si>
  <si>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</si>
  <si>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</si>
  <si>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</si>
  <si>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</si>
  <si>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</si>
  <si>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</si>
  <si>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</si>
  <si>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</si>
  <si>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</si>
  <si>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</si>
  <si>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</si>
  <si>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</si>
  <si>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</si>
  <si>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</si>
  <si>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</si>
  <si>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</si>
  <si>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</si>
  <si>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</si>
  <si>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</si>
  <si>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</si>
  <si>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</si>
  <si>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</si>
  <si>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</si>
  <si>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</si>
  <si>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</si>
  <si>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</si>
  <si>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</si>
  <si>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</si>
  <si>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</si>
  <si>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</si>
  <si>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</si>
  <si>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</si>
  <si>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</si>
  <si>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</si>
  <si>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</si>
  <si>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</si>
  <si>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</si>
  <si>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</si>
  <si>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</si>
  <si>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</si>
  <si>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</si>
  <si>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</si>
  <si>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</si>
  <si>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</si>
  <si>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</si>
  <si>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</si>
  <si>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</si>
  <si>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</si>
  <si>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</si>
  <si>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</si>
  <si>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</si>
  <si>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</si>
  <si>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</si>
  <si>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</si>
  <si>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</si>
  <si>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</si>
  <si>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</si>
  <si>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</si>
  <si>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</si>
  <si>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</si>
  <si>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</si>
  <si>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</si>
  <si>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</si>
  <si>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</si>
  <si>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</si>
  <si>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</si>
  <si>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</si>
  <si>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</si>
  <si>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</si>
  <si>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</si>
  <si>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</si>
  <si>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</si>
  <si>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</si>
  <si>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</si>
  <si>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</si>
  <si>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</si>
  <si>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</si>
  <si>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</si>
  <si>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</si>
  <si>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</si>
  <si>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</si>
  <si>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</si>
  <si>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</si>
  <si>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</si>
  <si>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</si>
  <si>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</si>
  <si>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</si>
  <si>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</si>
  <si>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</si>
  <si>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</si>
  <si>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</si>
  <si>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</si>
  <si>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</si>
  <si>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</si>
  <si>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</si>
  <si>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</si>
  <si>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</si>
  <si>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</si>
  <si>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</si>
  <si>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</si>
  <si>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</si>
  <si>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</si>
  <si>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</si>
  <si>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</si>
  <si>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</si>
  <si>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</si>
  <si>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</si>
  <si>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</si>
  <si>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</si>
  <si>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</si>
  <si>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</si>
  <si>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</si>
  <si>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</si>
  <si>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</si>
  <si>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</si>
  <si>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</si>
  <si>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</si>
  <si>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</si>
  <si>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</si>
  <si>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</si>
  <si>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</si>
  <si>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</si>
  <si>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</si>
  <si>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</si>
  <si>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</si>
  <si>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</si>
  <si>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</si>
  <si>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</si>
  <si>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</si>
  <si>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</si>
  <si>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</si>
  <si>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</si>
  <si>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</si>
  <si>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</si>
  <si>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</si>
  <si>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</si>
  <si>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</si>
  <si>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</si>
  <si>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</si>
  <si>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</si>
  <si>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</si>
  <si>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</si>
  <si>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</si>
  <si>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</si>
  <si>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</si>
  <si>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</si>
  <si>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</si>
  <si>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</si>
  <si>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</si>
  <si>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</si>
  <si>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</si>
  <si>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</si>
  <si>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</si>
  <si>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</si>
  <si>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</si>
  <si>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</si>
  <si>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</si>
  <si>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</si>
  <si>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</si>
  <si>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</si>
  <si>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</si>
  <si>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</si>
  <si>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</si>
  <si>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</si>
  <si>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</si>
  <si>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</si>
  <si>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</si>
  <si>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</si>
  <si>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</si>
  <si>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</si>
  <si>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</si>
  <si>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</si>
  <si>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</si>
  <si>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</si>
  <si>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</si>
  <si>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</si>
  <si>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</si>
  <si>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</si>
  <si>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</si>
  <si>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</si>
  <si>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</si>
  <si>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</si>
  <si>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</si>
  <si>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</si>
  <si>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</si>
  <si>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</si>
  <si>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</si>
  <si>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</si>
  <si>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</si>
  <si>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</si>
  <si>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</si>
  <si>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</si>
  <si>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</si>
  <si>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</si>
  <si>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</si>
  <si>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</si>
  <si>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</si>
  <si>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</si>
  <si>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</si>
  <si>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</si>
  <si>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</si>
  <si>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</si>
  <si>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</si>
  <si>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</si>
  <si>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</si>
  <si>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</si>
  <si>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</si>
  <si>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</si>
  <si>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</si>
  <si>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</si>
  <si>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</si>
  <si>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</si>
  <si>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</si>
  <si>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</si>
  <si>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</si>
  <si>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</si>
  <si>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</si>
  <si>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</si>
  <si>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</si>
  <si>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</si>
  <si>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</si>
  <si>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</si>
  <si>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</si>
  <si>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</si>
  <si>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</si>
  <si>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</si>
  <si>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</si>
  <si>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</si>
  <si>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</si>
  <si>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</si>
  <si>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</si>
  <si>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</si>
  <si>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</si>
  <si>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</si>
  <si>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</si>
  <si>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</si>
  <si>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</si>
  <si>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</si>
  <si>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</si>
  <si>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</si>
  <si>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</si>
  <si>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</si>
  <si>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</si>
  <si>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</si>
  <si>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</si>
  <si>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</si>
  <si>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</si>
  <si>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</si>
  <si>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</si>
  <si>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</si>
  <si>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</si>
  <si>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</si>
  <si>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</si>
  <si>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</si>
  <si>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</si>
  <si>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</si>
  <si>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</si>
  <si>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</si>
  <si>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</si>
  <si>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</si>
  <si>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</si>
  <si>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</si>
  <si>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</si>
  <si>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</si>
  <si>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</si>
  <si>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</si>
  <si>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</si>
  <si>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</si>
  <si>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</si>
  <si>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</si>
  <si>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</si>
  <si>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</si>
  <si>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</si>
  <si>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</si>
  <si>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</si>
  <si>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</si>
  <si>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</si>
  <si>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</si>
  <si>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</si>
  <si>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</si>
  <si>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</si>
  <si>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</si>
  <si>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</si>
  <si>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</si>
  <si>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</si>
  <si>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</si>
  <si>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</si>
  <si>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</si>
  <si>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</si>
  <si>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</si>
  <si>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</si>
  <si>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</si>
  <si>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</si>
  <si>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</si>
  <si>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</si>
  <si>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</si>
  <si>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</si>
  <si>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</si>
  <si>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</si>
  <si>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</si>
  <si>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</si>
  <si>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</si>
  <si>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</si>
  <si>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</si>
  <si>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</si>
  <si>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</si>
  <si>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</si>
  <si>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</si>
  <si>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</si>
  <si>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</si>
  <si>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</si>
  <si>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</si>
  <si>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</si>
  <si>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</si>
  <si>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</si>
  <si>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</si>
  <si>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</si>
  <si>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</si>
  <si>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</si>
  <si>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</si>
  <si>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</si>
  <si>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</si>
  <si>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</si>
  <si>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</si>
  <si>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</si>
  <si>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</si>
  <si>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</si>
  <si>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</si>
  <si>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</si>
  <si>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</si>
  <si>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</si>
  <si>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</si>
  <si>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</si>
  <si>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</si>
  <si>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</si>
  <si>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</si>
  <si>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</si>
  <si>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</si>
  <si>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</si>
  <si>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</si>
  <si>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</si>
  <si>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</si>
  <si>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</si>
  <si>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</si>
  <si>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</si>
  <si>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</si>
  <si>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</si>
  <si>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</si>
  <si>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</si>
  <si>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</si>
  <si>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</si>
  <si>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</si>
  <si>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</si>
  <si>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</si>
  <si>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</si>
  <si>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</si>
  <si>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</si>
  <si>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</si>
  <si>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</si>
  <si>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</si>
  <si>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</si>
  <si>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</si>
  <si>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</si>
  <si>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</si>
  <si>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</si>
  <si>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</si>
  <si>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</si>
  <si>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</si>
  <si>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</si>
  <si>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</si>
  <si>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</si>
  <si>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</si>
  <si>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</si>
  <si>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</si>
  <si>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</si>
  <si>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</si>
  <si>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</si>
  <si>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</si>
  <si>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</si>
  <si>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</si>
  <si>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</si>
  <si>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</si>
  <si>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</si>
  <si>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</si>
  <si>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</si>
  <si>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</si>
  <si>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</si>
  <si>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</si>
  <si>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</si>
  <si>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</si>
  <si>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</si>
  <si>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</si>
  <si>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</si>
  <si>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</si>
  <si>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</si>
  <si>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</si>
  <si>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</si>
  <si>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</si>
  <si>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</si>
  <si>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</si>
  <si>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</si>
  <si>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</si>
  <si>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</si>
  <si>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</si>
  <si>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</si>
  <si>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</si>
  <si>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</si>
  <si>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</si>
  <si>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</si>
  <si>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</si>
  <si>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</si>
  <si>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</si>
  <si>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</si>
  <si>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</si>
  <si>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</si>
  <si>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</si>
  <si>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</si>
  <si>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</si>
  <si>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</si>
  <si>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</si>
  <si>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</si>
  <si>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</si>
  <si>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</si>
  <si>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</si>
  <si>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</si>
  <si>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</si>
  <si>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</si>
  <si>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</si>
  <si>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</si>
  <si>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</si>
  <si>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</si>
  <si>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</si>
  <si>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</si>
  <si>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</si>
  <si>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</si>
  <si>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</si>
  <si>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</si>
  <si>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</si>
  <si>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</si>
  <si>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</si>
  <si>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</si>
  <si>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</si>
  <si>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</si>
  <si>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</si>
  <si>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</si>
  <si>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</si>
  <si>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</si>
  <si>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</si>
  <si>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</si>
  <si>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</si>
  <si>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</si>
  <si>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</si>
  <si>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</si>
  <si>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</si>
  <si>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</si>
  <si>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</si>
  <si>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</si>
  <si>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</si>
  <si>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</si>
  <si>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</si>
  <si>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</si>
  <si>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</si>
  <si>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</si>
  <si>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</si>
  <si>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</si>
  <si>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</si>
  <si>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</si>
  <si>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</si>
  <si>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</si>
  <si>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</si>
  <si>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</si>
  <si>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</si>
  <si>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</si>
  <si>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</si>
  <si>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</si>
  <si>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</si>
  <si>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</si>
  <si>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</si>
  <si>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</si>
  <si>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</si>
  <si>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</si>
  <si>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</si>
  <si>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</si>
  <si>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</si>
  <si>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</si>
  <si>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</si>
  <si>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</si>
  <si>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</si>
  <si>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</si>
  <si>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</si>
  <si>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</si>
  <si>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</si>
  <si>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</si>
  <si>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</si>
  <si>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</si>
  <si>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</si>
  <si>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</si>
  <si>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</si>
  <si>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</si>
  <si>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</si>
  <si>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</si>
  <si>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</si>
  <si>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</si>
  <si>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</si>
  <si>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</si>
  <si>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</si>
  <si>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</si>
  <si>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</si>
  <si>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</si>
  <si>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</si>
  <si>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</si>
  <si>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</si>
  <si>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</si>
  <si>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</si>
  <si>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</si>
  <si>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</si>
  <si>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</si>
  <si>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</si>
  <si>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</si>
  <si>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</si>
  <si>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</si>
  <si>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</si>
  <si>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</si>
  <si>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</si>
  <si>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</si>
  <si>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</si>
  <si>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</si>
  <si>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</si>
  <si>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</si>
  <si>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</si>
  <si>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</si>
  <si>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</si>
  <si>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</si>
  <si>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</si>
  <si>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</si>
  <si>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</si>
  <si>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</si>
  <si>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</si>
  <si>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</si>
  <si>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</si>
  <si>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</si>
  <si>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</si>
  <si>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</si>
  <si>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</si>
  <si>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</si>
  <si>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</si>
  <si>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</si>
  <si>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</si>
  <si>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</si>
  <si>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</si>
  <si>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</si>
  <si>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</si>
  <si>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</si>
  <si>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</si>
  <si>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</si>
  <si>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</si>
  <si>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</si>
  <si>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</si>
  <si>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</si>
  <si>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</si>
  <si>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</si>
  <si>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</si>
  <si>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</si>
  <si>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</si>
  <si>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</si>
  <si>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</si>
  <si>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</si>
  <si>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</si>
  <si>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</si>
  <si>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</si>
  <si>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</si>
  <si>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</si>
  <si>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</si>
  <si>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</si>
  <si>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</si>
  <si>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</si>
  <si>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</si>
  <si>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</si>
  <si>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</si>
  <si>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</si>
  <si>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</si>
  <si>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</si>
  <si>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</si>
  <si>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</si>
  <si>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</si>
  <si>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</si>
  <si>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</si>
  <si>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</si>
  <si>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</si>
  <si>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</si>
  <si>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</si>
  <si>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</si>
  <si>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</si>
  <si>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</si>
  <si>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</si>
  <si>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</si>
  <si>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</si>
  <si>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</si>
  <si>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</si>
  <si>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</si>
  <si>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</si>
  <si>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</si>
  <si>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</si>
  <si>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</si>
  <si>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</si>
  <si>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</si>
  <si>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</si>
  <si>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</si>
  <si>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</si>
  <si>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</si>
  <si>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</si>
  <si>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</si>
  <si>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</si>
  <si>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</si>
  <si>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</si>
  <si>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</si>
  <si>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</si>
  <si>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</si>
  <si>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</si>
  <si>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</si>
  <si>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</si>
  <si>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</si>
  <si>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</si>
  <si>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</si>
  <si>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</si>
  <si>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</si>
  <si>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</si>
  <si>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</si>
  <si>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</si>
  <si>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</si>
  <si>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</si>
  <si>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</si>
  <si>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</si>
  <si>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</si>
  <si>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</si>
  <si>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</si>
  <si>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</si>
  <si>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</si>
  <si>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</si>
  <si>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</si>
  <si>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</si>
  <si>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</si>
  <si>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</si>
  <si>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</si>
  <si>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</si>
  <si>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</si>
  <si>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</si>
  <si>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</si>
  <si>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</si>
  <si>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</si>
  <si>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</si>
  <si>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</si>
  <si>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</si>
  <si>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</si>
  <si>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</si>
  <si>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</si>
  <si>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</si>
  <si>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</si>
  <si>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</si>
  <si>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</si>
  <si>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</si>
  <si>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</si>
  <si>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</si>
  <si>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</si>
  <si>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</si>
  <si>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</si>
  <si>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</si>
  <si>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</si>
  <si>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</si>
  <si>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</si>
  <si>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</si>
  <si>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</si>
  <si>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</si>
  <si>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</si>
  <si>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</si>
  <si>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</si>
  <si>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</si>
  <si>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</si>
  <si>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</si>
  <si>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</si>
  <si>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</si>
  <si>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</si>
  <si>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</si>
  <si>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</si>
  <si>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</si>
  <si>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</si>
  <si>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</si>
  <si>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</si>
  <si>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</si>
  <si>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</si>
  <si>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</si>
  <si>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</si>
  <si>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</si>
  <si>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</si>
  <si>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</si>
  <si>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</si>
  <si>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</si>
  <si>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</si>
  <si>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</si>
  <si>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</si>
  <si>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</si>
  <si>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</si>
  <si>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</si>
  <si>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</si>
  <si>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</si>
  <si>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</si>
  <si>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</si>
  <si>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</si>
  <si>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</si>
  <si>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</si>
  <si>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</si>
  <si>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</si>
  <si>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</si>
  <si>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</si>
  <si>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</si>
  <si>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</si>
  <si>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</si>
  <si>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</si>
  <si>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</si>
  <si>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</si>
  <si>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</si>
  <si>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</si>
  <si>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</si>
  <si>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</si>
  <si>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</si>
  <si>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</si>
  <si>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</si>
  <si>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</si>
  <si>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</si>
  <si>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</si>
  <si>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</si>
  <si>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</si>
  <si>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</si>
  <si>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</si>
  <si>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</si>
  <si>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</si>
  <si>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</si>
  <si>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</si>
  <si>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</si>
  <si>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</si>
  <si>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</si>
  <si>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</si>
  <si>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</si>
  <si>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</si>
  <si>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</si>
  <si>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</si>
  <si>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</si>
  <si>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</si>
  <si>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</si>
  <si>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</si>
  <si>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</si>
  <si>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</si>
  <si>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</si>
  <si>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</si>
  <si>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</si>
  <si>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</si>
  <si>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</si>
  <si>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</si>
  <si>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</si>
  <si>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</si>
  <si>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</si>
  <si>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</si>
  <si>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</si>
  <si>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</si>
  <si>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</si>
  <si>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</si>
  <si>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</si>
  <si>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</si>
  <si>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</si>
  <si>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</si>
  <si>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</si>
  <si>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</si>
  <si>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</si>
  <si>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</si>
  <si>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</si>
  <si>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</si>
  <si>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</si>
  <si>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</si>
  <si>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</si>
  <si>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</si>
  <si>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</si>
  <si>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</si>
  <si>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</si>
  <si>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</si>
  <si>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</si>
  <si>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</si>
  <si>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</si>
  <si>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</si>
  <si>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</si>
  <si>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</si>
  <si>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</si>
  <si>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</si>
  <si>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</si>
  <si>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</si>
  <si>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</si>
  <si>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</si>
  <si>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</si>
  <si>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</si>
  <si>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</si>
  <si>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</si>
  <si>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</si>
  <si>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</si>
  <si>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</si>
  <si>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</si>
  <si>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</si>
  <si>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</si>
  <si>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</si>
  <si>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</si>
  <si>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</si>
  <si>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</si>
  <si>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</si>
  <si>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</si>
  <si>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</si>
  <si>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</si>
  <si>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</si>
  <si>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</si>
  <si>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</si>
  <si>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</si>
  <si>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</si>
  <si>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</si>
  <si>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</si>
  <si>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</si>
  <si>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</si>
  <si>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</si>
  <si>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</si>
  <si>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</si>
  <si>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</si>
  <si>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</si>
  <si>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</si>
  <si>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</si>
  <si>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</si>
  <si>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</si>
  <si>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</si>
  <si>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</si>
  <si>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</si>
  <si>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</si>
  <si>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</si>
  <si>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</si>
  <si>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</si>
  <si>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</si>
  <si>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</si>
  <si>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</si>
  <si>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</si>
  <si>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</si>
  <si>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</si>
  <si>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</si>
  <si>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</si>
  <si>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</si>
  <si>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</si>
  <si>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</si>
  <si>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</si>
  <si>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</si>
  <si>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</si>
  <si>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</si>
  <si>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</si>
  <si>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</si>
  <si>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</si>
  <si>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</si>
  <si>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</si>
  <si>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</si>
  <si>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</si>
  <si>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</si>
  <si>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</si>
  <si>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</si>
  <si>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</si>
  <si>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</si>
  <si>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</si>
  <si>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</si>
  <si>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</si>
  <si>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</si>
  <si>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</si>
  <si>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</si>
  <si>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</si>
  <si>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</si>
  <si>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</si>
  <si>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</si>
  <si>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</si>
  <si>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</si>
  <si>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</si>
  <si>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</si>
  <si>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</si>
  <si>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</si>
  <si>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</si>
  <si>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</si>
  <si>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</si>
  <si>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</si>
  <si>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</si>
  <si>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</si>
  <si>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</si>
  <si>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</si>
  <si>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</si>
  <si>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</si>
  <si>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</si>
  <si>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</si>
  <si>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</si>
  <si>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</si>
  <si>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</si>
  <si>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</si>
  <si>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</si>
  <si>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</si>
  <si>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</si>
  <si>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</si>
  <si>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</si>
  <si>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</si>
  <si>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</si>
  <si>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</si>
  <si>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</si>
  <si>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</si>
  <si>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</si>
  <si>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</si>
  <si>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</si>
  <si>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</si>
  <si>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</si>
  <si>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</si>
  <si>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</si>
  <si>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</si>
  <si>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</si>
  <si>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</si>
  <si>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</si>
  <si>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</si>
  <si>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</si>
  <si>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</si>
  <si>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</si>
  <si>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</si>
  <si>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</si>
  <si>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</si>
  <si>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</si>
  <si>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</si>
  <si>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</si>
  <si>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</si>
  <si>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</si>
  <si>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</si>
  <si>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</si>
  <si>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</si>
  <si>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</si>
  <si>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</si>
  <si>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</si>
  <si>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</si>
  <si>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</si>
  <si>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</si>
  <si>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</si>
  <si>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</si>
  <si>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</si>
  <si>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</si>
  <si>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</si>
  <si>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</si>
  <si>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</si>
  <si>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</si>
  <si>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</si>
  <si>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</si>
  <si>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</si>
  <si>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</si>
  <si>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</si>
  <si>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</si>
  <si>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</si>
  <si>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</si>
  <si>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</si>
  <si>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</si>
  <si>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</si>
  <si>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</si>
  <si>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</si>
  <si>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</si>
  <si>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</si>
  <si>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</si>
  <si>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</si>
  <si>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</si>
  <si>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</si>
  <si>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</si>
  <si>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</si>
  <si>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</si>
  <si>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</si>
  <si>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</si>
  <si>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</si>
  <si>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</si>
  <si>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</si>
  <si>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</si>
  <si>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</si>
  <si>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</si>
  <si>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</si>
  <si>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</si>
  <si>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</si>
  <si>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</si>
  <si>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</si>
  <si>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</si>
  <si>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</si>
  <si>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</si>
  <si>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</si>
  <si>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</si>
  <si>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</si>
  <si>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</si>
  <si>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</si>
  <si>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</si>
  <si>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</si>
  <si>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</si>
  <si>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</si>
  <si>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</si>
  <si>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</si>
  <si>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</si>
  <si>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</si>
  <si>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</si>
  <si>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</si>
  <si>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</si>
  <si>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</si>
  <si>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</si>
  <si>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</si>
  <si>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</si>
  <si>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</si>
  <si>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</si>
  <si>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</si>
  <si>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</si>
  <si>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</si>
  <si>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</si>
  <si>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</si>
  <si>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</si>
  <si>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</si>
  <si>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</si>
  <si>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</si>
  <si>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</si>
  <si>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</si>
  <si>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</si>
  <si>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</si>
  <si>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</si>
  <si>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</si>
  <si>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</si>
  <si>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</si>
  <si>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</si>
  <si>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</si>
  <si>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</si>
  <si>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</si>
  <si>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</si>
  <si>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</si>
  <si>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</si>
  <si>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</si>
  <si>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</si>
  <si>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</si>
  <si>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</si>
  <si>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</si>
  <si>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</si>
  <si>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</si>
  <si>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</si>
  <si>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</si>
  <si>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</si>
  <si>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</si>
  <si>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</si>
  <si>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</si>
  <si>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</si>
  <si>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</si>
  <si>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</si>
  <si>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</si>
  <si>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</si>
  <si>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</si>
  <si>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</si>
  <si>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</si>
  <si>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</si>
  <si>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</si>
  <si>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</si>
  <si>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</si>
  <si>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</si>
  <si>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</si>
  <si>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</si>
  <si>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</si>
  <si>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</si>
  <si>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</si>
  <si>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</si>
  <si>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</si>
  <si>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</si>
  <si>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</si>
  <si>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</si>
  <si>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</si>
  <si>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</si>
  <si>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</si>
  <si>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</si>
  <si>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</si>
  <si>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</si>
  <si>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</si>
  <si>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</si>
  <si>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</si>
  <si>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</si>
  <si>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</si>
  <si>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</si>
  <si>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</si>
  <si>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</si>
  <si>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</si>
  <si>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</si>
  <si>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</si>
  <si>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</si>
  <si>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</si>
  <si>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</si>
  <si>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</si>
  <si>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</si>
  <si>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</si>
  <si>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</si>
  <si>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</si>
  <si>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</si>
  <si>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</si>
  <si>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</si>
  <si>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</si>
  <si>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</si>
  <si>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</si>
  <si>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</si>
  <si>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</si>
  <si>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</si>
  <si>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</si>
  <si>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</si>
  <si>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</si>
  <si>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</si>
  <si>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</si>
  <si>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</si>
  <si>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</si>
  <si>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</si>
  <si>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</si>
  <si>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</si>
  <si>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</si>
  <si>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</si>
  <si>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</si>
  <si>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</si>
  <si>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</si>
  <si>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</si>
  <si>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</si>
  <si>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</si>
  <si>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</si>
  <si>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</si>
  <si>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</si>
  <si>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</si>
  <si>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</si>
  <si>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</si>
  <si>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</si>
  <si>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</si>
  <si>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</si>
  <si>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</si>
  <si>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</si>
  <si>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</si>
  <si>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</si>
  <si>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</si>
  <si>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</si>
  <si>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</si>
  <si>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</si>
  <si>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</si>
  <si>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</si>
  <si>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</si>
  <si>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</si>
  <si>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</si>
  <si>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</si>
  <si>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</si>
  <si>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</si>
  <si>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</si>
  <si>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</si>
  <si>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</si>
  <si>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</si>
  <si>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</si>
  <si>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</si>
  <si>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</si>
  <si>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</si>
  <si>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</si>
  <si>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</si>
  <si>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</si>
  <si>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</si>
  <si>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</si>
  <si>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</si>
  <si>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</si>
  <si>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</si>
  <si>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</si>
  <si>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</si>
  <si>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</si>
  <si>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</si>
  <si>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</si>
  <si>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</si>
  <si>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</si>
  <si>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</si>
  <si>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</si>
  <si>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</si>
  <si>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</si>
  <si>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</si>
  <si>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</si>
  <si>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</si>
  <si>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</si>
  <si>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</si>
  <si>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</si>
  <si>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</si>
  <si>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</si>
  <si>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</si>
  <si>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</si>
  <si>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</si>
  <si>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</si>
  <si>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</si>
  <si>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</si>
  <si>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</si>
  <si>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</si>
  <si>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</si>
  <si>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</si>
  <si>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</si>
  <si>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</si>
  <si>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</si>
  <si>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</si>
  <si>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</si>
  <si>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</si>
  <si>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</si>
  <si>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</si>
  <si>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</si>
  <si>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</si>
  <si>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</si>
  <si>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</si>
  <si>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</si>
  <si>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</si>
  <si>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</si>
  <si>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</si>
  <si>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</si>
  <si>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</si>
  <si>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</si>
  <si>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</si>
  <si>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</si>
  <si>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</si>
  <si>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</si>
  <si>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</si>
  <si>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</si>
  <si>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</si>
  <si>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</si>
  <si>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</si>
  <si>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</si>
  <si>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</si>
  <si>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</si>
  <si>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</si>
  <si>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</si>
  <si>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</si>
  <si>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</si>
  <si>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</si>
  <si>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</si>
  <si>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</si>
  <si>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</si>
  <si>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</si>
  <si>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</si>
  <si>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</si>
  <si>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</si>
  <si>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</si>
  <si>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</si>
  <si>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</si>
  <si>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</si>
  <si>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</si>
  <si>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</si>
  <si>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</si>
  <si>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</si>
  <si>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</si>
  <si>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</si>
  <si>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</si>
  <si>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</si>
  <si>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</si>
  <si>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</si>
  <si>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</si>
  <si>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</si>
  <si>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</si>
  <si>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</si>
  <si>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</si>
  <si>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</si>
  <si>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</si>
  <si>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</si>
  <si>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</si>
  <si>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</si>
  <si>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</si>
  <si>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</si>
  <si>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</si>
  <si>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</si>
  <si>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</si>
  <si>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</si>
  <si>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</si>
  <si>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</si>
  <si>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</si>
  <si>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</si>
  <si>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</si>
  <si>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</si>
  <si>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</si>
  <si>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</si>
  <si>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</si>
  <si>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</si>
  <si>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</si>
  <si>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</si>
  <si>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</si>
  <si>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</si>
  <si>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</si>
  <si>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</si>
  <si>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</si>
  <si>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</si>
  <si>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</si>
  <si>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</si>
  <si>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</si>
  <si>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</si>
  <si>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</si>
  <si>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</si>
  <si>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</si>
  <si>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</si>
  <si>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</si>
  <si>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</si>
  <si>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</si>
  <si>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</si>
  <si>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</si>
  <si>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</si>
  <si>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</si>
  <si>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</si>
  <si>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</si>
  <si>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</si>
  <si>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</si>
  <si>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</si>
  <si>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</si>
  <si>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</si>
  <si>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</si>
  <si>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</si>
  <si>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</si>
  <si>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</si>
  <si>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</si>
  <si>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</si>
  <si>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</si>
  <si>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</si>
  <si>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</si>
  <si>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</si>
  <si>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</si>
  <si>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</si>
  <si>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</si>
  <si>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</si>
  <si>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</si>
  <si>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</si>
  <si>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</si>
  <si>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</si>
  <si>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</si>
  <si>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</si>
  <si>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</si>
  <si>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</si>
  <si>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</si>
  <si>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</si>
  <si>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</si>
  <si>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</si>
  <si>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</si>
  <si>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</si>
  <si>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</si>
  <si>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</si>
  <si>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</si>
  <si>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</si>
  <si>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</si>
  <si>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</si>
  <si>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</si>
  <si>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</si>
  <si>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</si>
  <si>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</si>
  <si>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</si>
  <si>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</si>
  <si>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</si>
  <si>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</si>
  <si>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</si>
  <si>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</si>
  <si>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</si>
  <si>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</si>
  <si>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</si>
  <si>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</si>
  <si>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</si>
  <si>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</si>
  <si>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</si>
  <si>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</si>
  <si>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</si>
  <si>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</si>
  <si>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</si>
  <si>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</si>
  <si>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</si>
  <si>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</si>
  <si>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</si>
  <si>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</si>
  <si>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</si>
  <si>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</si>
  <si>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</si>
  <si>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</si>
  <si>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</si>
  <si>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</si>
  <si>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</si>
  <si>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</si>
  <si>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</si>
  <si>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</si>
  <si>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</si>
  <si>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</si>
  <si>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</si>
  <si>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</si>
  <si>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</si>
  <si>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</si>
  <si>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</si>
  <si>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</si>
  <si>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</si>
  <si>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</si>
  <si>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</si>
  <si>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</si>
  <si>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</si>
  <si>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</si>
  <si>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</si>
  <si>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</si>
  <si>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</si>
  <si>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</si>
  <si>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</si>
  <si>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</si>
  <si>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</si>
  <si>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</si>
  <si>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</si>
  <si>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</si>
  <si>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</si>
  <si>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</si>
  <si>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</si>
  <si>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</si>
  <si>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</si>
  <si>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</si>
  <si>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</si>
  <si>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</si>
  <si>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</si>
  <si>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</si>
  <si>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</si>
  <si>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</si>
  <si>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</si>
  <si>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</si>
  <si>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</si>
  <si>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</si>
  <si>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</si>
  <si>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</si>
  <si>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</si>
  <si>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</si>
  <si>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</si>
  <si>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</si>
  <si>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</si>
  <si>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</si>
  <si>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</si>
  <si>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</si>
  <si>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</si>
  <si>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</si>
  <si>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</si>
  <si>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</si>
  <si>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</si>
  <si>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</si>
  <si>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</si>
  <si>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</si>
  <si>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</si>
  <si>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</si>
  <si>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</si>
  <si>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</si>
  <si>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</si>
  <si>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</si>
  <si>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</si>
  <si>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</si>
  <si>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</si>
  <si>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</si>
  <si>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</si>
  <si>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</si>
  <si>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</si>
  <si>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</si>
  <si>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</si>
  <si>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</si>
  <si>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</si>
  <si>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</si>
  <si>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</si>
  <si>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</si>
  <si>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</si>
  <si>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</si>
  <si>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</si>
  <si>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</si>
  <si>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</si>
  <si>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</si>
  <si>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</si>
  <si>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</si>
  <si>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</si>
  <si>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</si>
  <si>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</si>
  <si>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</si>
  <si>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</si>
  <si>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</si>
  <si>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</si>
  <si>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</si>
  <si>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</si>
  <si>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</si>
  <si>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</si>
  <si>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</si>
  <si>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</si>
  <si>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</si>
  <si>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</si>
  <si>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</si>
  <si>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</si>
  <si>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</si>
  <si>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</si>
  <si>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</si>
  <si>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</si>
  <si>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</si>
  <si>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</si>
  <si>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</si>
  <si>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</si>
  <si>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</si>
  <si>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</si>
  <si>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</si>
  <si>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</si>
  <si>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</si>
  <si>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</si>
  <si>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</si>
  <si>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</si>
  <si>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</si>
  <si>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</si>
  <si>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</si>
  <si>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</si>
  <si>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</si>
  <si>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</si>
  <si>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</si>
  <si>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</si>
  <si>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</si>
  <si>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</si>
  <si>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</si>
  <si>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</si>
  <si>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</si>
  <si>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</si>
  <si>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</si>
  <si>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</si>
  <si>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</si>
  <si>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</si>
  <si>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</si>
  <si>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</si>
  <si>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</si>
  <si>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</si>
  <si>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</si>
  <si>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</si>
  <si>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</si>
  <si>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</si>
  <si>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</si>
  <si>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</si>
  <si>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</si>
  <si>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</si>
  <si>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</si>
  <si>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</si>
  <si>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</si>
  <si>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</si>
  <si>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</si>
  <si>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</si>
  <si>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</si>
  <si>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</si>
  <si>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</si>
  <si>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</si>
  <si>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</si>
  <si>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</si>
  <si>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</si>
  <si>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</si>
  <si>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</si>
  <si>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</si>
  <si>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</si>
  <si>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</si>
  <si>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</si>
  <si>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</si>
  <si>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</si>
  <si>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</si>
  <si>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</si>
  <si>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</si>
  <si>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</si>
  <si>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</si>
  <si>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</si>
  <si>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</si>
  <si>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</si>
  <si>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</si>
  <si>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</si>
  <si>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</si>
  <si>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</si>
  <si>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</si>
  <si>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</si>
  <si>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</si>
  <si>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</si>
  <si>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</si>
  <si>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</si>
  <si>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</si>
  <si>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</si>
  <si>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</si>
  <si>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</si>
  <si>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</si>
  <si>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</si>
  <si>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</si>
  <si>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</si>
  <si>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</si>
  <si>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</si>
  <si>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</si>
  <si>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</si>
  <si>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</si>
  <si>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</si>
  <si>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</si>
  <si>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</si>
  <si>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</si>
  <si>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</si>
  <si>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</si>
  <si>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</si>
  <si>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</si>
  <si>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</si>
  <si>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</si>
  <si>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</si>
  <si>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</si>
  <si>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</si>
  <si>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</si>
  <si>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</si>
  <si>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</si>
  <si>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</si>
  <si>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</si>
  <si>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</si>
  <si>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</si>
  <si>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</si>
  <si>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</si>
  <si>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</si>
  <si>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</si>
  <si>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</si>
  <si>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</si>
  <si>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</si>
  <si>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</si>
  <si>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</si>
  <si>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</si>
  <si>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</si>
  <si>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</si>
  <si>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</si>
  <si>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</si>
  <si>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</si>
  <si>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</si>
  <si>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</si>
  <si>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</si>
  <si>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</si>
  <si>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</si>
  <si>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</si>
  <si>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</si>
  <si>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</si>
  <si>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</si>
  <si>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</si>
  <si>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</si>
  <si>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</si>
  <si>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</si>
  <si>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</si>
  <si>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</si>
  <si>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</si>
  <si>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</si>
  <si>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</si>
  <si>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</si>
  <si>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</si>
  <si>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</si>
  <si>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</si>
  <si>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</si>
  <si>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</si>
  <si>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</si>
  <si>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</si>
  <si>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</si>
  <si>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</si>
  <si>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</si>
  <si>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</si>
  <si>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</si>
  <si>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</si>
  <si>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</si>
  <si>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</si>
  <si>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</si>
  <si>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</si>
  <si>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</si>
  <si>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</si>
  <si>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</si>
  <si>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</si>
  <si>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</si>
  <si>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</si>
  <si>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</si>
  <si>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</si>
  <si>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</si>
  <si>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</si>
  <si>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</si>
  <si>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</si>
  <si>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</si>
  <si>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</si>
  <si>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</si>
  <si>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</si>
  <si>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</si>
  <si>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</si>
  <si>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</si>
  <si>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</si>
  <si>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</si>
  <si>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</si>
  <si>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</si>
  <si>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</si>
  <si>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</si>
  <si>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</si>
  <si>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</si>
  <si>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</si>
  <si>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</si>
  <si>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</si>
  <si>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</si>
  <si>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</si>
  <si>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</si>
  <si>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</si>
  <si>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</si>
  <si>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</si>
  <si>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</si>
  <si>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</si>
  <si>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</si>
  <si>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</si>
  <si>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</si>
  <si>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</si>
  <si>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</si>
  <si>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</si>
  <si>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</si>
  <si>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</si>
  <si>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</si>
  <si>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</si>
  <si>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</si>
  <si>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</si>
  <si>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</si>
  <si>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</si>
  <si>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</si>
  <si>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</si>
  <si>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</si>
  <si>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</si>
  <si>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</si>
  <si>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</si>
  <si>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</si>
  <si>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</si>
  <si>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</si>
  <si>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</si>
  <si>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</si>
  <si>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</si>
  <si>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</si>
  <si>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</si>
  <si>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</si>
  <si>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</si>
  <si>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</si>
  <si>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</si>
  <si>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</si>
  <si>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</si>
  <si>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</si>
  <si>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</si>
  <si>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</si>
  <si>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</si>
  <si>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</si>
  <si>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</si>
  <si>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</si>
  <si>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</si>
  <si>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</si>
  <si>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</si>
  <si>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</si>
  <si>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</si>
  <si>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</si>
  <si>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</si>
  <si>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</si>
  <si>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</si>
  <si>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</si>
  <si>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</si>
  <si>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</si>
  <si>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</si>
  <si>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</si>
  <si>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</si>
  <si>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</si>
  <si>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</si>
  <si>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</si>
  <si>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</si>
  <si>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</si>
  <si>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</si>
  <si>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</si>
  <si>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</si>
  <si>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</si>
  <si>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</si>
  <si>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</si>
  <si>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</si>
  <si>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</si>
  <si>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</si>
  <si>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</si>
  <si>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</si>
  <si>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</si>
  <si>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</si>
  <si>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</si>
  <si>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</si>
  <si>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</si>
  <si>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</si>
  <si>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</si>
  <si>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</si>
  <si>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</si>
  <si>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</si>
  <si>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</si>
  <si>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</si>
  <si>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</si>
  <si>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</si>
  <si>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</si>
  <si>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</si>
  <si>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</si>
  <si>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</si>
  <si>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</si>
  <si>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</si>
  <si>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</si>
  <si>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</si>
  <si>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</si>
  <si>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</si>
  <si>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</si>
  <si>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</si>
  <si>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</si>
  <si>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</si>
  <si>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</si>
  <si>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</si>
  <si>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</si>
  <si>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</si>
  <si>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</si>
  <si>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</si>
  <si>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</si>
  <si>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</si>
  <si>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</si>
  <si>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</si>
  <si>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</si>
  <si>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</si>
  <si>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</si>
  <si>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</si>
  <si>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</si>
  <si>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</si>
  <si>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</si>
  <si>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</si>
  <si>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</si>
  <si>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</si>
  <si>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</si>
  <si>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</si>
  <si>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</si>
  <si>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</si>
  <si>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</si>
  <si>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</si>
  <si>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</si>
  <si>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</si>
  <si>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</si>
  <si>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</si>
  <si>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</si>
  <si>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</si>
  <si>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</si>
  <si>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</si>
  <si>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</si>
  <si>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</si>
  <si>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</si>
  <si>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</si>
  <si>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</si>
  <si>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</si>
  <si>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</si>
  <si>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</si>
  <si>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</si>
  <si>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</si>
  <si>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</si>
  <si>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</si>
  <si>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</si>
  <si>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</si>
  <si>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</si>
  <si>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</si>
  <si>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</si>
  <si>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</si>
  <si>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</si>
  <si>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</si>
  <si>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</si>
  <si>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</si>
  <si>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</si>
  <si>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</si>
  <si>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</si>
  <si>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</si>
  <si>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</si>
  <si>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</si>
  <si>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</si>
  <si>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</si>
  <si>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</si>
  <si>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</si>
  <si>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</si>
  <si>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</si>
  <si>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</si>
  <si>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</si>
  <si>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</si>
  <si>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</si>
  <si>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</si>
  <si>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</si>
  <si>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</si>
  <si>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</si>
  <si>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</si>
  <si>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</si>
  <si>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</si>
  <si>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</si>
  <si>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</si>
  <si>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</si>
  <si>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</si>
  <si>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</si>
  <si>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</si>
  <si>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</si>
  <si>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</si>
  <si>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</si>
  <si>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</si>
  <si>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</si>
  <si>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</si>
  <si>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</si>
  <si>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</si>
  <si>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</si>
  <si>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</si>
  <si>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</si>
  <si>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</si>
  <si>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</si>
  <si>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</si>
  <si>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</si>
  <si>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</si>
  <si>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</si>
  <si>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</si>
  <si>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</si>
  <si>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</si>
  <si>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</si>
  <si>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</si>
  <si>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</si>
  <si>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</si>
  <si>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</si>
  <si>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</si>
  <si>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</si>
  <si>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</si>
  <si>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</si>
  <si>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</si>
  <si>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</si>
  <si>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</si>
  <si>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</si>
  <si>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</si>
  <si>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</si>
  <si>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</si>
  <si>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</si>
  <si>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</si>
  <si>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</si>
  <si>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</si>
  <si>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</si>
  <si>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</si>
  <si>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</si>
  <si>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</si>
  <si>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</si>
  <si>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</si>
  <si>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</si>
  <si>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</si>
  <si>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</si>
  <si>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</si>
  <si>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</si>
  <si>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</si>
  <si>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</si>
  <si>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</si>
  <si>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</si>
  <si>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</si>
  <si>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</si>
  <si>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</si>
  <si>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</si>
  <si>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</si>
  <si>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</si>
  <si>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</si>
  <si>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</si>
  <si>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</si>
  <si>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</si>
  <si>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</si>
  <si>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</si>
  <si>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</si>
  <si>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</si>
  <si>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</si>
  <si>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</si>
  <si>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</si>
  <si>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</si>
  <si>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</si>
  <si>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</si>
  <si>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</si>
  <si>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</si>
  <si>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</si>
  <si>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</si>
  <si>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</si>
  <si>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</si>
  <si>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</si>
  <si>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</si>
  <si>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</si>
  <si>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</si>
  <si>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</si>
  <si>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</si>
  <si>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</si>
  <si>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</si>
  <si>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</si>
  <si>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</si>
  <si>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</si>
  <si>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</si>
  <si>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</si>
  <si>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</si>
  <si>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</si>
  <si>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</si>
  <si>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</si>
  <si>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</si>
  <si>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</si>
  <si>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</si>
  <si>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</si>
  <si>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</si>
  <si>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</si>
  <si>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</si>
  <si>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</si>
  <si>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</si>
  <si>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</si>
  <si>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</si>
  <si>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</si>
  <si>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</si>
  <si>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</si>
  <si>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</si>
  <si>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</si>
  <si>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</si>
  <si>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</si>
  <si>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</si>
  <si>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</si>
  <si>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</si>
  <si>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</si>
  <si>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</si>
  <si>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</si>
  <si>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</si>
  <si>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</si>
  <si>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</si>
  <si>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</si>
  <si>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</si>
  <si>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</si>
  <si>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</si>
  <si>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</si>
  <si>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</si>
  <si>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</si>
  <si>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</si>
  <si>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</si>
  <si>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</si>
  <si>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</si>
  <si>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</si>
  <si>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</si>
  <si>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</si>
  <si>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</si>
  <si>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</si>
  <si>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</si>
  <si>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</si>
  <si>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</si>
  <si>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</si>
  <si>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</si>
  <si>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</si>
  <si>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</si>
  <si>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</si>
  <si>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</si>
  <si>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</si>
  <si>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</si>
  <si>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</si>
  <si>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</si>
  <si>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</si>
  <si>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</si>
  <si>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</si>
  <si>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</si>
  <si>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</si>
  <si>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</si>
  <si>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</si>
  <si>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</si>
  <si>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</si>
  <si>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</si>
  <si>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</si>
  <si>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</si>
  <si>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</si>
  <si>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</si>
  <si>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</si>
  <si>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</si>
  <si>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</si>
  <si>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</si>
  <si>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</si>
  <si>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</si>
  <si>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</si>
  <si>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</si>
  <si>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</si>
  <si>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</si>
  <si>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</si>
  <si>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</si>
  <si>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</si>
  <si>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</si>
  <si>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</si>
  <si>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</si>
  <si>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</si>
  <si>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</si>
  <si>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</si>
  <si>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</si>
  <si>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</si>
  <si>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</si>
  <si>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</si>
  <si>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</si>
  <si>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</si>
  <si>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</si>
  <si>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</si>
  <si>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</si>
  <si>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</si>
  <si>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</si>
  <si>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</si>
  <si>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</si>
  <si>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</si>
  <si>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</si>
  <si>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</si>
  <si>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</si>
  <si>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</si>
  <si>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</si>
  <si>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</si>
  <si>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</si>
  <si>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</si>
  <si>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</si>
  <si>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</si>
  <si>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</si>
  <si>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</si>
  <si>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</si>
  <si>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</si>
  <si>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</si>
  <si>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</si>
  <si>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</si>
  <si>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</si>
  <si>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</si>
  <si>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</si>
  <si>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</si>
  <si>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</si>
  <si>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</si>
  <si>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</si>
  <si>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</si>
  <si>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</si>
  <si>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</si>
  <si>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</si>
  <si>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</si>
  <si>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</si>
  <si>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</si>
  <si>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</si>
  <si>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</si>
  <si>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</si>
  <si>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</si>
  <si>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</si>
  <si>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</si>
  <si>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</si>
  <si>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</si>
  <si>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</si>
  <si>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</si>
  <si>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</si>
  <si>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</si>
  <si>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</si>
  <si>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</si>
  <si>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</si>
  <si>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</si>
  <si>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</si>
  <si>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</si>
  <si>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</si>
  <si>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</si>
  <si>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</si>
  <si>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</si>
  <si>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</si>
  <si>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</si>
  <si>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</si>
  <si>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</si>
  <si>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</si>
  <si>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</si>
  <si>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</si>
  <si>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</si>
  <si>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</si>
  <si>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</si>
  <si>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</si>
  <si>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</si>
  <si>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</si>
  <si>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</si>
  <si>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</si>
  <si>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</si>
  <si>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</si>
  <si>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</si>
  <si>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</si>
  <si>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</si>
  <si>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</si>
  <si>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</si>
  <si>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</si>
  <si>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</si>
  <si>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</si>
  <si>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</si>
  <si>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</si>
  <si>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</si>
  <si>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</si>
  <si>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</si>
  <si>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</si>
  <si>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</si>
  <si>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</si>
  <si>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</si>
  <si>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</si>
  <si>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</si>
  <si>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</si>
  <si>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</si>
  <si>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</si>
  <si>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</si>
  <si>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</si>
  <si>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</si>
  <si>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</si>
  <si>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</si>
  <si>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</si>
  <si>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</si>
  <si>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</si>
  <si>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</si>
  <si>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</si>
  <si>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</si>
  <si>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</si>
  <si>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</si>
  <si>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</si>
  <si>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</si>
  <si>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</si>
  <si>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</si>
  <si>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</si>
  <si>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</si>
  <si>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</si>
  <si>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</si>
  <si>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</si>
  <si>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</si>
  <si>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</si>
  <si>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</si>
  <si>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</si>
  <si>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</si>
  <si>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</si>
  <si>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</si>
  <si>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</si>
  <si>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</si>
  <si>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</si>
  <si>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</si>
  <si>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</si>
  <si>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</si>
  <si>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</si>
  <si>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</si>
  <si>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</si>
  <si>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</si>
  <si>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</si>
  <si>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</si>
  <si>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</si>
  <si>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</si>
  <si>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</si>
  <si>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</si>
  <si>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</si>
  <si>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</si>
  <si>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</si>
  <si>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</si>
  <si>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</si>
  <si>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</si>
  <si>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</si>
  <si>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</si>
  <si>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</si>
  <si>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</si>
  <si>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</si>
  <si>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</si>
  <si>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</si>
  <si>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</si>
  <si>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</si>
  <si>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</si>
  <si>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</si>
  <si>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</si>
  <si>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</si>
  <si>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</si>
  <si>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</si>
  <si>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</si>
  <si>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</si>
  <si>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</si>
  <si>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</si>
  <si>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</si>
  <si>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</si>
  <si>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</si>
  <si>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</si>
  <si>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</si>
  <si>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</si>
  <si>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</si>
  <si>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</si>
  <si>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</si>
  <si>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</si>
  <si>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</si>
  <si>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</si>
  <si>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</si>
  <si>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</si>
  <si>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</si>
  <si>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</si>
  <si>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</si>
  <si>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</si>
  <si>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</si>
  <si>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</si>
  <si>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</si>
  <si>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</si>
  <si>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</si>
  <si>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</si>
  <si>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</si>
  <si>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</si>
  <si>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</si>
  <si>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</si>
  <si>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</si>
  <si>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</si>
  <si>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</si>
  <si>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</si>
  <si>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</si>
  <si>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</si>
  <si>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</si>
  <si>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</si>
  <si>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</si>
  <si>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</si>
  <si>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</si>
  <si>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</si>
  <si>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</si>
  <si>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</si>
  <si>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</si>
  <si>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</si>
  <si>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</si>
  <si>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</si>
  <si>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</si>
  <si>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</si>
  <si>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</si>
  <si>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</si>
  <si>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</si>
  <si>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</si>
  <si>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</si>
  <si>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</si>
  <si>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</si>
  <si>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</si>
  <si>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</si>
  <si>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</si>
  <si>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</si>
  <si>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</si>
  <si>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</si>
  <si>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</si>
  <si>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</si>
  <si>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</si>
  <si>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</si>
  <si>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</si>
  <si>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</si>
  <si>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</si>
  <si>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</si>
  <si>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</si>
  <si>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</si>
  <si>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</si>
  <si>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</si>
  <si>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</si>
  <si>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</si>
  <si>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</si>
  <si>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</si>
  <si>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</si>
  <si>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</si>
  <si>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</si>
  <si>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</si>
  <si>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</si>
  <si>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</si>
  <si>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</si>
  <si>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</si>
  <si>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</si>
  <si>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</si>
  <si>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</si>
  <si>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</si>
  <si>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</si>
  <si>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</si>
  <si>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</si>
  <si>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</si>
  <si>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</si>
  <si>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</si>
  <si>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</si>
  <si>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</si>
  <si>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</si>
  <si>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</si>
  <si>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</si>
  <si>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</si>
  <si>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</si>
  <si>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</si>
  <si>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</si>
  <si>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</si>
  <si>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</si>
  <si>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</si>
  <si>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</si>
  <si>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</si>
  <si>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</si>
  <si>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</si>
  <si>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</si>
  <si>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</si>
  <si>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</si>
  <si>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</si>
  <si>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</si>
  <si>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</si>
  <si>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</si>
  <si>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</si>
  <si>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</si>
  <si>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</si>
  <si>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</si>
  <si>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</si>
  <si>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</si>
  <si>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</si>
  <si>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</si>
  <si>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</si>
  <si>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</si>
  <si>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</si>
  <si>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</si>
  <si>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</si>
  <si>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</si>
  <si>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</si>
  <si>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</si>
  <si>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</si>
  <si>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</si>
  <si>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</si>
  <si>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</si>
  <si>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</si>
  <si>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</si>
  <si>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</si>
  <si>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</si>
  <si>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</si>
  <si>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</si>
  <si>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</si>
  <si>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</si>
  <si>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</si>
  <si>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</si>
  <si>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</si>
  <si>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</si>
  <si>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</si>
  <si>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</si>
  <si>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</si>
  <si>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</si>
  <si>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</si>
  <si>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</si>
  <si>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</si>
  <si>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</si>
  <si>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</si>
  <si>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</si>
  <si>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</si>
  <si>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</si>
  <si>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</si>
  <si>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</si>
  <si>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</si>
  <si>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</si>
  <si>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</si>
  <si>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</si>
  <si>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</si>
  <si>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</si>
  <si>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</si>
  <si>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</si>
  <si>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</si>
  <si>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</si>
  <si>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</si>
  <si>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</si>
  <si>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</si>
  <si>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</si>
  <si>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</si>
  <si>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</si>
  <si>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</si>
  <si>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</si>
  <si>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</si>
  <si>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</si>
  <si>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</si>
  <si>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</si>
  <si>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</si>
  <si>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</si>
  <si>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</si>
  <si>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</si>
  <si>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</si>
  <si>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</si>
  <si>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</si>
  <si>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</si>
  <si>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</si>
  <si>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</si>
  <si>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</si>
  <si>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</si>
  <si>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</si>
  <si>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</si>
  <si>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</si>
  <si>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</si>
  <si>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</si>
  <si>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</si>
  <si>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</si>
  <si>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</si>
  <si>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</si>
  <si>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</si>
  <si>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</si>
  <si>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</si>
  <si>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</si>
  <si>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</si>
  <si>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</si>
  <si>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</si>
  <si>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</si>
  <si>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</si>
  <si>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</si>
  <si>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</si>
  <si>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</si>
  <si>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</si>
  <si>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</si>
  <si>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</si>
  <si>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</si>
  <si>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</si>
  <si>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</si>
  <si>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</si>
  <si>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</si>
  <si>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</si>
  <si>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</si>
  <si>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</si>
  <si>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</si>
  <si>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</si>
  <si>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</si>
  <si>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</si>
  <si>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</si>
  <si>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</si>
  <si>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</si>
  <si>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</si>
  <si>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</si>
  <si>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</si>
  <si>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</si>
  <si>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</si>
  <si>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</si>
  <si>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</si>
  <si>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</si>
  <si>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</si>
  <si>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</si>
  <si>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</si>
  <si>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</si>
  <si>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</si>
  <si>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</si>
  <si>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</si>
  <si>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</si>
  <si>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</si>
  <si>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</si>
  <si>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</si>
  <si>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</si>
  <si>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</si>
  <si>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</si>
  <si>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</si>
  <si>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</si>
  <si>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</si>
  <si>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</si>
  <si>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</si>
  <si>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</si>
  <si>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</si>
  <si>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</si>
  <si>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</si>
  <si>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</si>
  <si>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</si>
  <si>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</si>
  <si>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</si>
  <si>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</si>
  <si>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</si>
  <si>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</si>
  <si>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</si>
  <si>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</si>
  <si>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</si>
  <si>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</si>
  <si>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</si>
  <si>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</si>
  <si>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</si>
  <si>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</si>
  <si>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</si>
  <si>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</si>
  <si>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</si>
  <si>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</si>
  <si>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</si>
  <si>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</si>
  <si>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</si>
  <si>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</si>
  <si>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</si>
  <si>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</si>
  <si>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</si>
  <si>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</si>
  <si>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</si>
  <si>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</si>
  <si>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</si>
  <si>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</si>
  <si>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</si>
  <si>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</si>
  <si>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</si>
  <si>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</si>
  <si>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</si>
  <si>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</si>
  <si>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</si>
  <si>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</si>
  <si>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</si>
  <si>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</si>
  <si>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</si>
  <si>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</si>
  <si>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</si>
  <si>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</si>
  <si>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</si>
  <si>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</si>
  <si>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</si>
  <si>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</si>
  <si>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</si>
  <si>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</si>
  <si>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</si>
  <si>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</si>
  <si>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</si>
  <si>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</si>
  <si>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</si>
  <si>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</si>
  <si>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</si>
  <si>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</si>
  <si>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</si>
  <si>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</si>
  <si>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</si>
  <si>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</si>
  <si>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</si>
  <si>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</si>
  <si>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</si>
  <si>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</si>
  <si>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</si>
  <si>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</si>
  <si>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</si>
  <si>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</si>
  <si>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</si>
  <si>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</si>
  <si>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</si>
  <si>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</si>
  <si>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</si>
  <si>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</si>
  <si>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</si>
  <si>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</si>
  <si>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</si>
  <si>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</si>
  <si>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</si>
  <si>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</si>
  <si>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</si>
  <si>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</si>
  <si>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</si>
  <si>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</si>
  <si>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</si>
  <si>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</si>
  <si>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</si>
  <si>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</si>
  <si>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</si>
  <si>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</si>
  <si>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</si>
  <si>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</si>
  <si>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</si>
  <si>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</si>
  <si>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</si>
  <si>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</si>
  <si>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</si>
  <si>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</si>
  <si>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</si>
  <si>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</si>
  <si>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</si>
  <si>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</si>
  <si>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</si>
  <si>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</si>
  <si>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</si>
  <si>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</si>
  <si>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</si>
  <si>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</si>
  <si>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</si>
  <si>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</si>
  <si>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</si>
  <si>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</si>
  <si>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</si>
  <si>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</si>
  <si>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</si>
  <si>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</si>
  <si>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</si>
  <si>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</si>
  <si>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</si>
  <si>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</si>
  <si>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</si>
  <si>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</si>
  <si>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</si>
  <si>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</si>
  <si>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</si>
  <si>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</si>
  <si>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</si>
  <si>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</si>
  <si>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</si>
  <si>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</si>
  <si>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</si>
  <si>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</si>
  <si>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</si>
  <si>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</si>
  <si>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</si>
  <si>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</si>
  <si>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</si>
  <si>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</si>
  <si>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</si>
  <si>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</si>
  <si>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</si>
  <si>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</si>
  <si>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</si>
  <si>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</si>
  <si>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</si>
  <si>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</si>
  <si>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</si>
  <si>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</si>
  <si>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</si>
  <si>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</si>
  <si>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</si>
  <si>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</si>
  <si>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</si>
  <si>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</si>
  <si>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</si>
  <si>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</si>
  <si>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</si>
  <si>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</si>
  <si>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</si>
  <si>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</si>
  <si>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</si>
  <si>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</si>
  <si>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</si>
  <si>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</si>
  <si>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</si>
  <si>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</si>
  <si>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</si>
  <si>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</si>
  <si>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</si>
  <si>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</si>
  <si>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</si>
  <si>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</si>
  <si>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</si>
  <si>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</si>
  <si>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</si>
  <si>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</si>
  <si>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</si>
  <si>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</si>
  <si>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</si>
  <si>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</si>
  <si>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</si>
  <si>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</si>
  <si>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</si>
  <si>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</si>
  <si>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</si>
  <si>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</si>
  <si>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</si>
  <si>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</si>
  <si>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</si>
  <si>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</si>
  <si>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</si>
  <si>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</si>
  <si>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</si>
  <si>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</si>
  <si>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</si>
  <si>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</si>
  <si>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</si>
  <si>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</si>
  <si>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</si>
  <si>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</si>
  <si>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</si>
  <si>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</si>
  <si>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</si>
  <si>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</si>
  <si>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</si>
  <si>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</si>
  <si>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</si>
  <si>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</si>
  <si>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</si>
  <si>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</si>
  <si>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</si>
  <si>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</si>
  <si>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</si>
  <si>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</si>
  <si>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</si>
  <si>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</si>
  <si>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</si>
  <si>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</si>
  <si>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</si>
  <si>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</si>
  <si>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</si>
  <si>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</si>
  <si>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</si>
  <si>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</si>
  <si>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</si>
  <si>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</si>
  <si>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</si>
  <si>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</si>
  <si>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</si>
  <si>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</si>
  <si>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</si>
  <si>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</si>
  <si>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</si>
  <si>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</si>
  <si>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</si>
  <si>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</si>
  <si>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</si>
  <si>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</si>
  <si>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</si>
  <si>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</si>
  <si>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</si>
  <si>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</si>
  <si>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</si>
  <si>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</si>
  <si>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</si>
  <si>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</si>
  <si>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</si>
  <si>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</si>
  <si>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</si>
  <si>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</si>
  <si>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</si>
  <si>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</si>
  <si>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</si>
  <si>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</si>
  <si>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</si>
  <si>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</si>
  <si>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</si>
  <si>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</si>
  <si>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</si>
  <si>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</si>
  <si>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</si>
  <si>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</si>
  <si>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</si>
  <si>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</si>
  <si>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</si>
  <si>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</si>
  <si>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</si>
  <si>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</si>
  <si>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</si>
  <si>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</si>
  <si>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</si>
  <si>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</si>
  <si>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</si>
  <si>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</si>
  <si>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</si>
  <si>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</si>
  <si>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</si>
  <si>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</si>
  <si>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</si>
  <si>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</si>
  <si>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</si>
  <si>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</si>
  <si>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</si>
  <si>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</si>
  <si>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</si>
  <si>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</si>
  <si>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</si>
  <si>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</si>
  <si>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</si>
  <si>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</si>
  <si>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</si>
  <si>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</si>
  <si>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</si>
  <si>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</si>
  <si>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</si>
  <si>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</si>
  <si>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</si>
  <si>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</si>
  <si>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</si>
  <si>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</si>
  <si>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</si>
  <si>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</si>
  <si>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</si>
  <si>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</si>
  <si>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</si>
  <si>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</si>
  <si>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</si>
  <si>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</si>
  <si>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</si>
  <si>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</si>
  <si>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</si>
  <si>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</si>
  <si>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</si>
  <si>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</si>
  <si>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</si>
  <si>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</si>
  <si>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</si>
  <si>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</si>
  <si>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</si>
  <si>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</si>
  <si>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</si>
  <si>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</si>
  <si>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</si>
  <si>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</si>
  <si>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</si>
  <si>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</si>
  <si>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</si>
  <si>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</si>
  <si>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</si>
  <si>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</si>
  <si>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</si>
  <si>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</si>
  <si>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</si>
  <si>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</si>
  <si>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</si>
  <si>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</si>
  <si>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</si>
  <si>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</si>
  <si>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</si>
  <si>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</si>
  <si>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</si>
  <si>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</si>
  <si>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</si>
  <si>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</si>
  <si>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</si>
  <si>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</si>
  <si>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</si>
  <si>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</si>
  <si>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</si>
  <si>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</si>
  <si>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</si>
  <si>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</si>
  <si>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</si>
  <si>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</si>
  <si>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</si>
  <si>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</si>
  <si>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</si>
  <si>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</si>
  <si>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</si>
  <si>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</si>
  <si>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</si>
  <si>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</si>
  <si>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</si>
  <si>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</si>
  <si>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</si>
  <si>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</si>
  <si>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</si>
  <si>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</si>
  <si>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</si>
  <si>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</si>
  <si>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</si>
  <si>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</si>
  <si>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</si>
  <si>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</si>
  <si>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</si>
  <si>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</si>
  <si>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</si>
  <si>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</si>
  <si>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</si>
  <si>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</si>
  <si>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</si>
  <si>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</si>
  <si>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</si>
  <si>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</si>
  <si>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</si>
  <si>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</si>
  <si>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</si>
  <si>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</si>
  <si>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</si>
  <si>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</si>
  <si>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</si>
  <si>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</si>
  <si>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</si>
  <si>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</si>
  <si>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</si>
  <si>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</si>
  <si>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</si>
  <si>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</si>
  <si>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</si>
  <si>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</si>
  <si>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</si>
  <si>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</si>
  <si>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</si>
  <si>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</si>
  <si>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</si>
  <si>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</si>
  <si>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</si>
  <si>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</si>
  <si>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</si>
  <si>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</si>
  <si>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</si>
  <si>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</si>
  <si>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</si>
  <si>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</si>
  <si>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</si>
  <si>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</si>
  <si>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</si>
  <si>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</si>
  <si>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</si>
  <si>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</si>
  <si>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</si>
  <si>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</si>
  <si>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</si>
  <si>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</si>
  <si>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</si>
  <si>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</si>
  <si>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</si>
  <si>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</si>
  <si>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</si>
  <si>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</si>
  <si>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</si>
  <si>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</si>
  <si>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</si>
  <si>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</si>
  <si>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</si>
  <si>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</si>
  <si>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</si>
  <si>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</si>
  <si>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</si>
  <si>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</si>
  <si>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</si>
  <si>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</si>
  <si>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</si>
  <si>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</si>
  <si>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</si>
  <si>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</si>
  <si>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</si>
  <si>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</si>
  <si>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</si>
  <si>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</si>
  <si>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</si>
  <si>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</si>
  <si>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</si>
  <si>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</si>
  <si>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</si>
  <si>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</si>
  <si>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</si>
  <si>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</si>
  <si>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</si>
  <si>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</si>
  <si>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</si>
  <si>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</si>
  <si>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</si>
  <si>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</si>
  <si>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</si>
  <si>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</si>
  <si>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</si>
  <si>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</si>
  <si>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</si>
  <si>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</si>
  <si>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</si>
  <si>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</si>
  <si>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</si>
  <si>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</si>
  <si>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</si>
  <si>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</si>
  <si>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</si>
  <si>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</si>
  <si>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</si>
  <si>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</si>
  <si>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</si>
  <si>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</si>
  <si>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</si>
  <si>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</si>
  <si>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</si>
  <si>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</si>
  <si>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</si>
  <si>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</si>
  <si>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</si>
  <si>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</si>
  <si>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</si>
  <si>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</si>
  <si>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</si>
  <si>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</si>
  <si>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</si>
  <si>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</si>
  <si>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</si>
  <si>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</si>
  <si>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</si>
  <si>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</si>
  <si>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</si>
  <si>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</si>
  <si>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</si>
  <si>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</si>
  <si>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</si>
  <si>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</si>
  <si>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</si>
  <si>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</si>
  <si>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</si>
  <si>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</si>
  <si>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</si>
  <si>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</si>
  <si>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</si>
  <si>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</si>
  <si>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</si>
  <si>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</si>
  <si>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</si>
  <si>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</si>
  <si>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</si>
  <si>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</si>
  <si>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</si>
  <si>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</si>
  <si>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</si>
  <si>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</si>
  <si>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</si>
  <si>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</si>
  <si>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</si>
  <si>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</si>
  <si>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</si>
  <si>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</si>
  <si>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</si>
  <si>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</si>
  <si>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</si>
  <si>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</si>
  <si>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</si>
  <si>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</si>
  <si>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</si>
  <si>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</si>
  <si>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</si>
  <si>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</si>
  <si>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</si>
  <si>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</si>
  <si>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</si>
  <si>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</si>
  <si>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</si>
  <si>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</si>
  <si>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</si>
  <si>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</si>
  <si>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</si>
  <si>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</si>
  <si>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</si>
  <si>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</si>
  <si>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</si>
  <si>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</si>
  <si>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</si>
  <si>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</si>
  <si>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</si>
  <si>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</si>
  <si>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</si>
  <si>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</si>
  <si>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</si>
  <si>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</si>
  <si>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</si>
  <si>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</si>
  <si>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</si>
  <si>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</si>
  <si>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</si>
  <si>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</si>
  <si>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</si>
  <si>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</si>
  <si>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</si>
  <si>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</si>
  <si>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</si>
  <si>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</si>
  <si>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</si>
  <si>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</si>
  <si>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</si>
  <si>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</si>
  <si>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</si>
  <si>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</si>
  <si>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</si>
  <si>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</si>
  <si>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</si>
  <si>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</si>
  <si>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</si>
  <si>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</si>
  <si>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</si>
  <si>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</si>
  <si>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</si>
  <si>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</si>
  <si>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</si>
  <si>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</si>
  <si>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</si>
  <si>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</si>
  <si>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</si>
  <si>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</si>
  <si>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</si>
  <si>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</si>
  <si>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</si>
  <si>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</si>
  <si>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</si>
  <si>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</si>
  <si>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</si>
  <si>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</si>
  <si>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</si>
  <si>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</si>
  <si>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</si>
  <si>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</si>
  <si>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</si>
  <si>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</si>
  <si>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</si>
  <si>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</si>
  <si>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</si>
  <si>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</si>
  <si>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</si>
  <si>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</si>
  <si>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</si>
  <si>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</si>
  <si>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</si>
  <si>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</si>
  <si>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</si>
  <si>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</si>
  <si>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</si>
  <si>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</si>
  <si>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</si>
  <si>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</si>
  <si>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</si>
  <si>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</si>
  <si>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</si>
  <si>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</si>
  <si>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</si>
  <si>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</si>
  <si>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</si>
  <si>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</si>
  <si>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</si>
  <si>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</si>
  <si>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</si>
  <si>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</si>
  <si>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</si>
  <si>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</si>
  <si>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</si>
  <si>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</si>
  <si>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</si>
  <si>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</si>
  <si>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</si>
  <si>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</si>
  <si>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</si>
  <si>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</si>
  <si>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</si>
  <si>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</si>
  <si>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</si>
  <si>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</si>
  <si>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</si>
  <si>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</si>
  <si>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</si>
  <si>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</si>
  <si>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</si>
  <si>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</si>
  <si>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</si>
  <si>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</si>
  <si>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</si>
  <si>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</si>
  <si>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</si>
  <si>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</si>
  <si>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</si>
  <si>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</si>
  <si>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</si>
  <si>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</si>
  <si>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</si>
  <si>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</si>
  <si>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</si>
  <si>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</si>
  <si>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</si>
  <si>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</si>
  <si>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</si>
  <si>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</si>
  <si>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</si>
  <si>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</si>
  <si>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</si>
  <si>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</si>
  <si>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</si>
  <si>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</si>
  <si>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</si>
  <si>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</si>
  <si>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</si>
  <si>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</si>
  <si>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</si>
  <si>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</si>
  <si>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</si>
  <si>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</si>
  <si>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</si>
  <si>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</si>
  <si>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</si>
  <si>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</si>
  <si>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</si>
  <si>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</si>
  <si>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</si>
  <si>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</si>
  <si>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</si>
  <si>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</si>
  <si>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</si>
  <si>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</si>
  <si>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</si>
  <si>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</si>
  <si>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</si>
  <si>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</si>
  <si>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</si>
  <si>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</si>
  <si>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</si>
  <si>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</si>
  <si>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</si>
  <si>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</si>
  <si>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</si>
  <si>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</si>
  <si>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</si>
  <si>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</si>
  <si>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</si>
  <si>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</si>
  <si>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</si>
  <si>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</si>
  <si>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</si>
  <si>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</si>
  <si>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</si>
  <si>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</si>
  <si>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</si>
  <si>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</si>
  <si>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</si>
  <si>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</si>
  <si>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</si>
  <si>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</si>
  <si>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</si>
  <si>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</si>
  <si>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</si>
  <si>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</si>
  <si>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</si>
  <si>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</si>
  <si>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</si>
  <si>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</si>
  <si>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</si>
  <si>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</si>
  <si>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</si>
  <si>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</si>
  <si>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</si>
  <si>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</si>
  <si>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</si>
  <si>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</si>
  <si>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</si>
  <si>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</si>
  <si>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</si>
  <si>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</si>
  <si>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</si>
  <si>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</si>
  <si>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</si>
  <si>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</si>
  <si>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</si>
  <si>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</si>
  <si>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</si>
  <si>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</si>
  <si>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</si>
  <si>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</si>
  <si>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</si>
  <si>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</si>
  <si>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</si>
  <si>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</si>
  <si>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</si>
  <si>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</si>
  <si>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</si>
  <si>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</si>
  <si>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</si>
  <si>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</si>
  <si>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</si>
  <si>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</si>
  <si>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</si>
  <si>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</si>
  <si>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</si>
  <si>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</si>
  <si>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</si>
  <si>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</si>
  <si>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</si>
  <si>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</si>
  <si>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</si>
  <si>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</si>
  <si>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</si>
  <si>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</si>
  <si>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</si>
  <si>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</si>
  <si>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</si>
  <si>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</si>
  <si>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</si>
  <si>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</si>
  <si>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</si>
  <si>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</si>
  <si>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</si>
  <si>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</si>
  <si>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</si>
  <si>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</si>
  <si>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</si>
  <si>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</si>
  <si>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</si>
  <si>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</si>
  <si>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</si>
  <si>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</si>
  <si>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</si>
  <si>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</si>
  <si>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</si>
  <si>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</si>
  <si>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</si>
  <si>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</si>
  <si>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</si>
  <si>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</si>
  <si>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</si>
  <si>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</si>
  <si>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</si>
  <si>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</si>
  <si>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</si>
  <si>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</si>
  <si>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</si>
  <si>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</si>
  <si>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</si>
  <si>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</si>
  <si>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</si>
  <si>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</si>
  <si>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</si>
  <si>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</si>
  <si>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</si>
  <si>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</si>
  <si>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</si>
  <si>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</si>
  <si>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</si>
  <si>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</si>
  <si>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</si>
  <si>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</si>
  <si>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</si>
  <si>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</si>
  <si>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</si>
  <si>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</si>
  <si>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</si>
  <si>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</si>
  <si>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</si>
  <si>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</si>
  <si>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</si>
  <si>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</si>
  <si>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</si>
  <si>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</si>
  <si>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</si>
  <si>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</si>
  <si>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</si>
  <si>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</si>
  <si>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</si>
  <si>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</si>
  <si>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</si>
  <si>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</si>
  <si>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</si>
  <si>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</si>
  <si>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</si>
  <si>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</si>
  <si>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</si>
  <si>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</si>
  <si>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</si>
  <si>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</si>
  <si>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</si>
  <si>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</si>
  <si>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</si>
  <si>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</si>
  <si>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</si>
  <si>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</si>
  <si>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</si>
  <si>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</si>
  <si>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</si>
  <si>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</si>
  <si>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</si>
  <si>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</si>
  <si>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</si>
  <si>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</si>
  <si>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</si>
  <si>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</si>
  <si>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</si>
  <si>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</si>
  <si>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</si>
  <si>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</si>
  <si>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</si>
  <si>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</si>
  <si>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</si>
  <si>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</si>
  <si>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</si>
  <si>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</si>
  <si>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</si>
  <si>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</si>
  <si>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</si>
  <si>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</si>
  <si>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</si>
  <si>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</si>
  <si>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</si>
  <si>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</si>
  <si>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</si>
  <si>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</si>
  <si>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</si>
  <si>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</si>
  <si>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</si>
  <si>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</si>
  <si>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</si>
  <si>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</si>
  <si>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</si>
  <si>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</si>
  <si>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</si>
  <si>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</si>
  <si>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</si>
  <si>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</si>
  <si>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</si>
  <si>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</si>
  <si>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</si>
  <si>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</si>
  <si>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</si>
  <si>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</si>
  <si>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</si>
  <si>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</si>
  <si>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</si>
  <si>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</si>
  <si>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</si>
  <si>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</si>
  <si>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</si>
  <si>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</si>
  <si>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</si>
  <si>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</si>
  <si>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</si>
  <si>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</si>
  <si>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</si>
  <si>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</si>
  <si>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</si>
  <si>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</si>
  <si>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</si>
  <si>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</si>
  <si>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</si>
  <si>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</si>
  <si>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</si>
  <si>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</si>
  <si>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</si>
  <si>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</si>
  <si>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</si>
  <si>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</si>
  <si>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</si>
  <si>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</si>
  <si>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</si>
  <si>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</si>
  <si>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</si>
  <si>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</si>
  <si>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</si>
  <si>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</si>
  <si>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</si>
  <si>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</si>
  <si>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</si>
  <si>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</si>
  <si>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</si>
  <si>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</si>
  <si>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</si>
  <si>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</si>
  <si>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</si>
  <si>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</si>
  <si>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</si>
  <si>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</si>
  <si>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</si>
  <si>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</si>
  <si>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</si>
  <si>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</si>
  <si>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</si>
  <si>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</si>
  <si>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</si>
  <si>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</si>
  <si>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</si>
  <si>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</si>
  <si>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</si>
  <si>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</si>
  <si>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</si>
  <si>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</si>
  <si>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</si>
  <si>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</si>
  <si>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</si>
  <si>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</si>
  <si>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</si>
  <si>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</si>
  <si>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</si>
  <si>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</si>
  <si>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</si>
  <si>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</si>
  <si>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</si>
  <si>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</si>
  <si>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</si>
  <si>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</si>
  <si>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</si>
  <si>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</si>
  <si>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</si>
  <si>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</si>
  <si>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</si>
  <si>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</si>
  <si>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</si>
  <si>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</si>
  <si>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</si>
  <si>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</si>
  <si>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</si>
  <si>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</si>
  <si>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</si>
  <si>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</si>
  <si>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</si>
  <si>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</si>
  <si>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</si>
  <si>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</si>
  <si>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</si>
  <si>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</si>
  <si>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</si>
  <si>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</si>
  <si>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</si>
  <si>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</si>
  <si>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</si>
  <si>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</si>
  <si>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</si>
  <si>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</si>
  <si>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</si>
  <si>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</si>
  <si>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</si>
  <si>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</si>
  <si>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Count of state</t>
  </si>
  <si>
    <t>Row Labels</t>
  </si>
  <si>
    <t>Grand Total</t>
  </si>
  <si>
    <t>Column Labels</t>
  </si>
  <si>
    <t>(All)</t>
  </si>
  <si>
    <t>Date Ended Conversion</t>
  </si>
  <si>
    <t xml:space="preserve">Date Created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</si>
  <si>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</si>
  <si>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</si>
  <si>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</si>
  <si>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</si>
  <si>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</si>
  <si>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</si>
  <si>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</si>
  <si>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</si>
  <si>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</si>
  <si>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</si>
  <si>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</si>
  <si>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</si>
  <si>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</si>
  <si>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</si>
  <si>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</si>
  <si>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</si>
  <si>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Number Cancelled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</si>
  <si>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</si>
  <si>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</si>
  <si>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</si>
  <si>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</si>
  <si>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</si>
  <si>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</si>
  <si>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</si>
  <si>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</si>
  <si>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</si>
  <si>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</si>
  <si>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</si>
  <si>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</si>
  <si>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</si>
  <si>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</si>
  <si>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</si>
  <si>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</si>
  <si>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Median</t>
  </si>
  <si>
    <t xml:space="preserve">Mean </t>
  </si>
  <si>
    <t xml:space="preserve">Median </t>
  </si>
  <si>
    <t>Min</t>
  </si>
  <si>
    <t>Max</t>
  </si>
  <si>
    <t xml:space="preserve">Variance </t>
  </si>
  <si>
    <t>Std.dev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</si>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</sst>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/dd/yy;@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2" applyFont="1"/>
    <xf numFmtId="0" fontId="1" fillId="0" borderId="0" xfId="0" applyFont="1" applyFill="1"/>
    <xf numFmtId="0" fontId="0" fillId="0" borderId="0" xfId="0" applyFill="1"/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7B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.xlsx]Sheet2!PivotTable13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E-DF48-81EB-AF2BA11353E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47-0D46-9350-9072E98D116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47-0D46-9350-9072E98D116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47-0D46-9350-9072E98D1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2597743"/>
        <c:axId val="1252323647"/>
      </c:barChart>
      <c:catAx>
        <c:axId val="121259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323647"/>
        <c:crosses val="autoZero"/>
        <c:auto val="1"/>
        <c:lblAlgn val="ctr"/>
        <c:lblOffset val="100"/>
        <c:noMultiLvlLbl val="0"/>
      </c:catAx>
      <c:valAx>
        <c:axId val="125232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59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.xlsx]Sheet3!PivotTable14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D4B-8952-5CECCAF6F1A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BEB-8C46-BE9C-EB9AE16CA7F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BEB-8C46-BE9C-EB9AE16CA7F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BEB-8C46-BE9C-EB9AE16CA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1597103"/>
        <c:axId val="1256390303"/>
      </c:barChart>
      <c:catAx>
        <c:axId val="125159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390303"/>
        <c:crosses val="autoZero"/>
        <c:auto val="1"/>
        <c:lblAlgn val="ctr"/>
        <c:lblOffset val="100"/>
        <c:noMultiLvlLbl val="0"/>
      </c:catAx>
      <c:valAx>
        <c:axId val="125639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59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.xlsx]Sheet4!PivotTable15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47112860892392E-2"/>
          <c:y val="4.1666666666666664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6-EB49-8157-D42D8F47D1D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06-EB49-8157-D42D8F47D1D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06-EB49-8157-D42D8F47D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590863"/>
        <c:axId val="828255807"/>
      </c:lineChart>
      <c:catAx>
        <c:axId val="131359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55807"/>
        <c:crosses val="autoZero"/>
        <c:auto val="1"/>
        <c:lblAlgn val="ctr"/>
        <c:lblOffset val="100"/>
        <c:noMultiLvlLbl val="0"/>
      </c:catAx>
      <c:valAx>
        <c:axId val="82825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59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8-C849-AEF0-7E5B3A79B323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8-C849-AEF0-7E5B3A79B323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8-C849-AEF0-7E5B3A79B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752095"/>
        <c:axId val="829174927"/>
      </c:lineChart>
      <c:catAx>
        <c:axId val="1207752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174927"/>
        <c:crosses val="autoZero"/>
        <c:auto val="1"/>
        <c:lblAlgn val="ctr"/>
        <c:lblOffset val="100"/>
        <c:noMultiLvlLbl val="0"/>
      </c:catAx>
      <c:valAx>
        <c:axId val="82917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75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177800</xdr:colOff>
      <xdr:row>4</xdr:row>
      <xdr:rowOff>50800</xdr:rowOff>
    </xdr:from>
    <xdr:to>
      <xdr:col>13</xdr:col>
      <xdr:colOff>762000</xdr:colOff>
      <xdr:row>26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BDDA23-0C87-3543-9609-AEEFA0DC1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16</xdr:row>
      <xdr:rowOff>88900</xdr:rowOff>
    </xdr:from>
    <xdr:to>
      <xdr:col>13</xdr:col>
      <xdr:colOff>533400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0F38F-9AB0-B749-8F75-6EFEE611A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5</xdr:row>
      <xdr:rowOff>152400</xdr:rowOff>
    </xdr:from>
    <xdr:to>
      <xdr:col>12</xdr:col>
      <xdr:colOff>533400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5497F9-1DD2-BA49-8888-60B8E715E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387350</xdr:colOff>
      <xdr:row>16</xdr:row>
      <xdr:rowOff>50800</xdr:rowOff>
    </xdr:from>
    <xdr:to>
      <xdr:col>8</xdr:col>
      <xdr:colOff>723900</xdr:colOff>
      <xdr:row>31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F46CEA-97C2-4943-940A-5DA3A7A22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0.49997650463" createdVersion="6" refreshedVersion="6" minRefreshableVersion="3" recordCount="4114" xr:uid="{7548FC50-B7CC-824A-BEB5-A4075F01B09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 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0.54207476852" createdVersion="6" refreshedVersion="6" minRefreshableVersion="3" recordCount="4114" xr:uid="{A3EB7725-A680-FB4A-B440-D3BD8575B79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 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2E6F39-CE67-804C-A60D-DB3AE8569DEF}" name="PivotTable13" cacheId="1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55184-12FC-2749-A04C-0A2B67B3D7AC}" name="PivotTable14" cacheId="1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F2745-A6FE-5243-80AC-14052EEB1447}" name="PivotTable15" cacheId="1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62" zoomScaleNormal="55" workbookViewId="0">
      <selection activeCell="H2" sqref="H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1640625" customWidth="1"/>
    <col min="16" max="16" width="24.83203125" style="6" customWidth="1"/>
    <col min="17" max="17" width="15.5" customWidth="1"/>
    <col min="18" max="18" width="19.1640625" customWidth="1"/>
    <col min="19" max="19" width="21.33203125" customWidth="1"/>
    <col min="20" max="20" width="19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5" t="s">
        <v>8307</v>
      </c>
      <c r="Q1" s="1" t="s">
        <v>8358</v>
      </c>
      <c r="R1" s="1" t="s">
        <v>8359</v>
      </c>
      <c r="S1" s="1" t="s">
        <v>8366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 t="shared" ref="O2:O65" si="0">ROUND((E2/D2)*100,0)</f>
        <v>137</v>
      </c>
      <c r="P2" s="6">
        <f t="shared" ref="P2:P65" si="1">IFERROR(E2/L2,0)</f>
        <v>63.917582417582416</v>
      </c>
      <c r="Q2" t="s">
        <v>8308</v>
      </c>
      <c r="R2" t="s">
        <v>8309</v>
      </c>
      <c r="S2" s="10">
        <f t="shared" ref="S2:S65" si="2">(((J2/60)/60)/24)+DATE(1970,1,1)</f>
        <v>42177.007071759261</v>
      </c>
      <c r="T2" s="10">
        <f t="shared" ref="T2:T65" si="3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si="0"/>
        <v>143</v>
      </c>
      <c r="P3" s="6">
        <f t="shared" si="1"/>
        <v>185.48101265822785</v>
      </c>
      <c r="Q3" t="s">
        <v>8308</v>
      </c>
      <c r="R3" t="s">
        <v>8309</v>
      </c>
      <c r="S3" s="10">
        <f t="shared" si="2"/>
        <v>42766.600497685184</v>
      </c>
      <c r="T3" s="10">
        <f t="shared" si="3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105</v>
      </c>
      <c r="P4" s="6">
        <f t="shared" si="1"/>
        <v>15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104</v>
      </c>
      <c r="P5" s="6">
        <f t="shared" si="1"/>
        <v>69.266666666666666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123</v>
      </c>
      <c r="P6" s="6">
        <f t="shared" si="1"/>
        <v>190.55028169014085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110</v>
      </c>
      <c r="P7" s="6">
        <f t="shared" si="1"/>
        <v>93.40425531914893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106</v>
      </c>
      <c r="P8" s="6">
        <f t="shared" si="1"/>
        <v>146.87931034482759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101</v>
      </c>
      <c r="P9" s="6">
        <f t="shared" si="1"/>
        <v>159.82456140350877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100</v>
      </c>
      <c r="P10" s="6">
        <f t="shared" si="1"/>
        <v>291.79333333333335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126</v>
      </c>
      <c r="P11" s="6">
        <f t="shared" si="1"/>
        <v>31.499500000000001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101</v>
      </c>
      <c r="P12" s="6">
        <f t="shared" si="1"/>
        <v>158.68421052631578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121</v>
      </c>
      <c r="P13" s="6">
        <f t="shared" si="1"/>
        <v>80.333333333333329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165</v>
      </c>
      <c r="P14" s="6">
        <f t="shared" si="1"/>
        <v>59.961305925030231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160</v>
      </c>
      <c r="P15" s="6">
        <f t="shared" si="1"/>
        <v>109.78431372549019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101</v>
      </c>
      <c r="P16" s="6">
        <f t="shared" si="1"/>
        <v>147.70731707317074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107</v>
      </c>
      <c r="P17" s="6">
        <f t="shared" si="1"/>
        <v>21.755102040816325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100</v>
      </c>
      <c r="P18" s="6">
        <f t="shared" si="1"/>
        <v>171.84285714285716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101</v>
      </c>
      <c r="P19" s="6">
        <f t="shared" si="1"/>
        <v>41.944444444444443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106</v>
      </c>
      <c r="P20" s="6">
        <f t="shared" si="1"/>
        <v>93.264122807017543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145</v>
      </c>
      <c r="P21" s="6">
        <f t="shared" si="1"/>
        <v>56.136363636363633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100</v>
      </c>
      <c r="P22" s="6">
        <f t="shared" si="1"/>
        <v>80.16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109</v>
      </c>
      <c r="P23" s="6">
        <f t="shared" si="1"/>
        <v>199.9009900990099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117</v>
      </c>
      <c r="P24" s="6">
        <f t="shared" si="1"/>
        <v>51.25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119</v>
      </c>
      <c r="P25" s="6">
        <f t="shared" si="1"/>
        <v>103.04347826086956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109</v>
      </c>
      <c r="P26" s="6">
        <f t="shared" si="1"/>
        <v>66.346149825783982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133</v>
      </c>
      <c r="P27" s="6">
        <f t="shared" si="1"/>
        <v>57.142857142857146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155</v>
      </c>
      <c r="P28" s="6">
        <f t="shared" si="1"/>
        <v>102.10526315789474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112</v>
      </c>
      <c r="P29" s="6">
        <f t="shared" si="1"/>
        <v>148.96666666666667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100</v>
      </c>
      <c r="P30" s="6">
        <f t="shared" si="1"/>
        <v>169.6056338028169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123</v>
      </c>
      <c r="P31" s="6">
        <f t="shared" si="1"/>
        <v>31.623931623931625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101</v>
      </c>
      <c r="P32" s="6">
        <f t="shared" si="1"/>
        <v>76.45264150943396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100</v>
      </c>
      <c r="P33" s="6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100</v>
      </c>
      <c r="P34" s="6">
        <f t="shared" si="1"/>
        <v>320.44943820224717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102</v>
      </c>
      <c r="P35" s="6">
        <f t="shared" si="1"/>
        <v>83.75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130</v>
      </c>
      <c r="P36" s="6">
        <f t="shared" si="1"/>
        <v>49.882352941176471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167</v>
      </c>
      <c r="P37" s="6">
        <f t="shared" si="1"/>
        <v>59.464285714285715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142</v>
      </c>
      <c r="P38" s="6">
        <f t="shared" si="1"/>
        <v>193.84090909090909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183</v>
      </c>
      <c r="P39" s="6">
        <f t="shared" si="1"/>
        <v>159.51383399209487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110</v>
      </c>
      <c r="P40" s="6">
        <f t="shared" si="1"/>
        <v>41.68181818181818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131</v>
      </c>
      <c r="P41" s="6">
        <f t="shared" si="1"/>
        <v>150.89861751152074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101</v>
      </c>
      <c r="P42" s="6">
        <f t="shared" si="1"/>
        <v>126.6875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100</v>
      </c>
      <c r="P43" s="6">
        <f t="shared" si="1"/>
        <v>105.26315789473684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142</v>
      </c>
      <c r="P44" s="6">
        <f t="shared" si="1"/>
        <v>117.51479289940828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309</v>
      </c>
      <c r="P45" s="6">
        <f t="shared" si="1"/>
        <v>117.36121673003802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100</v>
      </c>
      <c r="P46" s="6">
        <f t="shared" si="1"/>
        <v>133.33333333333334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120</v>
      </c>
      <c r="P47" s="6">
        <f t="shared" si="1"/>
        <v>98.360655737704917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104</v>
      </c>
      <c r="P48" s="6">
        <f t="shared" si="1"/>
        <v>194.44444444444446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108</v>
      </c>
      <c r="P49" s="6">
        <f t="shared" si="1"/>
        <v>76.865000000000009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108</v>
      </c>
      <c r="P50" s="6">
        <f t="shared" si="1"/>
        <v>56.815789473684212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100</v>
      </c>
      <c r="P51" s="6">
        <f t="shared" si="1"/>
        <v>137.93103448275863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100</v>
      </c>
      <c r="P52" s="6">
        <f t="shared" si="1"/>
        <v>27.272727272727273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128</v>
      </c>
      <c r="P53" s="6">
        <f t="shared" si="1"/>
        <v>118.33613445378151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116</v>
      </c>
      <c r="P54" s="6">
        <f t="shared" si="1"/>
        <v>223.48076923076923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110</v>
      </c>
      <c r="P55" s="6">
        <f t="shared" si="1"/>
        <v>28.111111111111111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101</v>
      </c>
      <c r="P56" s="6">
        <f t="shared" si="1"/>
        <v>194.23076923076923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129</v>
      </c>
      <c r="P57" s="6">
        <f t="shared" si="1"/>
        <v>128.95348837209303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107</v>
      </c>
      <c r="P58" s="6">
        <f t="shared" si="1"/>
        <v>49.316091954022987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102</v>
      </c>
      <c r="P59" s="6">
        <f t="shared" si="1"/>
        <v>221.52173913043478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103</v>
      </c>
      <c r="P60" s="6">
        <f t="shared" si="1"/>
        <v>137.21333333333334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100</v>
      </c>
      <c r="P61" s="6">
        <f t="shared" si="1"/>
        <v>606.82242424242418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103</v>
      </c>
      <c r="P62" s="6">
        <f t="shared" si="1"/>
        <v>43.040092592592593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148</v>
      </c>
      <c r="P63" s="6">
        <f t="shared" si="1"/>
        <v>322.39130434782606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155</v>
      </c>
      <c r="P64" s="6">
        <f t="shared" si="1"/>
        <v>96.708333333333329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114</v>
      </c>
      <c r="P65" s="6">
        <f t="shared" si="1"/>
        <v>35.474531249999998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ref="O66:O129" si="4">ROUND((E66/D66)*100,0)</f>
        <v>173</v>
      </c>
      <c r="P66" s="6">
        <f t="shared" ref="P66:P129" si="5">IFERROR(E66/L66,0)</f>
        <v>86.666666666666671</v>
      </c>
      <c r="Q66" t="s">
        <v>8308</v>
      </c>
      <c r="R66" t="s">
        <v>8310</v>
      </c>
      <c r="S66" s="10">
        <f t="shared" ref="S66:S129" si="6">(((J66/60)/60)/24)+DATE(1970,1,1)</f>
        <v>41433.01829861111</v>
      </c>
      <c r="T66" s="10">
        <f t="shared" ref="T66:T129" si="7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si="4"/>
        <v>108</v>
      </c>
      <c r="P67" s="6">
        <f t="shared" si="5"/>
        <v>132.05263157894737</v>
      </c>
      <c r="Q67" t="s">
        <v>8308</v>
      </c>
      <c r="R67" t="s">
        <v>8310</v>
      </c>
      <c r="S67" s="10">
        <f t="shared" si="6"/>
        <v>41835.821226851855</v>
      </c>
      <c r="T67" s="10">
        <f t="shared" si="7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4"/>
        <v>119</v>
      </c>
      <c r="P68" s="6">
        <f t="shared" si="5"/>
        <v>91.230769230769226</v>
      </c>
      <c r="Q68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4"/>
        <v>116</v>
      </c>
      <c r="P69" s="6">
        <f t="shared" si="5"/>
        <v>116.25</v>
      </c>
      <c r="Q69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4"/>
        <v>127</v>
      </c>
      <c r="P70" s="6">
        <f t="shared" si="5"/>
        <v>21.194444444444443</v>
      </c>
      <c r="Q70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4"/>
        <v>111</v>
      </c>
      <c r="P71" s="6">
        <f t="shared" si="5"/>
        <v>62.327134831460668</v>
      </c>
      <c r="Q71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4"/>
        <v>127</v>
      </c>
      <c r="P72" s="6">
        <f t="shared" si="5"/>
        <v>37.411764705882355</v>
      </c>
      <c r="Q7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4"/>
        <v>124</v>
      </c>
      <c r="P73" s="6">
        <f t="shared" si="5"/>
        <v>69.71875</v>
      </c>
      <c r="Q73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4"/>
        <v>108</v>
      </c>
      <c r="P74" s="6">
        <f t="shared" si="5"/>
        <v>58.170731707317074</v>
      </c>
      <c r="Q74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4"/>
        <v>100</v>
      </c>
      <c r="P75" s="6">
        <f t="shared" si="5"/>
        <v>50</v>
      </c>
      <c r="Q75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4"/>
        <v>113</v>
      </c>
      <c r="P76" s="6">
        <f t="shared" si="5"/>
        <v>19.471034482758618</v>
      </c>
      <c r="Q7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4"/>
        <v>115</v>
      </c>
      <c r="P77" s="6">
        <f t="shared" si="5"/>
        <v>85.957446808510639</v>
      </c>
      <c r="Q77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4"/>
        <v>153</v>
      </c>
      <c r="P78" s="6">
        <f t="shared" si="5"/>
        <v>30.666666666666668</v>
      </c>
      <c r="Q78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4"/>
        <v>393</v>
      </c>
      <c r="P79" s="6">
        <f t="shared" si="5"/>
        <v>60.384615384615387</v>
      </c>
      <c r="Q79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4"/>
        <v>2702</v>
      </c>
      <c r="P80" s="6">
        <f t="shared" si="5"/>
        <v>38.6</v>
      </c>
      <c r="Q80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4"/>
        <v>127</v>
      </c>
      <c r="P81" s="6">
        <f t="shared" si="5"/>
        <v>40.268292682926827</v>
      </c>
      <c r="Q81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4"/>
        <v>107</v>
      </c>
      <c r="P82" s="6">
        <f t="shared" si="5"/>
        <v>273.82978723404256</v>
      </c>
      <c r="Q8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4"/>
        <v>198</v>
      </c>
      <c r="P83" s="6">
        <f t="shared" si="5"/>
        <v>53.035714285714285</v>
      </c>
      <c r="Q83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4"/>
        <v>100</v>
      </c>
      <c r="P84" s="6">
        <f t="shared" si="5"/>
        <v>40.005000000000003</v>
      </c>
      <c r="Q84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4"/>
        <v>103</v>
      </c>
      <c r="P85" s="6">
        <f t="shared" si="5"/>
        <v>15.76923076923077</v>
      </c>
      <c r="Q85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4"/>
        <v>100</v>
      </c>
      <c r="P86" s="6">
        <f t="shared" si="5"/>
        <v>71.428571428571431</v>
      </c>
      <c r="Q8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4"/>
        <v>126</v>
      </c>
      <c r="P87" s="6">
        <f t="shared" si="5"/>
        <v>71.714285714285708</v>
      </c>
      <c r="Q87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4"/>
        <v>106</v>
      </c>
      <c r="P88" s="6">
        <f t="shared" si="5"/>
        <v>375.76470588235293</v>
      </c>
      <c r="Q88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4"/>
        <v>105</v>
      </c>
      <c r="P89" s="6">
        <f t="shared" si="5"/>
        <v>104.6</v>
      </c>
      <c r="Q89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4"/>
        <v>103</v>
      </c>
      <c r="P90" s="6">
        <f t="shared" si="5"/>
        <v>60</v>
      </c>
      <c r="Q90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4"/>
        <v>115</v>
      </c>
      <c r="P91" s="6">
        <f t="shared" si="5"/>
        <v>123.28571428571429</v>
      </c>
      <c r="Q91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4"/>
        <v>100</v>
      </c>
      <c r="P92" s="6">
        <f t="shared" si="5"/>
        <v>31.375</v>
      </c>
      <c r="Q9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4"/>
        <v>120</v>
      </c>
      <c r="P93" s="6">
        <f t="shared" si="5"/>
        <v>78.260869565217391</v>
      </c>
      <c r="Q93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4"/>
        <v>105</v>
      </c>
      <c r="P94" s="6">
        <f t="shared" si="5"/>
        <v>122.32558139534883</v>
      </c>
      <c r="Q94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4"/>
        <v>111</v>
      </c>
      <c r="P95" s="6">
        <f t="shared" si="5"/>
        <v>73.733333333333334</v>
      </c>
      <c r="Q95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4"/>
        <v>104</v>
      </c>
      <c r="P96" s="6">
        <f t="shared" si="5"/>
        <v>21.666666666666668</v>
      </c>
      <c r="Q9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4"/>
        <v>131</v>
      </c>
      <c r="P97" s="6">
        <f t="shared" si="5"/>
        <v>21.904761904761905</v>
      </c>
      <c r="Q97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4"/>
        <v>115</v>
      </c>
      <c r="P98" s="6">
        <f t="shared" si="5"/>
        <v>50.588235294117645</v>
      </c>
      <c r="Q98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4"/>
        <v>106</v>
      </c>
      <c r="P99" s="6">
        <f t="shared" si="5"/>
        <v>53.125</v>
      </c>
      <c r="Q99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4"/>
        <v>106</v>
      </c>
      <c r="P100" s="6">
        <f t="shared" si="5"/>
        <v>56.666666666666664</v>
      </c>
      <c r="Q100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4"/>
        <v>106</v>
      </c>
      <c r="P101" s="6">
        <f t="shared" si="5"/>
        <v>40.776666666666664</v>
      </c>
      <c r="Q101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4"/>
        <v>100</v>
      </c>
      <c r="P102" s="6">
        <f t="shared" si="5"/>
        <v>192.30769230769232</v>
      </c>
      <c r="Q10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4"/>
        <v>100</v>
      </c>
      <c r="P103" s="6">
        <f t="shared" si="5"/>
        <v>100</v>
      </c>
      <c r="Q103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4"/>
        <v>128</v>
      </c>
      <c r="P104" s="6">
        <f t="shared" si="5"/>
        <v>117.92307692307692</v>
      </c>
      <c r="Q104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4"/>
        <v>105</v>
      </c>
      <c r="P105" s="6">
        <f t="shared" si="5"/>
        <v>27.897959183673468</v>
      </c>
      <c r="Q105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4"/>
        <v>120</v>
      </c>
      <c r="P106" s="6">
        <f t="shared" si="5"/>
        <v>60</v>
      </c>
      <c r="Q10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4"/>
        <v>107</v>
      </c>
      <c r="P107" s="6">
        <f t="shared" si="5"/>
        <v>39.383333333333333</v>
      </c>
      <c r="Q107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4"/>
        <v>101</v>
      </c>
      <c r="P108" s="6">
        <f t="shared" si="5"/>
        <v>186.11111111111111</v>
      </c>
      <c r="Q108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4"/>
        <v>102</v>
      </c>
      <c r="P109" s="6">
        <f t="shared" si="5"/>
        <v>111.37681159420291</v>
      </c>
      <c r="Q109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4"/>
        <v>247</v>
      </c>
      <c r="P110" s="6">
        <f t="shared" si="5"/>
        <v>78.723404255319153</v>
      </c>
      <c r="Q110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4"/>
        <v>220</v>
      </c>
      <c r="P111" s="6">
        <f t="shared" si="5"/>
        <v>46.702127659574465</v>
      </c>
      <c r="Q111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4"/>
        <v>131</v>
      </c>
      <c r="P112" s="6">
        <f t="shared" si="5"/>
        <v>65.384615384615387</v>
      </c>
      <c r="Q1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4"/>
        <v>155</v>
      </c>
      <c r="P113" s="6">
        <f t="shared" si="5"/>
        <v>102.0754716981132</v>
      </c>
      <c r="Q113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4"/>
        <v>104</v>
      </c>
      <c r="P114" s="6">
        <f t="shared" si="5"/>
        <v>64.197530864197532</v>
      </c>
      <c r="Q114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4"/>
        <v>141</v>
      </c>
      <c r="P115" s="6">
        <f t="shared" si="5"/>
        <v>90.384615384615387</v>
      </c>
      <c r="Q115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4"/>
        <v>103</v>
      </c>
      <c r="P116" s="6">
        <f t="shared" si="5"/>
        <v>88.571428571428569</v>
      </c>
      <c r="Q11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4"/>
        <v>140</v>
      </c>
      <c r="P117" s="6">
        <f t="shared" si="5"/>
        <v>28.727272727272727</v>
      </c>
      <c r="Q117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4"/>
        <v>114</v>
      </c>
      <c r="P118" s="6">
        <f t="shared" si="5"/>
        <v>69.78947368421052</v>
      </c>
      <c r="Q118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4"/>
        <v>100</v>
      </c>
      <c r="P119" s="6">
        <f t="shared" si="5"/>
        <v>167.48962962962963</v>
      </c>
      <c r="Q119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4"/>
        <v>113</v>
      </c>
      <c r="P120" s="6">
        <f t="shared" si="5"/>
        <v>144.91230769230768</v>
      </c>
      <c r="Q120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4"/>
        <v>105</v>
      </c>
      <c r="P121" s="6">
        <f t="shared" si="5"/>
        <v>91.840540540540545</v>
      </c>
      <c r="Q121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4"/>
        <v>0</v>
      </c>
      <c r="P122" s="6">
        <f t="shared" si="5"/>
        <v>10</v>
      </c>
      <c r="Q12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4"/>
        <v>0</v>
      </c>
      <c r="P123" s="6">
        <f t="shared" si="5"/>
        <v>1</v>
      </c>
      <c r="Q123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4"/>
        <v>0</v>
      </c>
      <c r="P124" s="6">
        <f t="shared" si="5"/>
        <v>0</v>
      </c>
      <c r="Q124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4"/>
        <v>0</v>
      </c>
      <c r="P125" s="6">
        <f t="shared" si="5"/>
        <v>25.166666666666668</v>
      </c>
      <c r="Q125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4"/>
        <v>0</v>
      </c>
      <c r="P126" s="6">
        <f t="shared" si="5"/>
        <v>0</v>
      </c>
      <c r="Q12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4"/>
        <v>14</v>
      </c>
      <c r="P127" s="6">
        <f t="shared" si="5"/>
        <v>11.666666666666666</v>
      </c>
      <c r="Q127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4"/>
        <v>6</v>
      </c>
      <c r="P128" s="6">
        <f t="shared" si="5"/>
        <v>106.69230769230769</v>
      </c>
      <c r="Q128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4"/>
        <v>2</v>
      </c>
      <c r="P129" s="6">
        <f t="shared" si="5"/>
        <v>47.5</v>
      </c>
      <c r="Q129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ref="O130:O193" si="8">ROUND((E130/D130)*100,0)</f>
        <v>2</v>
      </c>
      <c r="P130" s="6">
        <f t="shared" ref="P130:P193" si="9">IFERROR(E130/L130,0)</f>
        <v>311.16666666666669</v>
      </c>
      <c r="Q130" t="s">
        <v>8308</v>
      </c>
      <c r="R130" t="s">
        <v>8311</v>
      </c>
      <c r="S130" s="10">
        <f t="shared" ref="S130:S193" si="10">(((J130/60)/60)/24)+DATE(1970,1,1)</f>
        <v>42628.22792824074</v>
      </c>
      <c r="T130" s="10">
        <f t="shared" ref="T130:T193" si="11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si="8"/>
        <v>0</v>
      </c>
      <c r="P131" s="6">
        <f t="shared" si="9"/>
        <v>0</v>
      </c>
      <c r="Q131" t="s">
        <v>8308</v>
      </c>
      <c r="R131" t="s">
        <v>8311</v>
      </c>
      <c r="S131" s="10">
        <f t="shared" si="10"/>
        <v>41882.937303240738</v>
      </c>
      <c r="T131" s="10">
        <f t="shared" si="11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8"/>
        <v>0</v>
      </c>
      <c r="P132" s="6">
        <f t="shared" si="9"/>
        <v>0</v>
      </c>
      <c r="Q13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8"/>
        <v>0</v>
      </c>
      <c r="P133" s="6">
        <f t="shared" si="9"/>
        <v>0</v>
      </c>
      <c r="Q133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8"/>
        <v>10</v>
      </c>
      <c r="P134" s="6">
        <f t="shared" si="9"/>
        <v>94.506172839506178</v>
      </c>
      <c r="Q134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8"/>
        <v>0</v>
      </c>
      <c r="P135" s="6">
        <f t="shared" si="9"/>
        <v>0</v>
      </c>
      <c r="Q135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8"/>
        <v>0</v>
      </c>
      <c r="P136" s="6">
        <f t="shared" si="9"/>
        <v>0</v>
      </c>
      <c r="Q13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8"/>
        <v>13</v>
      </c>
      <c r="P137" s="6">
        <f t="shared" si="9"/>
        <v>80.599999999999994</v>
      </c>
      <c r="Q137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8"/>
        <v>0</v>
      </c>
      <c r="P138" s="6">
        <f t="shared" si="9"/>
        <v>0</v>
      </c>
      <c r="Q138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8"/>
        <v>0</v>
      </c>
      <c r="P139" s="6">
        <f t="shared" si="9"/>
        <v>0</v>
      </c>
      <c r="Q139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8"/>
        <v>3</v>
      </c>
      <c r="P140" s="6">
        <f t="shared" si="9"/>
        <v>81.241379310344826</v>
      </c>
      <c r="Q140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8"/>
        <v>100</v>
      </c>
      <c r="P141" s="6">
        <f t="shared" si="9"/>
        <v>500</v>
      </c>
      <c r="Q141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8"/>
        <v>0</v>
      </c>
      <c r="P142" s="6">
        <f t="shared" si="9"/>
        <v>0</v>
      </c>
      <c r="Q14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8"/>
        <v>11</v>
      </c>
      <c r="P143" s="6">
        <f t="shared" si="9"/>
        <v>46.178571428571431</v>
      </c>
      <c r="Q143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8"/>
        <v>0</v>
      </c>
      <c r="P144" s="6">
        <f t="shared" si="9"/>
        <v>10</v>
      </c>
      <c r="Q144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8"/>
        <v>0</v>
      </c>
      <c r="P145" s="6">
        <f t="shared" si="9"/>
        <v>0</v>
      </c>
      <c r="Q145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8"/>
        <v>28</v>
      </c>
      <c r="P146" s="6">
        <f t="shared" si="9"/>
        <v>55.945945945945944</v>
      </c>
      <c r="Q14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8"/>
        <v>8</v>
      </c>
      <c r="P147" s="6">
        <f t="shared" si="9"/>
        <v>37.555555555555557</v>
      </c>
      <c r="Q147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8"/>
        <v>1</v>
      </c>
      <c r="P148" s="6">
        <f t="shared" si="9"/>
        <v>38.333333333333336</v>
      </c>
      <c r="Q148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8"/>
        <v>0</v>
      </c>
      <c r="P149" s="6">
        <f t="shared" si="9"/>
        <v>0</v>
      </c>
      <c r="Q149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8"/>
        <v>0</v>
      </c>
      <c r="P150" s="6">
        <f t="shared" si="9"/>
        <v>20</v>
      </c>
      <c r="Q150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8"/>
        <v>1</v>
      </c>
      <c r="P151" s="6">
        <f t="shared" si="9"/>
        <v>15.333333333333334</v>
      </c>
      <c r="Q151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8"/>
        <v>23</v>
      </c>
      <c r="P152" s="6">
        <f t="shared" si="9"/>
        <v>449.43283582089555</v>
      </c>
      <c r="Q15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8"/>
        <v>0</v>
      </c>
      <c r="P153" s="6">
        <f t="shared" si="9"/>
        <v>28</v>
      </c>
      <c r="Q153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8"/>
        <v>0</v>
      </c>
      <c r="P154" s="6">
        <f t="shared" si="9"/>
        <v>15</v>
      </c>
      <c r="Q154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8"/>
        <v>1</v>
      </c>
      <c r="P155" s="6">
        <f t="shared" si="9"/>
        <v>35.9</v>
      </c>
      <c r="Q155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8"/>
        <v>3</v>
      </c>
      <c r="P156" s="6">
        <f t="shared" si="9"/>
        <v>13.333333333333334</v>
      </c>
      <c r="Q15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8"/>
        <v>0</v>
      </c>
      <c r="P157" s="6">
        <f t="shared" si="9"/>
        <v>20.25</v>
      </c>
      <c r="Q157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8"/>
        <v>5</v>
      </c>
      <c r="P158" s="6">
        <f t="shared" si="9"/>
        <v>119</v>
      </c>
      <c r="Q158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8"/>
        <v>0</v>
      </c>
      <c r="P159" s="6">
        <f t="shared" si="9"/>
        <v>4</v>
      </c>
      <c r="Q159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8"/>
        <v>0</v>
      </c>
      <c r="P160" s="6">
        <f t="shared" si="9"/>
        <v>0</v>
      </c>
      <c r="Q160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8"/>
        <v>0</v>
      </c>
      <c r="P161" s="6">
        <f t="shared" si="9"/>
        <v>10</v>
      </c>
      <c r="Q161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8"/>
        <v>0</v>
      </c>
      <c r="P162" s="6">
        <f t="shared" si="9"/>
        <v>0</v>
      </c>
      <c r="Q16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8"/>
        <v>0</v>
      </c>
      <c r="P163" s="6">
        <f t="shared" si="9"/>
        <v>5</v>
      </c>
      <c r="Q163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8"/>
        <v>16</v>
      </c>
      <c r="P164" s="6">
        <f t="shared" si="9"/>
        <v>43.5</v>
      </c>
      <c r="Q164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8"/>
        <v>0</v>
      </c>
      <c r="P165" s="6">
        <f t="shared" si="9"/>
        <v>0</v>
      </c>
      <c r="Q165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8"/>
        <v>1</v>
      </c>
      <c r="P166" s="6">
        <f t="shared" si="9"/>
        <v>91.428571428571431</v>
      </c>
      <c r="Q16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8"/>
        <v>0</v>
      </c>
      <c r="P167" s="6">
        <f t="shared" si="9"/>
        <v>0</v>
      </c>
      <c r="Q167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8"/>
        <v>60</v>
      </c>
      <c r="P168" s="6">
        <f t="shared" si="9"/>
        <v>3000</v>
      </c>
      <c r="Q168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8"/>
        <v>0</v>
      </c>
      <c r="P169" s="6">
        <f t="shared" si="9"/>
        <v>5.5</v>
      </c>
      <c r="Q169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8"/>
        <v>4</v>
      </c>
      <c r="P170" s="6">
        <f t="shared" si="9"/>
        <v>108.33333333333333</v>
      </c>
      <c r="Q170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8"/>
        <v>22</v>
      </c>
      <c r="P171" s="6">
        <f t="shared" si="9"/>
        <v>56</v>
      </c>
      <c r="Q171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8"/>
        <v>3</v>
      </c>
      <c r="P172" s="6">
        <f t="shared" si="9"/>
        <v>32.5</v>
      </c>
      <c r="Q17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8"/>
        <v>0</v>
      </c>
      <c r="P173" s="6">
        <f t="shared" si="9"/>
        <v>1</v>
      </c>
      <c r="Q173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8"/>
        <v>0</v>
      </c>
      <c r="P174" s="6">
        <f t="shared" si="9"/>
        <v>0</v>
      </c>
      <c r="Q174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8"/>
        <v>0</v>
      </c>
      <c r="P175" s="6">
        <f t="shared" si="9"/>
        <v>0</v>
      </c>
      <c r="Q175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8"/>
        <v>0</v>
      </c>
      <c r="P176" s="6">
        <f t="shared" si="9"/>
        <v>0</v>
      </c>
      <c r="Q17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8"/>
        <v>6</v>
      </c>
      <c r="P177" s="6">
        <f t="shared" si="9"/>
        <v>49.884615384615387</v>
      </c>
      <c r="Q177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8"/>
        <v>0</v>
      </c>
      <c r="P178" s="6">
        <f t="shared" si="9"/>
        <v>0</v>
      </c>
      <c r="Q178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8"/>
        <v>40</v>
      </c>
      <c r="P179" s="6">
        <f t="shared" si="9"/>
        <v>25.714285714285715</v>
      </c>
      <c r="Q179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8"/>
        <v>0</v>
      </c>
      <c r="P180" s="6">
        <f t="shared" si="9"/>
        <v>0</v>
      </c>
      <c r="Q180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8"/>
        <v>20</v>
      </c>
      <c r="P181" s="6">
        <f t="shared" si="9"/>
        <v>100</v>
      </c>
      <c r="Q181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8"/>
        <v>33</v>
      </c>
      <c r="P182" s="6">
        <f t="shared" si="9"/>
        <v>30.846153846153847</v>
      </c>
      <c r="Q18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8"/>
        <v>21</v>
      </c>
      <c r="P183" s="6">
        <f t="shared" si="9"/>
        <v>180.5</v>
      </c>
      <c r="Q183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8"/>
        <v>0</v>
      </c>
      <c r="P184" s="6">
        <f t="shared" si="9"/>
        <v>0</v>
      </c>
      <c r="Q184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8"/>
        <v>36</v>
      </c>
      <c r="P185" s="6">
        <f t="shared" si="9"/>
        <v>373.5</v>
      </c>
      <c r="Q185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8"/>
        <v>3</v>
      </c>
      <c r="P186" s="6">
        <f t="shared" si="9"/>
        <v>25.5</v>
      </c>
      <c r="Q18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8"/>
        <v>6</v>
      </c>
      <c r="P187" s="6">
        <f t="shared" si="9"/>
        <v>220</v>
      </c>
      <c r="Q187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8"/>
        <v>0</v>
      </c>
      <c r="P188" s="6">
        <f t="shared" si="9"/>
        <v>0</v>
      </c>
      <c r="Q188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8"/>
        <v>16</v>
      </c>
      <c r="P189" s="6">
        <f t="shared" si="9"/>
        <v>160</v>
      </c>
      <c r="Q189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8"/>
        <v>0</v>
      </c>
      <c r="P190" s="6">
        <f t="shared" si="9"/>
        <v>0</v>
      </c>
      <c r="Q190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8"/>
        <v>0</v>
      </c>
      <c r="P191" s="6">
        <f t="shared" si="9"/>
        <v>69</v>
      </c>
      <c r="Q191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8"/>
        <v>0</v>
      </c>
      <c r="P192" s="6">
        <f t="shared" si="9"/>
        <v>50</v>
      </c>
      <c r="Q19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8"/>
        <v>5</v>
      </c>
      <c r="P193" s="6">
        <f t="shared" si="9"/>
        <v>83.333333333333329</v>
      </c>
      <c r="Q193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ref="O194:O257" si="12">ROUND((E194/D194)*100,0)</f>
        <v>0</v>
      </c>
      <c r="P194" s="6">
        <f t="shared" ref="P194:P257" si="13">IFERROR(E194/L194,0)</f>
        <v>5.666666666666667</v>
      </c>
      <c r="Q194" t="s">
        <v>8308</v>
      </c>
      <c r="R194" t="s">
        <v>8312</v>
      </c>
      <c r="S194" s="10">
        <f t="shared" ref="S194:S257" si="14">(((J194/60)/60)/24)+DATE(1970,1,1)</f>
        <v>41899.792037037041</v>
      </c>
      <c r="T194" s="10">
        <f t="shared" ref="T194:T257" si="15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si="12"/>
        <v>0</v>
      </c>
      <c r="P195" s="6">
        <f t="shared" si="13"/>
        <v>0</v>
      </c>
      <c r="Q195" t="s">
        <v>8308</v>
      </c>
      <c r="R195" t="s">
        <v>8312</v>
      </c>
      <c r="S195" s="10">
        <f t="shared" si="14"/>
        <v>41911.934791666667</v>
      </c>
      <c r="T195" s="10">
        <f t="shared" si="15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2"/>
        <v>0</v>
      </c>
      <c r="P196" s="6">
        <f t="shared" si="13"/>
        <v>1</v>
      </c>
      <c r="Q19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2"/>
        <v>0</v>
      </c>
      <c r="P197" s="6">
        <f t="shared" si="13"/>
        <v>0</v>
      </c>
      <c r="Q197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2"/>
        <v>42</v>
      </c>
      <c r="P198" s="6">
        <f t="shared" si="13"/>
        <v>77.10526315789474</v>
      </c>
      <c r="Q198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2"/>
        <v>10</v>
      </c>
      <c r="P199" s="6">
        <f t="shared" si="13"/>
        <v>32.75</v>
      </c>
      <c r="Q199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2"/>
        <v>1</v>
      </c>
      <c r="P200" s="6">
        <f t="shared" si="13"/>
        <v>46.5</v>
      </c>
      <c r="Q200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2"/>
        <v>0</v>
      </c>
      <c r="P201" s="6">
        <f t="shared" si="13"/>
        <v>0</v>
      </c>
      <c r="Q201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2"/>
        <v>26</v>
      </c>
      <c r="P202" s="6">
        <f t="shared" si="13"/>
        <v>87.308333333333337</v>
      </c>
      <c r="Q20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2"/>
        <v>58</v>
      </c>
      <c r="P203" s="6">
        <f t="shared" si="13"/>
        <v>54.285714285714285</v>
      </c>
      <c r="Q203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2"/>
        <v>0</v>
      </c>
      <c r="P204" s="6">
        <f t="shared" si="13"/>
        <v>0</v>
      </c>
      <c r="Q204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2"/>
        <v>30</v>
      </c>
      <c r="P205" s="6">
        <f t="shared" si="13"/>
        <v>93.25</v>
      </c>
      <c r="Q205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2"/>
        <v>51</v>
      </c>
      <c r="P206" s="6">
        <f t="shared" si="13"/>
        <v>117.68368136117556</v>
      </c>
      <c r="Q20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2"/>
        <v>16</v>
      </c>
      <c r="P207" s="6">
        <f t="shared" si="13"/>
        <v>76.470588235294116</v>
      </c>
      <c r="Q207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2"/>
        <v>0</v>
      </c>
      <c r="P208" s="6">
        <f t="shared" si="13"/>
        <v>0</v>
      </c>
      <c r="Q208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2"/>
        <v>15</v>
      </c>
      <c r="P209" s="6">
        <f t="shared" si="13"/>
        <v>163.84615384615384</v>
      </c>
      <c r="Q209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2"/>
        <v>0</v>
      </c>
      <c r="P210" s="6">
        <f t="shared" si="13"/>
        <v>0</v>
      </c>
      <c r="Q210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2"/>
        <v>0</v>
      </c>
      <c r="P211" s="6">
        <f t="shared" si="13"/>
        <v>0</v>
      </c>
      <c r="Q211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2"/>
        <v>25</v>
      </c>
      <c r="P212" s="6">
        <f t="shared" si="13"/>
        <v>91.818181818181813</v>
      </c>
      <c r="Q2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2"/>
        <v>45</v>
      </c>
      <c r="P213" s="6">
        <f t="shared" si="13"/>
        <v>185.83333333333334</v>
      </c>
      <c r="Q213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2"/>
        <v>0</v>
      </c>
      <c r="P214" s="6">
        <f t="shared" si="13"/>
        <v>1</v>
      </c>
      <c r="Q214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2"/>
        <v>0</v>
      </c>
      <c r="P215" s="6">
        <f t="shared" si="13"/>
        <v>20</v>
      </c>
      <c r="Q215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2"/>
        <v>0</v>
      </c>
      <c r="P216" s="6">
        <f t="shared" si="13"/>
        <v>1</v>
      </c>
      <c r="Q21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2"/>
        <v>0</v>
      </c>
      <c r="P217" s="6">
        <f t="shared" si="13"/>
        <v>10</v>
      </c>
      <c r="Q217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2"/>
        <v>56</v>
      </c>
      <c r="P218" s="6">
        <f t="shared" si="13"/>
        <v>331.53833333333336</v>
      </c>
      <c r="Q218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2"/>
        <v>12</v>
      </c>
      <c r="P219" s="6">
        <f t="shared" si="13"/>
        <v>314.28947368421052</v>
      </c>
      <c r="Q219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2"/>
        <v>2</v>
      </c>
      <c r="P220" s="6">
        <f t="shared" si="13"/>
        <v>100</v>
      </c>
      <c r="Q220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2"/>
        <v>18</v>
      </c>
      <c r="P221" s="6">
        <f t="shared" si="13"/>
        <v>115.98684210526316</v>
      </c>
      <c r="Q221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2"/>
        <v>1</v>
      </c>
      <c r="P222" s="6">
        <f t="shared" si="13"/>
        <v>120</v>
      </c>
      <c r="Q22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2"/>
        <v>0</v>
      </c>
      <c r="P223" s="6">
        <f t="shared" si="13"/>
        <v>0</v>
      </c>
      <c r="Q223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2"/>
        <v>13</v>
      </c>
      <c r="P224" s="6">
        <f t="shared" si="13"/>
        <v>65</v>
      </c>
      <c r="Q224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2"/>
        <v>0</v>
      </c>
      <c r="P225" s="6">
        <f t="shared" si="13"/>
        <v>0</v>
      </c>
      <c r="Q225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2"/>
        <v>0</v>
      </c>
      <c r="P226" s="6">
        <f t="shared" si="13"/>
        <v>0</v>
      </c>
      <c r="Q22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2"/>
        <v>0</v>
      </c>
      <c r="P227" s="6">
        <f t="shared" si="13"/>
        <v>0</v>
      </c>
      <c r="Q227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2"/>
        <v>1</v>
      </c>
      <c r="P228" s="6">
        <f t="shared" si="13"/>
        <v>125</v>
      </c>
      <c r="Q228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2"/>
        <v>0</v>
      </c>
      <c r="P229" s="6">
        <f t="shared" si="13"/>
        <v>0</v>
      </c>
      <c r="Q229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2"/>
        <v>0</v>
      </c>
      <c r="P230" s="6">
        <f t="shared" si="13"/>
        <v>0</v>
      </c>
      <c r="Q230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2"/>
        <v>0</v>
      </c>
      <c r="P231" s="6">
        <f t="shared" si="13"/>
        <v>0</v>
      </c>
      <c r="Q231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2"/>
        <v>0</v>
      </c>
      <c r="P232" s="6">
        <f t="shared" si="13"/>
        <v>30</v>
      </c>
      <c r="Q23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2"/>
        <v>0</v>
      </c>
      <c r="P233" s="6">
        <f t="shared" si="13"/>
        <v>0</v>
      </c>
      <c r="Q233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2"/>
        <v>3</v>
      </c>
      <c r="P234" s="6">
        <f t="shared" si="13"/>
        <v>15.714285714285714</v>
      </c>
      <c r="Q234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2"/>
        <v>0</v>
      </c>
      <c r="P235" s="6">
        <f t="shared" si="13"/>
        <v>0</v>
      </c>
      <c r="Q235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2"/>
        <v>40</v>
      </c>
      <c r="P236" s="6">
        <f t="shared" si="13"/>
        <v>80.2</v>
      </c>
      <c r="Q23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2"/>
        <v>0</v>
      </c>
      <c r="P237" s="6">
        <f t="shared" si="13"/>
        <v>0</v>
      </c>
      <c r="Q237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2"/>
        <v>0</v>
      </c>
      <c r="P238" s="6">
        <f t="shared" si="13"/>
        <v>0</v>
      </c>
      <c r="Q238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2"/>
        <v>0</v>
      </c>
      <c r="P239" s="6">
        <f t="shared" si="13"/>
        <v>50</v>
      </c>
      <c r="Q239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2"/>
        <v>0</v>
      </c>
      <c r="P240" s="6">
        <f t="shared" si="13"/>
        <v>0</v>
      </c>
      <c r="Q240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2"/>
        <v>25</v>
      </c>
      <c r="P241" s="6">
        <f t="shared" si="13"/>
        <v>50</v>
      </c>
      <c r="Q241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2"/>
        <v>108</v>
      </c>
      <c r="P242" s="6">
        <f t="shared" si="13"/>
        <v>117.84759124087591</v>
      </c>
      <c r="Q24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2"/>
        <v>113</v>
      </c>
      <c r="P243" s="6">
        <f t="shared" si="13"/>
        <v>109.04255319148936</v>
      </c>
      <c r="Q243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2"/>
        <v>113</v>
      </c>
      <c r="P244" s="6">
        <f t="shared" si="13"/>
        <v>73.019801980198025</v>
      </c>
      <c r="Q244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2"/>
        <v>103</v>
      </c>
      <c r="P245" s="6">
        <f t="shared" si="13"/>
        <v>78.195121951219505</v>
      </c>
      <c r="Q245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2"/>
        <v>114</v>
      </c>
      <c r="P246" s="6">
        <f t="shared" si="13"/>
        <v>47.398809523809526</v>
      </c>
      <c r="Q24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2"/>
        <v>104</v>
      </c>
      <c r="P247" s="6">
        <f t="shared" si="13"/>
        <v>54.020833333333336</v>
      </c>
      <c r="Q247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2"/>
        <v>305</v>
      </c>
      <c r="P248" s="6">
        <f t="shared" si="13"/>
        <v>68.488789237668158</v>
      </c>
      <c r="Q248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2"/>
        <v>134</v>
      </c>
      <c r="P249" s="6">
        <f t="shared" si="13"/>
        <v>108.14516129032258</v>
      </c>
      <c r="Q249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2"/>
        <v>101</v>
      </c>
      <c r="P250" s="6">
        <f t="shared" si="13"/>
        <v>589.95205479452056</v>
      </c>
      <c r="Q250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2"/>
        <v>113</v>
      </c>
      <c r="P251" s="6">
        <f t="shared" si="13"/>
        <v>48.051063829787232</v>
      </c>
      <c r="Q251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2"/>
        <v>106</v>
      </c>
      <c r="P252" s="6">
        <f t="shared" si="13"/>
        <v>72.482837528604122</v>
      </c>
      <c r="Q25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2"/>
        <v>126</v>
      </c>
      <c r="P253" s="6">
        <f t="shared" si="13"/>
        <v>57.077922077922075</v>
      </c>
      <c r="Q253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2"/>
        <v>185</v>
      </c>
      <c r="P254" s="6">
        <f t="shared" si="13"/>
        <v>85.444444444444443</v>
      </c>
      <c r="Q254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2"/>
        <v>101</v>
      </c>
      <c r="P255" s="6">
        <f t="shared" si="13"/>
        <v>215.85714285714286</v>
      </c>
      <c r="Q255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2"/>
        <v>117</v>
      </c>
      <c r="P256" s="6">
        <f t="shared" si="13"/>
        <v>89.38643312101911</v>
      </c>
      <c r="Q25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2"/>
        <v>107</v>
      </c>
      <c r="P257" s="6">
        <f t="shared" si="13"/>
        <v>45.418404255319146</v>
      </c>
      <c r="Q257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ref="O258:O321" si="16">ROUND((E258/D258)*100,0)</f>
        <v>139</v>
      </c>
      <c r="P258" s="6">
        <f t="shared" ref="P258:P321" si="17">IFERROR(E258/L258,0)</f>
        <v>65.756363636363631</v>
      </c>
      <c r="Q258" t="s">
        <v>8308</v>
      </c>
      <c r="R258" t="s">
        <v>8313</v>
      </c>
      <c r="S258" s="10">
        <f t="shared" ref="S258:S321" si="18">(((J258/60)/60)/24)+DATE(1970,1,1)</f>
        <v>41319.769293981481</v>
      </c>
      <c r="T258" s="10">
        <f t="shared" ref="T258:T321" si="19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si="16"/>
        <v>107</v>
      </c>
      <c r="P259" s="6">
        <f t="shared" si="17"/>
        <v>66.70405357142856</v>
      </c>
      <c r="Q259" t="s">
        <v>8308</v>
      </c>
      <c r="R259" t="s">
        <v>8313</v>
      </c>
      <c r="S259" s="10">
        <f t="shared" si="18"/>
        <v>42479.626875000002</v>
      </c>
      <c r="T259" s="10">
        <f t="shared" si="1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16"/>
        <v>191</v>
      </c>
      <c r="P260" s="6">
        <f t="shared" si="17"/>
        <v>83.345930232558146</v>
      </c>
      <c r="Q260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16"/>
        <v>132</v>
      </c>
      <c r="P261" s="6">
        <f t="shared" si="17"/>
        <v>105.04609341825902</v>
      </c>
      <c r="Q261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16"/>
        <v>106</v>
      </c>
      <c r="P262" s="6">
        <f t="shared" si="17"/>
        <v>120.90909090909091</v>
      </c>
      <c r="Q26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16"/>
        <v>107</v>
      </c>
      <c r="P263" s="6">
        <f t="shared" si="17"/>
        <v>97.63636363636364</v>
      </c>
      <c r="Q263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16"/>
        <v>240</v>
      </c>
      <c r="P264" s="6">
        <f t="shared" si="17"/>
        <v>41.379310344827587</v>
      </c>
      <c r="Q264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16"/>
        <v>118</v>
      </c>
      <c r="P265" s="6">
        <f t="shared" si="17"/>
        <v>30.654485981308412</v>
      </c>
      <c r="Q265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16"/>
        <v>118</v>
      </c>
      <c r="P266" s="6">
        <f t="shared" si="17"/>
        <v>64.945054945054949</v>
      </c>
      <c r="Q26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16"/>
        <v>111</v>
      </c>
      <c r="P267" s="6">
        <f t="shared" si="17"/>
        <v>95.775862068965523</v>
      </c>
      <c r="Q267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16"/>
        <v>146</v>
      </c>
      <c r="P268" s="6">
        <f t="shared" si="17"/>
        <v>40.416666666666664</v>
      </c>
      <c r="Q268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16"/>
        <v>132</v>
      </c>
      <c r="P269" s="6">
        <f t="shared" si="17"/>
        <v>78.578424242424248</v>
      </c>
      <c r="Q269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16"/>
        <v>111</v>
      </c>
      <c r="P270" s="6">
        <f t="shared" si="17"/>
        <v>50.18018018018018</v>
      </c>
      <c r="Q270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16"/>
        <v>147</v>
      </c>
      <c r="P271" s="6">
        <f t="shared" si="17"/>
        <v>92.251735588972423</v>
      </c>
      <c r="Q271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16"/>
        <v>153</v>
      </c>
      <c r="P272" s="6">
        <f t="shared" si="17"/>
        <v>57.540983606557376</v>
      </c>
      <c r="Q27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16"/>
        <v>105</v>
      </c>
      <c r="P273" s="6">
        <f t="shared" si="17"/>
        <v>109.42160278745645</v>
      </c>
      <c r="Q273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16"/>
        <v>177</v>
      </c>
      <c r="P274" s="6">
        <f t="shared" si="17"/>
        <v>81.892461538461546</v>
      </c>
      <c r="Q274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16"/>
        <v>108</v>
      </c>
      <c r="P275" s="6">
        <f t="shared" si="17"/>
        <v>45.667711864406776</v>
      </c>
      <c r="Q275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16"/>
        <v>156</v>
      </c>
      <c r="P276" s="6">
        <f t="shared" si="17"/>
        <v>55.221238938053098</v>
      </c>
      <c r="Q27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16"/>
        <v>108</v>
      </c>
      <c r="P277" s="6">
        <f t="shared" si="17"/>
        <v>65.298192771084331</v>
      </c>
      <c r="Q277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16"/>
        <v>148</v>
      </c>
      <c r="P278" s="6">
        <f t="shared" si="17"/>
        <v>95.225806451612897</v>
      </c>
      <c r="Q278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16"/>
        <v>110</v>
      </c>
      <c r="P279" s="6">
        <f t="shared" si="17"/>
        <v>75.444794952681391</v>
      </c>
      <c r="Q279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16"/>
        <v>150</v>
      </c>
      <c r="P280" s="6">
        <f t="shared" si="17"/>
        <v>97.816867469879512</v>
      </c>
      <c r="Q280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16"/>
        <v>157</v>
      </c>
      <c r="P281" s="6">
        <f t="shared" si="17"/>
        <v>87.685606557377056</v>
      </c>
      <c r="Q281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16"/>
        <v>156</v>
      </c>
      <c r="P282" s="6">
        <f t="shared" si="17"/>
        <v>54.748948106591868</v>
      </c>
      <c r="Q28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16"/>
        <v>121</v>
      </c>
      <c r="P283" s="6">
        <f t="shared" si="17"/>
        <v>83.953417721518989</v>
      </c>
      <c r="Q283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16"/>
        <v>101</v>
      </c>
      <c r="P284" s="6">
        <f t="shared" si="17"/>
        <v>254.38547486033519</v>
      </c>
      <c r="Q284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16"/>
        <v>114</v>
      </c>
      <c r="P285" s="6">
        <f t="shared" si="17"/>
        <v>101.8269801980198</v>
      </c>
      <c r="Q285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16"/>
        <v>105</v>
      </c>
      <c r="P286" s="6">
        <f t="shared" si="17"/>
        <v>55.066394736842106</v>
      </c>
      <c r="Q28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16"/>
        <v>229</v>
      </c>
      <c r="P287" s="6">
        <f t="shared" si="17"/>
        <v>56.901438721136763</v>
      </c>
      <c r="Q287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16"/>
        <v>109</v>
      </c>
      <c r="P288" s="6">
        <f t="shared" si="17"/>
        <v>121.28148148148148</v>
      </c>
      <c r="Q288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16"/>
        <v>176</v>
      </c>
      <c r="P289" s="6">
        <f t="shared" si="17"/>
        <v>91.189655172413794</v>
      </c>
      <c r="Q289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16"/>
        <v>103</v>
      </c>
      <c r="P290" s="6">
        <f t="shared" si="17"/>
        <v>115.44812080536913</v>
      </c>
      <c r="Q290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16"/>
        <v>105</v>
      </c>
      <c r="P291" s="6">
        <f t="shared" si="17"/>
        <v>67.771551724137936</v>
      </c>
      <c r="Q291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16"/>
        <v>107</v>
      </c>
      <c r="P292" s="6">
        <f t="shared" si="17"/>
        <v>28.576190476190476</v>
      </c>
      <c r="Q29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16"/>
        <v>120</v>
      </c>
      <c r="P293" s="6">
        <f t="shared" si="17"/>
        <v>46.8828125</v>
      </c>
      <c r="Q293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16"/>
        <v>102</v>
      </c>
      <c r="P294" s="6">
        <f t="shared" si="17"/>
        <v>154.42231237322514</v>
      </c>
      <c r="Q294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16"/>
        <v>101</v>
      </c>
      <c r="P295" s="6">
        <f t="shared" si="17"/>
        <v>201.22137404580153</v>
      </c>
      <c r="Q295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16"/>
        <v>100</v>
      </c>
      <c r="P296" s="6">
        <f t="shared" si="17"/>
        <v>100</v>
      </c>
      <c r="Q29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16"/>
        <v>133</v>
      </c>
      <c r="P297" s="6">
        <f t="shared" si="17"/>
        <v>100.08204511278196</v>
      </c>
      <c r="Q297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16"/>
        <v>119</v>
      </c>
      <c r="P298" s="6">
        <f t="shared" si="17"/>
        <v>230.08953488372092</v>
      </c>
      <c r="Q298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16"/>
        <v>101</v>
      </c>
      <c r="P299" s="6">
        <f t="shared" si="17"/>
        <v>141.74647887323943</v>
      </c>
      <c r="Q299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16"/>
        <v>109</v>
      </c>
      <c r="P300" s="6">
        <f t="shared" si="17"/>
        <v>56.344351395730705</v>
      </c>
      <c r="Q300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16"/>
        <v>179</v>
      </c>
      <c r="P301" s="6">
        <f t="shared" si="17"/>
        <v>73.341188524590166</v>
      </c>
      <c r="Q301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16"/>
        <v>102</v>
      </c>
      <c r="P302" s="6">
        <f t="shared" si="17"/>
        <v>85.337785234899329</v>
      </c>
      <c r="Q30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16"/>
        <v>119</v>
      </c>
      <c r="P303" s="6">
        <f t="shared" si="17"/>
        <v>61.496215139442228</v>
      </c>
      <c r="Q303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16"/>
        <v>100</v>
      </c>
      <c r="P304" s="6">
        <f t="shared" si="17"/>
        <v>93.018518518518519</v>
      </c>
      <c r="Q304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16"/>
        <v>137</v>
      </c>
      <c r="P305" s="6">
        <f t="shared" si="17"/>
        <v>50.292682926829265</v>
      </c>
      <c r="Q305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16"/>
        <v>232</v>
      </c>
      <c r="P306" s="6">
        <f t="shared" si="17"/>
        <v>106.43243243243244</v>
      </c>
      <c r="Q30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16"/>
        <v>130</v>
      </c>
      <c r="P307" s="6">
        <f t="shared" si="17"/>
        <v>51.719576719576722</v>
      </c>
      <c r="Q307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16"/>
        <v>293</v>
      </c>
      <c r="P308" s="6">
        <f t="shared" si="17"/>
        <v>36.612499999999997</v>
      </c>
      <c r="Q308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16"/>
        <v>111</v>
      </c>
      <c r="P309" s="6">
        <f t="shared" si="17"/>
        <v>42.517361111111114</v>
      </c>
      <c r="Q309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16"/>
        <v>106</v>
      </c>
      <c r="P310" s="6">
        <f t="shared" si="17"/>
        <v>62.712871287128714</v>
      </c>
      <c r="Q310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16"/>
        <v>119</v>
      </c>
      <c r="P311" s="6">
        <f t="shared" si="17"/>
        <v>89.957983193277315</v>
      </c>
      <c r="Q311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16"/>
        <v>104</v>
      </c>
      <c r="P312" s="6">
        <f t="shared" si="17"/>
        <v>28.924722222222222</v>
      </c>
      <c r="Q3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16"/>
        <v>104</v>
      </c>
      <c r="P313" s="6">
        <f t="shared" si="17"/>
        <v>138.8022</v>
      </c>
      <c r="Q313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16"/>
        <v>112</v>
      </c>
      <c r="P314" s="6">
        <f t="shared" si="17"/>
        <v>61.301369863013697</v>
      </c>
      <c r="Q314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16"/>
        <v>105</v>
      </c>
      <c r="P315" s="6">
        <f t="shared" si="17"/>
        <v>80.202702702702709</v>
      </c>
      <c r="Q315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16"/>
        <v>385</v>
      </c>
      <c r="P316" s="6">
        <f t="shared" si="17"/>
        <v>32.095833333333331</v>
      </c>
      <c r="Q31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16"/>
        <v>101</v>
      </c>
      <c r="P317" s="6">
        <f t="shared" si="17"/>
        <v>200.88888888888889</v>
      </c>
      <c r="Q317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16"/>
        <v>114</v>
      </c>
      <c r="P318" s="6">
        <f t="shared" si="17"/>
        <v>108.01265822784811</v>
      </c>
      <c r="Q318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16"/>
        <v>101</v>
      </c>
      <c r="P319" s="6">
        <f t="shared" si="17"/>
        <v>95.699367088607602</v>
      </c>
      <c r="Q319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16"/>
        <v>283</v>
      </c>
      <c r="P320" s="6">
        <f t="shared" si="17"/>
        <v>49.880281690140848</v>
      </c>
      <c r="Q320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16"/>
        <v>113</v>
      </c>
      <c r="P321" s="6">
        <f t="shared" si="17"/>
        <v>110.47058823529412</v>
      </c>
      <c r="Q321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ref="O322:O385" si="20">ROUND((E322/D322)*100,0)</f>
        <v>107</v>
      </c>
      <c r="P322" s="6">
        <f t="shared" ref="P322:P385" si="21">IFERROR(E322/L322,0)</f>
        <v>134.91139240506328</v>
      </c>
      <c r="Q322" t="s">
        <v>8308</v>
      </c>
      <c r="R322" t="s">
        <v>8313</v>
      </c>
      <c r="S322" s="10">
        <f t="shared" ref="S322:S385" si="22">(((J322/60)/60)/24)+DATE(1970,1,1)</f>
        <v>42331.551307870366</v>
      </c>
      <c r="T322" s="10">
        <f t="shared" ref="T322:T385" si="23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si="20"/>
        <v>103</v>
      </c>
      <c r="P323" s="6">
        <f t="shared" si="21"/>
        <v>106.62314540059347</v>
      </c>
      <c r="Q323" t="s">
        <v>8308</v>
      </c>
      <c r="R323" t="s">
        <v>8313</v>
      </c>
      <c r="S323" s="10">
        <f t="shared" si="22"/>
        <v>42647.446597222224</v>
      </c>
      <c r="T323" s="10">
        <f t="shared" si="23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20"/>
        <v>108</v>
      </c>
      <c r="P324" s="6">
        <f t="shared" si="21"/>
        <v>145.04301075268816</v>
      </c>
      <c r="Q324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20"/>
        <v>123</v>
      </c>
      <c r="P325" s="6">
        <f t="shared" si="21"/>
        <v>114.58620689655173</v>
      </c>
      <c r="Q325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20"/>
        <v>102</v>
      </c>
      <c r="P326" s="6">
        <f t="shared" si="21"/>
        <v>105.3170731707317</v>
      </c>
      <c r="Q32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20"/>
        <v>104</v>
      </c>
      <c r="P327" s="6">
        <f t="shared" si="21"/>
        <v>70.921195652173907</v>
      </c>
      <c r="Q327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20"/>
        <v>113</v>
      </c>
      <c r="P328" s="6">
        <f t="shared" si="21"/>
        <v>147.17167680278018</v>
      </c>
      <c r="Q328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20"/>
        <v>136</v>
      </c>
      <c r="P329" s="6">
        <f t="shared" si="21"/>
        <v>160.47058823529412</v>
      </c>
      <c r="Q329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20"/>
        <v>104</v>
      </c>
      <c r="P330" s="6">
        <f t="shared" si="21"/>
        <v>156.04578313253012</v>
      </c>
      <c r="Q330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20"/>
        <v>106</v>
      </c>
      <c r="P331" s="6">
        <f t="shared" si="21"/>
        <v>63.17365269461078</v>
      </c>
      <c r="Q331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20"/>
        <v>102</v>
      </c>
      <c r="P332" s="6">
        <f t="shared" si="21"/>
        <v>104.82352941176471</v>
      </c>
      <c r="Q33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20"/>
        <v>107</v>
      </c>
      <c r="P333" s="6">
        <f t="shared" si="21"/>
        <v>97.356164383561648</v>
      </c>
      <c r="Q333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20"/>
        <v>113</v>
      </c>
      <c r="P334" s="6">
        <f t="shared" si="21"/>
        <v>203.63063063063063</v>
      </c>
      <c r="Q334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20"/>
        <v>125</v>
      </c>
      <c r="P335" s="6">
        <f t="shared" si="21"/>
        <v>188.31203007518798</v>
      </c>
      <c r="Q335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20"/>
        <v>101</v>
      </c>
      <c r="P336" s="6">
        <f t="shared" si="21"/>
        <v>146.65217391304347</v>
      </c>
      <c r="Q33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20"/>
        <v>103</v>
      </c>
      <c r="P337" s="6">
        <f t="shared" si="21"/>
        <v>109.1875</v>
      </c>
      <c r="Q337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20"/>
        <v>117</v>
      </c>
      <c r="P338" s="6">
        <f t="shared" si="21"/>
        <v>59.249046653144013</v>
      </c>
      <c r="Q338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20"/>
        <v>101</v>
      </c>
      <c r="P339" s="6">
        <f t="shared" si="21"/>
        <v>97.904838709677421</v>
      </c>
      <c r="Q339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20"/>
        <v>110</v>
      </c>
      <c r="P340" s="6">
        <f t="shared" si="21"/>
        <v>70.000169491525426</v>
      </c>
      <c r="Q340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20"/>
        <v>108</v>
      </c>
      <c r="P341" s="6">
        <f t="shared" si="21"/>
        <v>72.865168539325836</v>
      </c>
      <c r="Q341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20"/>
        <v>125</v>
      </c>
      <c r="P342" s="6">
        <f t="shared" si="21"/>
        <v>146.34782608695653</v>
      </c>
      <c r="Q34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20"/>
        <v>107</v>
      </c>
      <c r="P343" s="6">
        <f t="shared" si="21"/>
        <v>67.909090909090907</v>
      </c>
      <c r="Q343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20"/>
        <v>100</v>
      </c>
      <c r="P344" s="6">
        <f t="shared" si="21"/>
        <v>169.85083076923075</v>
      </c>
      <c r="Q344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20"/>
        <v>102</v>
      </c>
      <c r="P345" s="6">
        <f t="shared" si="21"/>
        <v>58.413339694656486</v>
      </c>
      <c r="Q345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20"/>
        <v>102</v>
      </c>
      <c r="P346" s="6">
        <f t="shared" si="21"/>
        <v>119.99298245614035</v>
      </c>
      <c r="Q34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20"/>
        <v>123</v>
      </c>
      <c r="P347" s="6">
        <f t="shared" si="21"/>
        <v>99.860335195530723</v>
      </c>
      <c r="Q347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20"/>
        <v>170</v>
      </c>
      <c r="P348" s="6">
        <f t="shared" si="21"/>
        <v>90.579148936170213</v>
      </c>
      <c r="Q348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20"/>
        <v>112</v>
      </c>
      <c r="P349" s="6">
        <f t="shared" si="21"/>
        <v>117.77361477572559</v>
      </c>
      <c r="Q349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20"/>
        <v>103</v>
      </c>
      <c r="P350" s="6">
        <f t="shared" si="21"/>
        <v>86.554621848739501</v>
      </c>
      <c r="Q350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20"/>
        <v>107</v>
      </c>
      <c r="P351" s="6">
        <f t="shared" si="21"/>
        <v>71.899281437125751</v>
      </c>
      <c r="Q351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20"/>
        <v>115</v>
      </c>
      <c r="P352" s="6">
        <f t="shared" si="21"/>
        <v>129.81900452488688</v>
      </c>
      <c r="Q35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20"/>
        <v>127</v>
      </c>
      <c r="P353" s="6">
        <f t="shared" si="21"/>
        <v>44.912863070539416</v>
      </c>
      <c r="Q353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20"/>
        <v>117</v>
      </c>
      <c r="P354" s="6">
        <f t="shared" si="21"/>
        <v>40.755244755244753</v>
      </c>
      <c r="Q354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20"/>
        <v>109</v>
      </c>
      <c r="P355" s="6">
        <f t="shared" si="21"/>
        <v>103.52394779771615</v>
      </c>
      <c r="Q355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20"/>
        <v>104</v>
      </c>
      <c r="P356" s="6">
        <f t="shared" si="21"/>
        <v>125.44827586206897</v>
      </c>
      <c r="Q35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20"/>
        <v>116</v>
      </c>
      <c r="P357" s="6">
        <f t="shared" si="21"/>
        <v>246.60606060606059</v>
      </c>
      <c r="Q357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20"/>
        <v>103</v>
      </c>
      <c r="P358" s="6">
        <f t="shared" si="21"/>
        <v>79.401340206185566</v>
      </c>
      <c r="Q358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20"/>
        <v>174</v>
      </c>
      <c r="P359" s="6">
        <f t="shared" si="21"/>
        <v>86.138613861386133</v>
      </c>
      <c r="Q359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20"/>
        <v>103</v>
      </c>
      <c r="P360" s="6">
        <f t="shared" si="21"/>
        <v>193.04868913857678</v>
      </c>
      <c r="Q360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20"/>
        <v>105</v>
      </c>
      <c r="P361" s="6">
        <f t="shared" si="21"/>
        <v>84.023178807947019</v>
      </c>
      <c r="Q361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20"/>
        <v>101</v>
      </c>
      <c r="P362" s="6">
        <f t="shared" si="21"/>
        <v>139.82758620689654</v>
      </c>
      <c r="Q36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20"/>
        <v>111</v>
      </c>
      <c r="P363" s="6">
        <f t="shared" si="21"/>
        <v>109.82189265536722</v>
      </c>
      <c r="Q363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20"/>
        <v>124</v>
      </c>
      <c r="P364" s="6">
        <f t="shared" si="21"/>
        <v>139.53488372093022</v>
      </c>
      <c r="Q364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20"/>
        <v>101</v>
      </c>
      <c r="P365" s="6">
        <f t="shared" si="21"/>
        <v>347.84615384615387</v>
      </c>
      <c r="Q365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20"/>
        <v>110</v>
      </c>
      <c r="P366" s="6">
        <f t="shared" si="21"/>
        <v>68.24159292035398</v>
      </c>
      <c r="Q36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20"/>
        <v>104</v>
      </c>
      <c r="P367" s="6">
        <f t="shared" si="21"/>
        <v>239.93846153846152</v>
      </c>
      <c r="Q367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20"/>
        <v>101</v>
      </c>
      <c r="P368" s="6">
        <f t="shared" si="21"/>
        <v>287.31343283582089</v>
      </c>
      <c r="Q368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20"/>
        <v>103</v>
      </c>
      <c r="P369" s="6">
        <f t="shared" si="21"/>
        <v>86.84882352941176</v>
      </c>
      <c r="Q369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20"/>
        <v>104</v>
      </c>
      <c r="P370" s="6">
        <f t="shared" si="21"/>
        <v>81.84905660377359</v>
      </c>
      <c r="Q370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20"/>
        <v>110</v>
      </c>
      <c r="P371" s="6">
        <f t="shared" si="21"/>
        <v>42.874970059880241</v>
      </c>
      <c r="Q371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20"/>
        <v>122</v>
      </c>
      <c r="P372" s="6">
        <f t="shared" si="21"/>
        <v>709.41860465116281</v>
      </c>
      <c r="Q37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20"/>
        <v>114</v>
      </c>
      <c r="P373" s="6">
        <f t="shared" si="21"/>
        <v>161.25517890772127</v>
      </c>
      <c r="Q373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20"/>
        <v>125</v>
      </c>
      <c r="P374" s="6">
        <f t="shared" si="21"/>
        <v>41.777777777777779</v>
      </c>
      <c r="Q374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20"/>
        <v>107</v>
      </c>
      <c r="P375" s="6">
        <f t="shared" si="21"/>
        <v>89.887640449438209</v>
      </c>
      <c r="Q375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20"/>
        <v>131</v>
      </c>
      <c r="P376" s="6">
        <f t="shared" si="21"/>
        <v>45.051724137931032</v>
      </c>
      <c r="Q37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20"/>
        <v>120</v>
      </c>
      <c r="P377" s="6">
        <f t="shared" si="21"/>
        <v>42.857142857142854</v>
      </c>
      <c r="Q377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20"/>
        <v>106</v>
      </c>
      <c r="P378" s="6">
        <f t="shared" si="21"/>
        <v>54.083333333333336</v>
      </c>
      <c r="Q378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20"/>
        <v>114</v>
      </c>
      <c r="P379" s="6">
        <f t="shared" si="21"/>
        <v>103.21804511278195</v>
      </c>
      <c r="Q379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20"/>
        <v>112</v>
      </c>
      <c r="P380" s="6">
        <f t="shared" si="21"/>
        <v>40.397590361445786</v>
      </c>
      <c r="Q380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20"/>
        <v>116</v>
      </c>
      <c r="P381" s="6">
        <f t="shared" si="21"/>
        <v>116.85906040268456</v>
      </c>
      <c r="Q381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20"/>
        <v>142</v>
      </c>
      <c r="P382" s="6">
        <f t="shared" si="21"/>
        <v>115.51020408163265</v>
      </c>
      <c r="Q38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20"/>
        <v>105</v>
      </c>
      <c r="P383" s="6">
        <f t="shared" si="21"/>
        <v>104.31274900398407</v>
      </c>
      <c r="Q383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20"/>
        <v>256</v>
      </c>
      <c r="P384" s="6">
        <f t="shared" si="21"/>
        <v>69.772727272727266</v>
      </c>
      <c r="Q384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20"/>
        <v>207</v>
      </c>
      <c r="P385" s="6">
        <f t="shared" si="21"/>
        <v>43.020833333333336</v>
      </c>
      <c r="Q385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ref="O386:O449" si="24">ROUND((E386/D386)*100,0)</f>
        <v>112</v>
      </c>
      <c r="P386" s="6">
        <f t="shared" ref="P386:P449" si="25">IFERROR(E386/L386,0)</f>
        <v>58.540469973890339</v>
      </c>
      <c r="Q386" t="s">
        <v>8308</v>
      </c>
      <c r="R386" t="s">
        <v>8313</v>
      </c>
      <c r="S386" s="10">
        <f t="shared" ref="S386:S449" si="26">(((J386/60)/60)/24)+DATE(1970,1,1)</f>
        <v>41980.781793981485</v>
      </c>
      <c r="T386" s="10">
        <f t="shared" ref="T386:T449" si="27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si="24"/>
        <v>106</v>
      </c>
      <c r="P387" s="6">
        <f t="shared" si="25"/>
        <v>111.79535864978902</v>
      </c>
      <c r="Q387" t="s">
        <v>8308</v>
      </c>
      <c r="R387" t="s">
        <v>8313</v>
      </c>
      <c r="S387" s="10">
        <f t="shared" si="26"/>
        <v>41934.584502314814</v>
      </c>
      <c r="T387" s="10">
        <f t="shared" si="27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24"/>
        <v>100</v>
      </c>
      <c r="P388" s="6">
        <f t="shared" si="25"/>
        <v>46.230769230769234</v>
      </c>
      <c r="Q388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24"/>
        <v>214</v>
      </c>
      <c r="P389" s="6">
        <f t="shared" si="25"/>
        <v>144.69039145907473</v>
      </c>
      <c r="Q389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24"/>
        <v>126</v>
      </c>
      <c r="P390" s="6">
        <f t="shared" si="25"/>
        <v>88.845070422535215</v>
      </c>
      <c r="Q390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24"/>
        <v>182</v>
      </c>
      <c r="P391" s="6">
        <f t="shared" si="25"/>
        <v>81.75107284768211</v>
      </c>
      <c r="Q391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24"/>
        <v>100</v>
      </c>
      <c r="P392" s="6">
        <f t="shared" si="25"/>
        <v>71.428571428571431</v>
      </c>
      <c r="Q39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24"/>
        <v>101</v>
      </c>
      <c r="P393" s="6">
        <f t="shared" si="25"/>
        <v>104.25906735751295</v>
      </c>
      <c r="Q393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24"/>
        <v>101</v>
      </c>
      <c r="P394" s="6">
        <f t="shared" si="25"/>
        <v>90.616504854368927</v>
      </c>
      <c r="Q394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24"/>
        <v>110</v>
      </c>
      <c r="P395" s="6">
        <f t="shared" si="25"/>
        <v>157.33048433048432</v>
      </c>
      <c r="Q395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24"/>
        <v>112</v>
      </c>
      <c r="P396" s="6">
        <f t="shared" si="25"/>
        <v>105.18</v>
      </c>
      <c r="Q39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24"/>
        <v>108</v>
      </c>
      <c r="P397" s="6">
        <f t="shared" si="25"/>
        <v>58.719836956521746</v>
      </c>
      <c r="Q397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24"/>
        <v>107</v>
      </c>
      <c r="P398" s="6">
        <f t="shared" si="25"/>
        <v>81.632653061224488</v>
      </c>
      <c r="Q398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24"/>
        <v>104</v>
      </c>
      <c r="P399" s="6">
        <f t="shared" si="25"/>
        <v>56.460043668122275</v>
      </c>
      <c r="Q399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24"/>
        <v>125</v>
      </c>
      <c r="P400" s="6">
        <f t="shared" si="25"/>
        <v>140.1044776119403</v>
      </c>
      <c r="Q400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24"/>
        <v>107</v>
      </c>
      <c r="P401" s="6">
        <f t="shared" si="25"/>
        <v>224.85263157894738</v>
      </c>
      <c r="Q401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24"/>
        <v>112</v>
      </c>
      <c r="P402" s="6">
        <f t="shared" si="25"/>
        <v>181.13306451612902</v>
      </c>
      <c r="Q40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24"/>
        <v>104</v>
      </c>
      <c r="P403" s="6">
        <f t="shared" si="25"/>
        <v>711.04109589041093</v>
      </c>
      <c r="Q403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24"/>
        <v>142</v>
      </c>
      <c r="P404" s="6">
        <f t="shared" si="25"/>
        <v>65.883720930232556</v>
      </c>
      <c r="Q404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24"/>
        <v>105</v>
      </c>
      <c r="P405" s="6">
        <f t="shared" si="25"/>
        <v>75.185714285714283</v>
      </c>
      <c r="Q405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24"/>
        <v>103</v>
      </c>
      <c r="P406" s="6">
        <f t="shared" si="25"/>
        <v>133.14391143911439</v>
      </c>
      <c r="Q40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24"/>
        <v>108</v>
      </c>
      <c r="P407" s="6">
        <f t="shared" si="25"/>
        <v>55.2</v>
      </c>
      <c r="Q407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24"/>
        <v>108</v>
      </c>
      <c r="P408" s="6">
        <f t="shared" si="25"/>
        <v>86.163714285714292</v>
      </c>
      <c r="Q408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24"/>
        <v>102</v>
      </c>
      <c r="P409" s="6">
        <f t="shared" si="25"/>
        <v>92.318181818181813</v>
      </c>
      <c r="Q409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24"/>
        <v>101</v>
      </c>
      <c r="P410" s="6">
        <f t="shared" si="25"/>
        <v>160.16473684210527</v>
      </c>
      <c r="Q410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24"/>
        <v>137</v>
      </c>
      <c r="P411" s="6">
        <f t="shared" si="25"/>
        <v>45.6</v>
      </c>
      <c r="Q411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24"/>
        <v>128</v>
      </c>
      <c r="P412" s="6">
        <f t="shared" si="25"/>
        <v>183.28571428571428</v>
      </c>
      <c r="Q4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24"/>
        <v>101</v>
      </c>
      <c r="P413" s="6">
        <f t="shared" si="25"/>
        <v>125.78838174273859</v>
      </c>
      <c r="Q413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24"/>
        <v>127</v>
      </c>
      <c r="P414" s="6">
        <f t="shared" si="25"/>
        <v>57.654545454545456</v>
      </c>
      <c r="Q414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24"/>
        <v>105</v>
      </c>
      <c r="P415" s="6">
        <f t="shared" si="25"/>
        <v>78.660818713450297</v>
      </c>
      <c r="Q415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24"/>
        <v>103</v>
      </c>
      <c r="P416" s="6">
        <f t="shared" si="25"/>
        <v>91.480769230769226</v>
      </c>
      <c r="Q41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24"/>
        <v>102</v>
      </c>
      <c r="P417" s="6">
        <f t="shared" si="25"/>
        <v>68.09809523809524</v>
      </c>
      <c r="Q417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24"/>
        <v>120</v>
      </c>
      <c r="P418" s="6">
        <f t="shared" si="25"/>
        <v>48.086800000000004</v>
      </c>
      <c r="Q418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24"/>
        <v>100</v>
      </c>
      <c r="P419" s="6">
        <f t="shared" si="25"/>
        <v>202.42307692307693</v>
      </c>
      <c r="Q419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24"/>
        <v>101</v>
      </c>
      <c r="P420" s="6">
        <f t="shared" si="25"/>
        <v>216.75</v>
      </c>
      <c r="Q420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24"/>
        <v>100</v>
      </c>
      <c r="P421" s="6">
        <f t="shared" si="25"/>
        <v>110.06849315068493</v>
      </c>
      <c r="Q421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24"/>
        <v>0</v>
      </c>
      <c r="P422" s="6">
        <f t="shared" si="25"/>
        <v>4.833333333333333</v>
      </c>
      <c r="Q42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24"/>
        <v>2</v>
      </c>
      <c r="P423" s="6">
        <f t="shared" si="25"/>
        <v>50.166666666666664</v>
      </c>
      <c r="Q423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24"/>
        <v>1</v>
      </c>
      <c r="P424" s="6">
        <f t="shared" si="25"/>
        <v>35.833333333333336</v>
      </c>
      <c r="Q424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24"/>
        <v>1</v>
      </c>
      <c r="P425" s="6">
        <f t="shared" si="25"/>
        <v>11.76923076923077</v>
      </c>
      <c r="Q425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24"/>
        <v>7</v>
      </c>
      <c r="P426" s="6">
        <f t="shared" si="25"/>
        <v>40.78</v>
      </c>
      <c r="Q42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24"/>
        <v>0</v>
      </c>
      <c r="P427" s="6">
        <f t="shared" si="25"/>
        <v>3</v>
      </c>
      <c r="Q427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24"/>
        <v>1</v>
      </c>
      <c r="P428" s="6">
        <f t="shared" si="25"/>
        <v>16.625</v>
      </c>
      <c r="Q428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24"/>
        <v>0</v>
      </c>
      <c r="P429" s="6">
        <f t="shared" si="25"/>
        <v>0</v>
      </c>
      <c r="Q429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24"/>
        <v>6</v>
      </c>
      <c r="P430" s="6">
        <f t="shared" si="25"/>
        <v>52</v>
      </c>
      <c r="Q430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24"/>
        <v>0</v>
      </c>
      <c r="P431" s="6">
        <f t="shared" si="25"/>
        <v>0</v>
      </c>
      <c r="Q431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24"/>
        <v>2</v>
      </c>
      <c r="P432" s="6">
        <f t="shared" si="25"/>
        <v>4.8</v>
      </c>
      <c r="Q43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24"/>
        <v>14</v>
      </c>
      <c r="P433" s="6">
        <f t="shared" si="25"/>
        <v>51.875</v>
      </c>
      <c r="Q433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24"/>
        <v>10</v>
      </c>
      <c r="P434" s="6">
        <f t="shared" si="25"/>
        <v>71.25</v>
      </c>
      <c r="Q434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24"/>
        <v>0</v>
      </c>
      <c r="P435" s="6">
        <f t="shared" si="25"/>
        <v>0</v>
      </c>
      <c r="Q435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24"/>
        <v>5</v>
      </c>
      <c r="P436" s="6">
        <f t="shared" si="25"/>
        <v>62.5</v>
      </c>
      <c r="Q43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24"/>
        <v>0</v>
      </c>
      <c r="P437" s="6">
        <f t="shared" si="25"/>
        <v>1</v>
      </c>
      <c r="Q437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24"/>
        <v>0</v>
      </c>
      <c r="P438" s="6">
        <f t="shared" si="25"/>
        <v>0</v>
      </c>
      <c r="Q438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24"/>
        <v>0</v>
      </c>
      <c r="P439" s="6">
        <f t="shared" si="25"/>
        <v>0</v>
      </c>
      <c r="Q439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24"/>
        <v>9</v>
      </c>
      <c r="P440" s="6">
        <f t="shared" si="25"/>
        <v>170.54545454545453</v>
      </c>
      <c r="Q440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24"/>
        <v>0</v>
      </c>
      <c r="P441" s="6">
        <f t="shared" si="25"/>
        <v>0</v>
      </c>
      <c r="Q441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24"/>
        <v>0</v>
      </c>
      <c r="P442" s="6">
        <f t="shared" si="25"/>
        <v>5</v>
      </c>
      <c r="Q44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24"/>
        <v>0</v>
      </c>
      <c r="P443" s="6">
        <f t="shared" si="25"/>
        <v>0</v>
      </c>
      <c r="Q443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24"/>
        <v>39</v>
      </c>
      <c r="P444" s="6">
        <f t="shared" si="25"/>
        <v>393.58823529411762</v>
      </c>
      <c r="Q444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24"/>
        <v>0</v>
      </c>
      <c r="P445" s="6">
        <f t="shared" si="25"/>
        <v>5</v>
      </c>
      <c r="Q445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24"/>
        <v>5</v>
      </c>
      <c r="P446" s="6">
        <f t="shared" si="25"/>
        <v>50</v>
      </c>
      <c r="Q44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24"/>
        <v>0</v>
      </c>
      <c r="P447" s="6">
        <f t="shared" si="25"/>
        <v>1</v>
      </c>
      <c r="Q447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24"/>
        <v>7</v>
      </c>
      <c r="P448" s="6">
        <f t="shared" si="25"/>
        <v>47.875</v>
      </c>
      <c r="Q448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24"/>
        <v>0</v>
      </c>
      <c r="P449" s="6">
        <f t="shared" si="25"/>
        <v>5</v>
      </c>
      <c r="Q449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ref="O450:O513" si="28">ROUND((E450/D450)*100,0)</f>
        <v>3</v>
      </c>
      <c r="P450" s="6">
        <f t="shared" ref="P450:P513" si="29">IFERROR(E450/L450,0)</f>
        <v>20.502500000000001</v>
      </c>
      <c r="Q450" t="s">
        <v>8308</v>
      </c>
      <c r="R450" t="s">
        <v>8314</v>
      </c>
      <c r="S450" s="10">
        <f t="shared" ref="S450:S513" si="30">(((J450/60)/60)/24)+DATE(1970,1,1)</f>
        <v>41753.758043981477</v>
      </c>
      <c r="T450" s="10">
        <f t="shared" ref="T450:T513" si="31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si="28"/>
        <v>2</v>
      </c>
      <c r="P451" s="6">
        <f t="shared" si="29"/>
        <v>9</v>
      </c>
      <c r="Q451" t="s">
        <v>8308</v>
      </c>
      <c r="R451" t="s">
        <v>8314</v>
      </c>
      <c r="S451" s="10">
        <f t="shared" si="30"/>
        <v>41534.568113425928</v>
      </c>
      <c r="T451" s="10">
        <f t="shared" si="31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28"/>
        <v>1</v>
      </c>
      <c r="P452" s="6">
        <f t="shared" si="29"/>
        <v>56.571428571428569</v>
      </c>
      <c r="Q45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28"/>
        <v>0</v>
      </c>
      <c r="P453" s="6">
        <f t="shared" si="29"/>
        <v>0</v>
      </c>
      <c r="Q453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28"/>
        <v>64</v>
      </c>
      <c r="P454" s="6">
        <f t="shared" si="29"/>
        <v>40</v>
      </c>
      <c r="Q454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28"/>
        <v>0</v>
      </c>
      <c r="P455" s="6">
        <f t="shared" si="29"/>
        <v>13</v>
      </c>
      <c r="Q455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28"/>
        <v>1</v>
      </c>
      <c r="P456" s="6">
        <f t="shared" si="29"/>
        <v>16.399999999999999</v>
      </c>
      <c r="Q45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28"/>
        <v>0</v>
      </c>
      <c r="P457" s="6">
        <f t="shared" si="29"/>
        <v>22.5</v>
      </c>
      <c r="Q457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28"/>
        <v>1</v>
      </c>
      <c r="P458" s="6">
        <f t="shared" si="29"/>
        <v>20.333333333333332</v>
      </c>
      <c r="Q458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28"/>
        <v>0</v>
      </c>
      <c r="P459" s="6">
        <f t="shared" si="29"/>
        <v>0</v>
      </c>
      <c r="Q459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28"/>
        <v>8</v>
      </c>
      <c r="P460" s="6">
        <f t="shared" si="29"/>
        <v>16.755102040816325</v>
      </c>
      <c r="Q460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28"/>
        <v>0</v>
      </c>
      <c r="P461" s="6">
        <f t="shared" si="29"/>
        <v>25</v>
      </c>
      <c r="Q461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28"/>
        <v>0</v>
      </c>
      <c r="P462" s="6">
        <f t="shared" si="29"/>
        <v>12.5</v>
      </c>
      <c r="Q46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28"/>
        <v>0</v>
      </c>
      <c r="P463" s="6">
        <f t="shared" si="29"/>
        <v>0</v>
      </c>
      <c r="Q463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28"/>
        <v>0</v>
      </c>
      <c r="P464" s="6">
        <f t="shared" si="29"/>
        <v>0</v>
      </c>
      <c r="Q464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28"/>
        <v>2</v>
      </c>
      <c r="P465" s="6">
        <f t="shared" si="29"/>
        <v>113.63636363636364</v>
      </c>
      <c r="Q465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28"/>
        <v>0</v>
      </c>
      <c r="P466" s="6">
        <f t="shared" si="29"/>
        <v>1</v>
      </c>
      <c r="Q46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28"/>
        <v>27</v>
      </c>
      <c r="P467" s="6">
        <f t="shared" si="29"/>
        <v>17.25</v>
      </c>
      <c r="Q467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28"/>
        <v>1</v>
      </c>
      <c r="P468" s="6">
        <f t="shared" si="29"/>
        <v>15.2</v>
      </c>
      <c r="Q468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28"/>
        <v>22</v>
      </c>
      <c r="P469" s="6">
        <f t="shared" si="29"/>
        <v>110.64102564102564</v>
      </c>
      <c r="Q469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28"/>
        <v>0</v>
      </c>
      <c r="P470" s="6">
        <f t="shared" si="29"/>
        <v>0</v>
      </c>
      <c r="Q470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28"/>
        <v>0</v>
      </c>
      <c r="P471" s="6">
        <f t="shared" si="29"/>
        <v>0</v>
      </c>
      <c r="Q471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28"/>
        <v>1</v>
      </c>
      <c r="P472" s="6">
        <f t="shared" si="29"/>
        <v>25.5</v>
      </c>
      <c r="Q47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28"/>
        <v>12</v>
      </c>
      <c r="P473" s="6">
        <f t="shared" si="29"/>
        <v>38.476470588235294</v>
      </c>
      <c r="Q473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28"/>
        <v>18</v>
      </c>
      <c r="P474" s="6">
        <f t="shared" si="29"/>
        <v>28.2</v>
      </c>
      <c r="Q474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28"/>
        <v>3</v>
      </c>
      <c r="P475" s="6">
        <f t="shared" si="29"/>
        <v>61.5</v>
      </c>
      <c r="Q475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28"/>
        <v>0</v>
      </c>
      <c r="P476" s="6">
        <f t="shared" si="29"/>
        <v>1</v>
      </c>
      <c r="Q47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28"/>
        <v>0</v>
      </c>
      <c r="P477" s="6">
        <f t="shared" si="29"/>
        <v>0</v>
      </c>
      <c r="Q477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28"/>
        <v>2</v>
      </c>
      <c r="P478" s="6">
        <f t="shared" si="29"/>
        <v>39.569274193548388</v>
      </c>
      <c r="Q478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28"/>
        <v>0</v>
      </c>
      <c r="P479" s="6">
        <f t="shared" si="29"/>
        <v>0</v>
      </c>
      <c r="Q479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28"/>
        <v>0</v>
      </c>
      <c r="P480" s="6">
        <f t="shared" si="29"/>
        <v>0</v>
      </c>
      <c r="Q480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28"/>
        <v>33</v>
      </c>
      <c r="P481" s="6">
        <f t="shared" si="29"/>
        <v>88.8</v>
      </c>
      <c r="Q481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28"/>
        <v>19</v>
      </c>
      <c r="P482" s="6">
        <f t="shared" si="29"/>
        <v>55.457142857142856</v>
      </c>
      <c r="Q48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28"/>
        <v>6</v>
      </c>
      <c r="P483" s="6">
        <f t="shared" si="29"/>
        <v>87.142857142857139</v>
      </c>
      <c r="Q483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28"/>
        <v>0</v>
      </c>
      <c r="P484" s="6">
        <f t="shared" si="29"/>
        <v>10</v>
      </c>
      <c r="Q484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28"/>
        <v>50</v>
      </c>
      <c r="P485" s="6">
        <f t="shared" si="29"/>
        <v>51.224489795918366</v>
      </c>
      <c r="Q485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28"/>
        <v>0</v>
      </c>
      <c r="P486" s="6">
        <f t="shared" si="29"/>
        <v>13.545454545454545</v>
      </c>
      <c r="Q48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28"/>
        <v>22</v>
      </c>
      <c r="P487" s="6">
        <f t="shared" si="29"/>
        <v>66.520080000000007</v>
      </c>
      <c r="Q487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28"/>
        <v>0</v>
      </c>
      <c r="P488" s="6">
        <f t="shared" si="29"/>
        <v>50</v>
      </c>
      <c r="Q488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28"/>
        <v>0</v>
      </c>
      <c r="P489" s="6">
        <f t="shared" si="29"/>
        <v>0</v>
      </c>
      <c r="Q489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28"/>
        <v>0</v>
      </c>
      <c r="P490" s="6">
        <f t="shared" si="29"/>
        <v>0</v>
      </c>
      <c r="Q490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28"/>
        <v>0</v>
      </c>
      <c r="P491" s="6">
        <f t="shared" si="29"/>
        <v>71.666666666666671</v>
      </c>
      <c r="Q491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28"/>
        <v>0</v>
      </c>
      <c r="P492" s="6">
        <f t="shared" si="29"/>
        <v>0</v>
      </c>
      <c r="Q49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28"/>
        <v>0</v>
      </c>
      <c r="P493" s="6">
        <f t="shared" si="29"/>
        <v>0</v>
      </c>
      <c r="Q493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28"/>
        <v>0</v>
      </c>
      <c r="P494" s="6">
        <f t="shared" si="29"/>
        <v>0</v>
      </c>
      <c r="Q494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28"/>
        <v>0</v>
      </c>
      <c r="P495" s="6">
        <f t="shared" si="29"/>
        <v>0</v>
      </c>
      <c r="Q495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28"/>
        <v>0</v>
      </c>
      <c r="P496" s="6">
        <f t="shared" si="29"/>
        <v>10.333333333333334</v>
      </c>
      <c r="Q49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28"/>
        <v>0</v>
      </c>
      <c r="P497" s="6">
        <f t="shared" si="29"/>
        <v>0</v>
      </c>
      <c r="Q497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28"/>
        <v>0</v>
      </c>
      <c r="P498" s="6">
        <f t="shared" si="29"/>
        <v>1</v>
      </c>
      <c r="Q498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28"/>
        <v>1</v>
      </c>
      <c r="P499" s="6">
        <f t="shared" si="29"/>
        <v>10</v>
      </c>
      <c r="Q499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28"/>
        <v>5</v>
      </c>
      <c r="P500" s="6">
        <f t="shared" si="29"/>
        <v>136.09090909090909</v>
      </c>
      <c r="Q500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28"/>
        <v>10</v>
      </c>
      <c r="P501" s="6">
        <f t="shared" si="29"/>
        <v>73.461538461538467</v>
      </c>
      <c r="Q501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28"/>
        <v>3</v>
      </c>
      <c r="P502" s="6">
        <f t="shared" si="29"/>
        <v>53.75</v>
      </c>
      <c r="Q50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28"/>
        <v>0</v>
      </c>
      <c r="P503" s="6">
        <f t="shared" si="29"/>
        <v>0</v>
      </c>
      <c r="Q503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28"/>
        <v>1</v>
      </c>
      <c r="P504" s="6">
        <f t="shared" si="29"/>
        <v>57.5</v>
      </c>
      <c r="Q504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28"/>
        <v>2</v>
      </c>
      <c r="P505" s="6">
        <f t="shared" si="29"/>
        <v>12.666666666666666</v>
      </c>
      <c r="Q505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28"/>
        <v>1</v>
      </c>
      <c r="P506" s="6">
        <f t="shared" si="29"/>
        <v>67</v>
      </c>
      <c r="Q50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28"/>
        <v>0</v>
      </c>
      <c r="P507" s="6">
        <f t="shared" si="29"/>
        <v>3.7142857142857144</v>
      </c>
      <c r="Q507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28"/>
        <v>0</v>
      </c>
      <c r="P508" s="6">
        <f t="shared" si="29"/>
        <v>250</v>
      </c>
      <c r="Q508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28"/>
        <v>3</v>
      </c>
      <c r="P509" s="6">
        <f t="shared" si="29"/>
        <v>64</v>
      </c>
      <c r="Q509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28"/>
        <v>1</v>
      </c>
      <c r="P510" s="6">
        <f t="shared" si="29"/>
        <v>133.33333333333334</v>
      </c>
      <c r="Q510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28"/>
        <v>0</v>
      </c>
      <c r="P511" s="6">
        <f t="shared" si="29"/>
        <v>10</v>
      </c>
      <c r="Q511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28"/>
        <v>0</v>
      </c>
      <c r="P512" s="6">
        <f t="shared" si="29"/>
        <v>0</v>
      </c>
      <c r="Q5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28"/>
        <v>3</v>
      </c>
      <c r="P513" s="6">
        <f t="shared" si="29"/>
        <v>30</v>
      </c>
      <c r="Q513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ref="O514:O577" si="32">ROUND((E514/D514)*100,0)</f>
        <v>0</v>
      </c>
      <c r="P514" s="6">
        <f t="shared" ref="P514:P577" si="33">IFERROR(E514/L514,0)</f>
        <v>5.5</v>
      </c>
      <c r="Q514" t="s">
        <v>8308</v>
      </c>
      <c r="R514" t="s">
        <v>8314</v>
      </c>
      <c r="S514" s="10">
        <f t="shared" ref="S514:S577" si="34">(((J514/60)/60)/24)+DATE(1970,1,1)</f>
        <v>42649.742210648154</v>
      </c>
      <c r="T514" s="10">
        <f t="shared" ref="T514:T577" si="35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si="32"/>
        <v>14</v>
      </c>
      <c r="P515" s="6">
        <f t="shared" si="33"/>
        <v>102.38235294117646</v>
      </c>
      <c r="Q515" t="s">
        <v>8308</v>
      </c>
      <c r="R515" t="s">
        <v>8314</v>
      </c>
      <c r="S515" s="10">
        <f t="shared" si="34"/>
        <v>42552.653993055559</v>
      </c>
      <c r="T515" s="10">
        <f t="shared" si="35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32"/>
        <v>3</v>
      </c>
      <c r="P516" s="6">
        <f t="shared" si="33"/>
        <v>16.666666666666668</v>
      </c>
      <c r="Q51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32"/>
        <v>25</v>
      </c>
      <c r="P517" s="6">
        <f t="shared" si="33"/>
        <v>725.02941176470586</v>
      </c>
      <c r="Q517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32"/>
        <v>0</v>
      </c>
      <c r="P518" s="6">
        <f t="shared" si="33"/>
        <v>0</v>
      </c>
      <c r="Q518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32"/>
        <v>1</v>
      </c>
      <c r="P519" s="6">
        <f t="shared" si="33"/>
        <v>68.333333333333329</v>
      </c>
      <c r="Q519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32"/>
        <v>0</v>
      </c>
      <c r="P520" s="6">
        <f t="shared" si="33"/>
        <v>0</v>
      </c>
      <c r="Q520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32"/>
        <v>23</v>
      </c>
      <c r="P521" s="6">
        <f t="shared" si="33"/>
        <v>39.228571428571428</v>
      </c>
      <c r="Q521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32"/>
        <v>102</v>
      </c>
      <c r="P522" s="6">
        <f t="shared" si="33"/>
        <v>150.14705882352942</v>
      </c>
      <c r="Q52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32"/>
        <v>105</v>
      </c>
      <c r="P523" s="6">
        <f t="shared" si="33"/>
        <v>93.428571428571431</v>
      </c>
      <c r="Q523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32"/>
        <v>115</v>
      </c>
      <c r="P524" s="6">
        <f t="shared" si="33"/>
        <v>110.96774193548387</v>
      </c>
      <c r="Q524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32"/>
        <v>121</v>
      </c>
      <c r="P525" s="6">
        <f t="shared" si="33"/>
        <v>71.785714285714292</v>
      </c>
      <c r="Q525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32"/>
        <v>109</v>
      </c>
      <c r="P526" s="6">
        <f t="shared" si="33"/>
        <v>29.258076923076924</v>
      </c>
      <c r="Q52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32"/>
        <v>100</v>
      </c>
      <c r="P527" s="6">
        <f t="shared" si="33"/>
        <v>1000</v>
      </c>
      <c r="Q527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32"/>
        <v>114</v>
      </c>
      <c r="P528" s="6">
        <f t="shared" si="33"/>
        <v>74.347826086956516</v>
      </c>
      <c r="Q528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32"/>
        <v>101</v>
      </c>
      <c r="P529" s="6">
        <f t="shared" si="33"/>
        <v>63.829113924050631</v>
      </c>
      <c r="Q529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32"/>
        <v>116</v>
      </c>
      <c r="P530" s="6">
        <f t="shared" si="33"/>
        <v>44.333333333333336</v>
      </c>
      <c r="Q530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32"/>
        <v>130</v>
      </c>
      <c r="P531" s="6">
        <f t="shared" si="33"/>
        <v>86.944444444444443</v>
      </c>
      <c r="Q531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32"/>
        <v>108</v>
      </c>
      <c r="P532" s="6">
        <f t="shared" si="33"/>
        <v>126.55172413793103</v>
      </c>
      <c r="Q53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32"/>
        <v>100</v>
      </c>
      <c r="P533" s="6">
        <f t="shared" si="33"/>
        <v>129.03225806451613</v>
      </c>
      <c r="Q533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32"/>
        <v>123</v>
      </c>
      <c r="P534" s="6">
        <f t="shared" si="33"/>
        <v>71.242774566473983</v>
      </c>
      <c r="Q534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32"/>
        <v>100</v>
      </c>
      <c r="P535" s="6">
        <f t="shared" si="33"/>
        <v>117.88235294117646</v>
      </c>
      <c r="Q535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32"/>
        <v>105</v>
      </c>
      <c r="P536" s="6">
        <f t="shared" si="33"/>
        <v>327.08333333333331</v>
      </c>
      <c r="Q53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32"/>
        <v>103</v>
      </c>
      <c r="P537" s="6">
        <f t="shared" si="33"/>
        <v>34.745762711864408</v>
      </c>
      <c r="Q537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32"/>
        <v>118</v>
      </c>
      <c r="P538" s="6">
        <f t="shared" si="33"/>
        <v>100.06410256410257</v>
      </c>
      <c r="Q538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32"/>
        <v>121</v>
      </c>
      <c r="P539" s="6">
        <f t="shared" si="33"/>
        <v>40.847457627118644</v>
      </c>
      <c r="Q539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32"/>
        <v>302</v>
      </c>
      <c r="P540" s="6">
        <f t="shared" si="33"/>
        <v>252.01666666666668</v>
      </c>
      <c r="Q540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32"/>
        <v>101</v>
      </c>
      <c r="P541" s="6">
        <f t="shared" si="33"/>
        <v>25.161000000000001</v>
      </c>
      <c r="Q541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32"/>
        <v>0</v>
      </c>
      <c r="P542" s="6">
        <f t="shared" si="33"/>
        <v>1</v>
      </c>
      <c r="Q54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32"/>
        <v>1</v>
      </c>
      <c r="P543" s="6">
        <f t="shared" si="33"/>
        <v>25</v>
      </c>
      <c r="Q543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32"/>
        <v>0</v>
      </c>
      <c r="P544" s="6">
        <f t="shared" si="33"/>
        <v>1</v>
      </c>
      <c r="Q544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32"/>
        <v>0</v>
      </c>
      <c r="P545" s="6">
        <f t="shared" si="33"/>
        <v>35</v>
      </c>
      <c r="Q545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32"/>
        <v>1</v>
      </c>
      <c r="P546" s="6">
        <f t="shared" si="33"/>
        <v>3</v>
      </c>
      <c r="Q54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32"/>
        <v>27</v>
      </c>
      <c r="P547" s="6">
        <f t="shared" si="33"/>
        <v>402.70588235294116</v>
      </c>
      <c r="Q547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32"/>
        <v>0</v>
      </c>
      <c r="P548" s="6">
        <f t="shared" si="33"/>
        <v>26</v>
      </c>
      <c r="Q548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32"/>
        <v>0</v>
      </c>
      <c r="P549" s="6">
        <f t="shared" si="33"/>
        <v>0</v>
      </c>
      <c r="Q549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32"/>
        <v>0</v>
      </c>
      <c r="P550" s="6">
        <f t="shared" si="33"/>
        <v>9</v>
      </c>
      <c r="Q550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32"/>
        <v>3</v>
      </c>
      <c r="P551" s="6">
        <f t="shared" si="33"/>
        <v>8.5</v>
      </c>
      <c r="Q551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32"/>
        <v>1</v>
      </c>
      <c r="P552" s="6">
        <f t="shared" si="33"/>
        <v>8.75</v>
      </c>
      <c r="Q55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32"/>
        <v>5</v>
      </c>
      <c r="P553" s="6">
        <f t="shared" si="33"/>
        <v>135.03571428571428</v>
      </c>
      <c r="Q553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32"/>
        <v>0</v>
      </c>
      <c r="P554" s="6">
        <f t="shared" si="33"/>
        <v>0</v>
      </c>
      <c r="Q554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32"/>
        <v>0</v>
      </c>
      <c r="P555" s="6">
        <f t="shared" si="33"/>
        <v>20.5</v>
      </c>
      <c r="Q555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32"/>
        <v>37</v>
      </c>
      <c r="P556" s="6">
        <f t="shared" si="33"/>
        <v>64.36363636363636</v>
      </c>
      <c r="Q55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32"/>
        <v>0</v>
      </c>
      <c r="P557" s="6">
        <f t="shared" si="33"/>
        <v>0</v>
      </c>
      <c r="Q557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32"/>
        <v>3</v>
      </c>
      <c r="P558" s="6">
        <f t="shared" si="33"/>
        <v>200</v>
      </c>
      <c r="Q558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32"/>
        <v>1</v>
      </c>
      <c r="P559" s="6">
        <f t="shared" si="33"/>
        <v>68.3</v>
      </c>
      <c r="Q559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32"/>
        <v>0</v>
      </c>
      <c r="P560" s="6">
        <f t="shared" si="33"/>
        <v>0</v>
      </c>
      <c r="Q560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32"/>
        <v>0</v>
      </c>
      <c r="P561" s="6">
        <f t="shared" si="33"/>
        <v>50</v>
      </c>
      <c r="Q561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32"/>
        <v>0</v>
      </c>
      <c r="P562" s="6">
        <f t="shared" si="33"/>
        <v>4</v>
      </c>
      <c r="Q56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32"/>
        <v>0</v>
      </c>
      <c r="P563" s="6">
        <f t="shared" si="33"/>
        <v>27.5</v>
      </c>
      <c r="Q563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32"/>
        <v>0</v>
      </c>
      <c r="P564" s="6">
        <f t="shared" si="33"/>
        <v>0</v>
      </c>
      <c r="Q564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32"/>
        <v>0</v>
      </c>
      <c r="P565" s="6">
        <f t="shared" si="33"/>
        <v>34</v>
      </c>
      <c r="Q565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32"/>
        <v>0</v>
      </c>
      <c r="P566" s="6">
        <f t="shared" si="33"/>
        <v>1</v>
      </c>
      <c r="Q56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32"/>
        <v>0</v>
      </c>
      <c r="P567" s="6">
        <f t="shared" si="33"/>
        <v>0</v>
      </c>
      <c r="Q567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32"/>
        <v>0</v>
      </c>
      <c r="P568" s="6">
        <f t="shared" si="33"/>
        <v>1</v>
      </c>
      <c r="Q568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32"/>
        <v>0</v>
      </c>
      <c r="P569" s="6">
        <f t="shared" si="33"/>
        <v>0</v>
      </c>
      <c r="Q569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32"/>
        <v>1</v>
      </c>
      <c r="P570" s="6">
        <f t="shared" si="33"/>
        <v>49</v>
      </c>
      <c r="Q570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32"/>
        <v>1</v>
      </c>
      <c r="P571" s="6">
        <f t="shared" si="33"/>
        <v>20</v>
      </c>
      <c r="Q571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32"/>
        <v>0</v>
      </c>
      <c r="P572" s="6">
        <f t="shared" si="33"/>
        <v>142</v>
      </c>
      <c r="Q57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32"/>
        <v>0</v>
      </c>
      <c r="P573" s="6">
        <f t="shared" si="33"/>
        <v>53</v>
      </c>
      <c r="Q573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32"/>
        <v>0</v>
      </c>
      <c r="P574" s="6">
        <f t="shared" si="33"/>
        <v>0</v>
      </c>
      <c r="Q574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32"/>
        <v>0</v>
      </c>
      <c r="P575" s="6">
        <f t="shared" si="33"/>
        <v>38.444444444444443</v>
      </c>
      <c r="Q575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32"/>
        <v>1</v>
      </c>
      <c r="P576" s="6">
        <f t="shared" si="33"/>
        <v>20</v>
      </c>
      <c r="Q57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32"/>
        <v>0</v>
      </c>
      <c r="P577" s="6">
        <f t="shared" si="33"/>
        <v>64.75</v>
      </c>
      <c r="Q577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ref="O578:O641" si="36">ROUND((E578/D578)*100,0)</f>
        <v>0</v>
      </c>
      <c r="P578" s="6">
        <f t="shared" ref="P578:P641" si="37">IFERROR(E578/L578,0)</f>
        <v>1</v>
      </c>
      <c r="Q578" t="s">
        <v>8317</v>
      </c>
      <c r="R578" t="s">
        <v>8318</v>
      </c>
      <c r="S578" s="10">
        <f t="shared" ref="S578:S641" si="38">(((J578/60)/60)/24)+DATE(1970,1,1)</f>
        <v>42031.471666666665</v>
      </c>
      <c r="T578" s="10">
        <f t="shared" ref="T578:T641" si="39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si="36"/>
        <v>0</v>
      </c>
      <c r="P579" s="6">
        <f t="shared" si="37"/>
        <v>10</v>
      </c>
      <c r="Q579" t="s">
        <v>8317</v>
      </c>
      <c r="R579" t="s">
        <v>8318</v>
      </c>
      <c r="S579" s="10">
        <f t="shared" si="38"/>
        <v>42450.589143518519</v>
      </c>
      <c r="T579" s="10">
        <f t="shared" si="3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36"/>
        <v>0</v>
      </c>
      <c r="P580" s="6">
        <f t="shared" si="37"/>
        <v>2</v>
      </c>
      <c r="Q580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36"/>
        <v>1</v>
      </c>
      <c r="P581" s="6">
        <f t="shared" si="37"/>
        <v>35</v>
      </c>
      <c r="Q581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36"/>
        <v>0</v>
      </c>
      <c r="P582" s="6">
        <f t="shared" si="37"/>
        <v>1</v>
      </c>
      <c r="Q58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36"/>
        <v>0</v>
      </c>
      <c r="P583" s="6">
        <f t="shared" si="37"/>
        <v>0</v>
      </c>
      <c r="Q583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36"/>
        <v>0</v>
      </c>
      <c r="P584" s="6">
        <f t="shared" si="37"/>
        <v>0</v>
      </c>
      <c r="Q584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36"/>
        <v>0</v>
      </c>
      <c r="P585" s="6">
        <f t="shared" si="37"/>
        <v>1</v>
      </c>
      <c r="Q585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36"/>
        <v>1</v>
      </c>
      <c r="P586" s="6">
        <f t="shared" si="37"/>
        <v>5</v>
      </c>
      <c r="Q586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36"/>
        <v>0</v>
      </c>
      <c r="P587" s="6">
        <f t="shared" si="37"/>
        <v>0</v>
      </c>
      <c r="Q587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36"/>
        <v>1</v>
      </c>
      <c r="P588" s="6">
        <f t="shared" si="37"/>
        <v>14</v>
      </c>
      <c r="Q588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36"/>
        <v>9</v>
      </c>
      <c r="P589" s="6">
        <f t="shared" si="37"/>
        <v>389.28571428571428</v>
      </c>
      <c r="Q589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36"/>
        <v>3</v>
      </c>
      <c r="P590" s="6">
        <f t="shared" si="37"/>
        <v>150.5</v>
      </c>
      <c r="Q590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36"/>
        <v>0</v>
      </c>
      <c r="P591" s="6">
        <f t="shared" si="37"/>
        <v>1</v>
      </c>
      <c r="Q591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36"/>
        <v>4</v>
      </c>
      <c r="P592" s="6">
        <f t="shared" si="37"/>
        <v>24.777777777777779</v>
      </c>
      <c r="Q59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36"/>
        <v>0</v>
      </c>
      <c r="P593" s="6">
        <f t="shared" si="37"/>
        <v>30.5</v>
      </c>
      <c r="Q593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36"/>
        <v>3</v>
      </c>
      <c r="P594" s="6">
        <f t="shared" si="37"/>
        <v>250</v>
      </c>
      <c r="Q594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36"/>
        <v>23</v>
      </c>
      <c r="P595" s="6">
        <f t="shared" si="37"/>
        <v>16.428571428571427</v>
      </c>
      <c r="Q595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36"/>
        <v>0</v>
      </c>
      <c r="P596" s="6">
        <f t="shared" si="37"/>
        <v>13</v>
      </c>
      <c r="Q596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36"/>
        <v>0</v>
      </c>
      <c r="P597" s="6">
        <f t="shared" si="37"/>
        <v>53.25</v>
      </c>
      <c r="Q597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36"/>
        <v>0</v>
      </c>
      <c r="P598" s="6">
        <f t="shared" si="37"/>
        <v>3</v>
      </c>
      <c r="Q598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36"/>
        <v>0</v>
      </c>
      <c r="P599" s="6">
        <f t="shared" si="37"/>
        <v>10</v>
      </c>
      <c r="Q599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36"/>
        <v>34</v>
      </c>
      <c r="P600" s="6">
        <f t="shared" si="37"/>
        <v>121.42857142857143</v>
      </c>
      <c r="Q600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36"/>
        <v>0</v>
      </c>
      <c r="P601" s="6">
        <f t="shared" si="37"/>
        <v>15.5</v>
      </c>
      <c r="Q601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36"/>
        <v>2</v>
      </c>
      <c r="P602" s="6">
        <f t="shared" si="37"/>
        <v>100</v>
      </c>
      <c r="Q60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36"/>
        <v>1</v>
      </c>
      <c r="P603" s="6">
        <f t="shared" si="37"/>
        <v>23.333333333333332</v>
      </c>
      <c r="Q603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36"/>
        <v>0</v>
      </c>
      <c r="P604" s="6">
        <f t="shared" si="37"/>
        <v>0</v>
      </c>
      <c r="Q604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36"/>
        <v>4</v>
      </c>
      <c r="P605" s="6">
        <f t="shared" si="37"/>
        <v>45.386153846153846</v>
      </c>
      <c r="Q605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36"/>
        <v>0</v>
      </c>
      <c r="P606" s="6">
        <f t="shared" si="37"/>
        <v>0</v>
      </c>
      <c r="Q606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36"/>
        <v>3</v>
      </c>
      <c r="P607" s="6">
        <f t="shared" si="37"/>
        <v>16.375</v>
      </c>
      <c r="Q607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36"/>
        <v>0</v>
      </c>
      <c r="P608" s="6">
        <f t="shared" si="37"/>
        <v>10</v>
      </c>
      <c r="Q608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36"/>
        <v>0</v>
      </c>
      <c r="P609" s="6">
        <f t="shared" si="37"/>
        <v>0</v>
      </c>
      <c r="Q609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36"/>
        <v>1</v>
      </c>
      <c r="P610" s="6">
        <f t="shared" si="37"/>
        <v>292.2</v>
      </c>
      <c r="Q610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36"/>
        <v>1</v>
      </c>
      <c r="P611" s="6">
        <f t="shared" si="37"/>
        <v>5</v>
      </c>
      <c r="Q611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36"/>
        <v>0</v>
      </c>
      <c r="P612" s="6">
        <f t="shared" si="37"/>
        <v>0</v>
      </c>
      <c r="Q6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36"/>
        <v>0</v>
      </c>
      <c r="P613" s="6">
        <f t="shared" si="37"/>
        <v>0</v>
      </c>
      <c r="Q613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36"/>
        <v>0</v>
      </c>
      <c r="P614" s="6">
        <f t="shared" si="37"/>
        <v>0</v>
      </c>
      <c r="Q614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36"/>
        <v>21</v>
      </c>
      <c r="P615" s="6">
        <f t="shared" si="37"/>
        <v>105.93388429752066</v>
      </c>
      <c r="Q615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36"/>
        <v>0</v>
      </c>
      <c r="P616" s="6">
        <f t="shared" si="37"/>
        <v>0</v>
      </c>
      <c r="Q616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36"/>
        <v>0</v>
      </c>
      <c r="P617" s="6">
        <f t="shared" si="37"/>
        <v>0</v>
      </c>
      <c r="Q617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36"/>
        <v>0</v>
      </c>
      <c r="P618" s="6">
        <f t="shared" si="37"/>
        <v>0</v>
      </c>
      <c r="Q618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36"/>
        <v>3</v>
      </c>
      <c r="P619" s="6">
        <f t="shared" si="37"/>
        <v>20</v>
      </c>
      <c r="Q619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36"/>
        <v>0</v>
      </c>
      <c r="P620" s="6">
        <f t="shared" si="37"/>
        <v>0</v>
      </c>
      <c r="Q620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36"/>
        <v>0</v>
      </c>
      <c r="P621" s="6">
        <f t="shared" si="37"/>
        <v>1</v>
      </c>
      <c r="Q621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36"/>
        <v>1</v>
      </c>
      <c r="P622" s="6">
        <f t="shared" si="37"/>
        <v>300</v>
      </c>
      <c r="Q62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36"/>
        <v>1</v>
      </c>
      <c r="P623" s="6">
        <f t="shared" si="37"/>
        <v>87</v>
      </c>
      <c r="Q623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36"/>
        <v>6</v>
      </c>
      <c r="P624" s="6">
        <f t="shared" si="37"/>
        <v>37.888888888888886</v>
      </c>
      <c r="Q624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36"/>
        <v>0</v>
      </c>
      <c r="P625" s="6">
        <f t="shared" si="37"/>
        <v>0</v>
      </c>
      <c r="Q625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36"/>
        <v>0</v>
      </c>
      <c r="P626" s="6">
        <f t="shared" si="37"/>
        <v>0</v>
      </c>
      <c r="Q626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36"/>
        <v>0</v>
      </c>
      <c r="P627" s="6">
        <f t="shared" si="37"/>
        <v>0</v>
      </c>
      <c r="Q627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36"/>
        <v>17</v>
      </c>
      <c r="P628" s="6">
        <f t="shared" si="37"/>
        <v>111.41025641025641</v>
      </c>
      <c r="Q628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36"/>
        <v>0</v>
      </c>
      <c r="P629" s="6">
        <f t="shared" si="37"/>
        <v>90</v>
      </c>
      <c r="Q629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36"/>
        <v>0</v>
      </c>
      <c r="P630" s="6">
        <f t="shared" si="37"/>
        <v>0</v>
      </c>
      <c r="Q630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36"/>
        <v>0</v>
      </c>
      <c r="P631" s="6">
        <f t="shared" si="37"/>
        <v>116.66666666666667</v>
      </c>
      <c r="Q631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36"/>
        <v>0</v>
      </c>
      <c r="P632" s="6">
        <f t="shared" si="37"/>
        <v>10</v>
      </c>
      <c r="Q63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36"/>
        <v>1</v>
      </c>
      <c r="P633" s="6">
        <f t="shared" si="37"/>
        <v>76.666666666666671</v>
      </c>
      <c r="Q633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36"/>
        <v>0</v>
      </c>
      <c r="P634" s="6">
        <f t="shared" si="37"/>
        <v>0</v>
      </c>
      <c r="Q634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36"/>
        <v>12</v>
      </c>
      <c r="P635" s="6">
        <f t="shared" si="37"/>
        <v>49.8</v>
      </c>
      <c r="Q635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36"/>
        <v>0</v>
      </c>
      <c r="P636" s="6">
        <f t="shared" si="37"/>
        <v>1</v>
      </c>
      <c r="Q636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36"/>
        <v>0</v>
      </c>
      <c r="P637" s="6">
        <f t="shared" si="37"/>
        <v>2</v>
      </c>
      <c r="Q637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36"/>
        <v>0</v>
      </c>
      <c r="P638" s="6">
        <f t="shared" si="37"/>
        <v>4</v>
      </c>
      <c r="Q638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36"/>
        <v>0</v>
      </c>
      <c r="P639" s="6">
        <f t="shared" si="37"/>
        <v>0</v>
      </c>
      <c r="Q639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36"/>
        <v>0</v>
      </c>
      <c r="P640" s="6">
        <f t="shared" si="37"/>
        <v>3</v>
      </c>
      <c r="Q640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36"/>
        <v>0</v>
      </c>
      <c r="P641" s="6">
        <f t="shared" si="37"/>
        <v>1</v>
      </c>
      <c r="Q641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ref="O642:O705" si="40">ROUND((E642/D642)*100,0)</f>
        <v>144</v>
      </c>
      <c r="P642" s="6">
        <f t="shared" ref="P642:P705" si="41">IFERROR(E642/L642,0)</f>
        <v>50.5</v>
      </c>
      <c r="Q642" t="s">
        <v>8317</v>
      </c>
      <c r="R642" t="s">
        <v>8319</v>
      </c>
      <c r="S642" s="10">
        <f t="shared" ref="S642:S705" si="42">(((J642/60)/60)/24)+DATE(1970,1,1)</f>
        <v>42683.420312500006</v>
      </c>
      <c r="T642" s="10">
        <f t="shared" ref="T642:T705" si="43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si="40"/>
        <v>119</v>
      </c>
      <c r="P643" s="6">
        <f t="shared" si="41"/>
        <v>151.31746031746033</v>
      </c>
      <c r="Q643" t="s">
        <v>8317</v>
      </c>
      <c r="R643" t="s">
        <v>8319</v>
      </c>
      <c r="S643" s="10">
        <f t="shared" si="42"/>
        <v>42199.57</v>
      </c>
      <c r="T643" s="10">
        <f t="shared" si="43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40"/>
        <v>1460</v>
      </c>
      <c r="P644" s="6">
        <f t="shared" si="41"/>
        <v>134.3592456301748</v>
      </c>
      <c r="Q644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40"/>
        <v>106</v>
      </c>
      <c r="P645" s="6">
        <f t="shared" si="41"/>
        <v>174.02631578947367</v>
      </c>
      <c r="Q645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40"/>
        <v>300</v>
      </c>
      <c r="P646" s="6">
        <f t="shared" si="41"/>
        <v>73.486268364348675</v>
      </c>
      <c r="Q646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40"/>
        <v>279</v>
      </c>
      <c r="P647" s="6">
        <f t="shared" si="41"/>
        <v>23.518987341772153</v>
      </c>
      <c r="Q647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40"/>
        <v>132</v>
      </c>
      <c r="P648" s="6">
        <f t="shared" si="41"/>
        <v>39.074444444444445</v>
      </c>
      <c r="Q648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40"/>
        <v>107</v>
      </c>
      <c r="P649" s="6">
        <f t="shared" si="41"/>
        <v>125.94117647058823</v>
      </c>
      <c r="Q649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40"/>
        <v>127</v>
      </c>
      <c r="P650" s="6">
        <f t="shared" si="41"/>
        <v>1644</v>
      </c>
      <c r="Q650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40"/>
        <v>140</v>
      </c>
      <c r="P651" s="6">
        <f t="shared" si="41"/>
        <v>42.670731707317074</v>
      </c>
      <c r="Q651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40"/>
        <v>112</v>
      </c>
      <c r="P652" s="6">
        <f t="shared" si="41"/>
        <v>35.125</v>
      </c>
      <c r="Q65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40"/>
        <v>101</v>
      </c>
      <c r="P653" s="6">
        <f t="shared" si="41"/>
        <v>239.35238095238094</v>
      </c>
      <c r="Q653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40"/>
        <v>100</v>
      </c>
      <c r="P654" s="6">
        <f t="shared" si="41"/>
        <v>107.64285714285714</v>
      </c>
      <c r="Q654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40"/>
        <v>141</v>
      </c>
      <c r="P655" s="6">
        <f t="shared" si="41"/>
        <v>95.830623306233065</v>
      </c>
      <c r="Q655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40"/>
        <v>267</v>
      </c>
      <c r="P656" s="6">
        <f t="shared" si="41"/>
        <v>31.663376110562684</v>
      </c>
      <c r="Q656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40"/>
        <v>147</v>
      </c>
      <c r="P657" s="6">
        <f t="shared" si="41"/>
        <v>42.886861313868614</v>
      </c>
      <c r="Q657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40"/>
        <v>214</v>
      </c>
      <c r="P658" s="6">
        <f t="shared" si="41"/>
        <v>122.73563218390805</v>
      </c>
      <c r="Q658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40"/>
        <v>126</v>
      </c>
      <c r="P659" s="6">
        <f t="shared" si="41"/>
        <v>190.45454545454547</v>
      </c>
      <c r="Q659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40"/>
        <v>104</v>
      </c>
      <c r="P660" s="6">
        <f t="shared" si="41"/>
        <v>109.33695652173913</v>
      </c>
      <c r="Q660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40"/>
        <v>101</v>
      </c>
      <c r="P661" s="6">
        <f t="shared" si="41"/>
        <v>143.66666666666666</v>
      </c>
      <c r="Q661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40"/>
        <v>3</v>
      </c>
      <c r="P662" s="6">
        <f t="shared" si="41"/>
        <v>84.944444444444443</v>
      </c>
      <c r="Q66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40"/>
        <v>1</v>
      </c>
      <c r="P663" s="6">
        <f t="shared" si="41"/>
        <v>10.555555555555555</v>
      </c>
      <c r="Q663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40"/>
        <v>0</v>
      </c>
      <c r="P664" s="6">
        <f t="shared" si="41"/>
        <v>39</v>
      </c>
      <c r="Q664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40"/>
        <v>0</v>
      </c>
      <c r="P665" s="6">
        <f t="shared" si="41"/>
        <v>100</v>
      </c>
      <c r="Q665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40"/>
        <v>8</v>
      </c>
      <c r="P666" s="6">
        <f t="shared" si="41"/>
        <v>31.172413793103448</v>
      </c>
      <c r="Q666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40"/>
        <v>19</v>
      </c>
      <c r="P667" s="6">
        <f t="shared" si="41"/>
        <v>155.33333333333334</v>
      </c>
      <c r="Q667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40"/>
        <v>0</v>
      </c>
      <c r="P668" s="6">
        <f t="shared" si="41"/>
        <v>2</v>
      </c>
      <c r="Q668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40"/>
        <v>10</v>
      </c>
      <c r="P669" s="6">
        <f t="shared" si="41"/>
        <v>178.92857142857142</v>
      </c>
      <c r="Q669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40"/>
        <v>5</v>
      </c>
      <c r="P670" s="6">
        <f t="shared" si="41"/>
        <v>27.36</v>
      </c>
      <c r="Q670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40"/>
        <v>22</v>
      </c>
      <c r="P671" s="6">
        <f t="shared" si="41"/>
        <v>1536.25</v>
      </c>
      <c r="Q671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40"/>
        <v>29</v>
      </c>
      <c r="P672" s="6">
        <f t="shared" si="41"/>
        <v>84.99677419354839</v>
      </c>
      <c r="Q67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40"/>
        <v>39</v>
      </c>
      <c r="P673" s="6">
        <f t="shared" si="41"/>
        <v>788.5333333333333</v>
      </c>
      <c r="Q673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40"/>
        <v>22</v>
      </c>
      <c r="P674" s="6">
        <f t="shared" si="41"/>
        <v>50.29767441860465</v>
      </c>
      <c r="Q674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40"/>
        <v>0</v>
      </c>
      <c r="P675" s="6">
        <f t="shared" si="41"/>
        <v>68.333333333333329</v>
      </c>
      <c r="Q675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40"/>
        <v>0</v>
      </c>
      <c r="P676" s="6">
        <f t="shared" si="41"/>
        <v>7.5</v>
      </c>
      <c r="Q676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40"/>
        <v>15</v>
      </c>
      <c r="P677" s="6">
        <f t="shared" si="41"/>
        <v>34.269230769230766</v>
      </c>
      <c r="Q677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40"/>
        <v>1</v>
      </c>
      <c r="P678" s="6">
        <f t="shared" si="41"/>
        <v>61.291666666666664</v>
      </c>
      <c r="Q678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40"/>
        <v>26</v>
      </c>
      <c r="P679" s="6">
        <f t="shared" si="41"/>
        <v>133.25</v>
      </c>
      <c r="Q679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40"/>
        <v>4</v>
      </c>
      <c r="P680" s="6">
        <f t="shared" si="41"/>
        <v>65.17647058823529</v>
      </c>
      <c r="Q680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40"/>
        <v>15</v>
      </c>
      <c r="P681" s="6">
        <f t="shared" si="41"/>
        <v>93.90425531914893</v>
      </c>
      <c r="Q681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40"/>
        <v>26</v>
      </c>
      <c r="P682" s="6">
        <f t="shared" si="41"/>
        <v>150.65116279069767</v>
      </c>
      <c r="Q68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40"/>
        <v>0</v>
      </c>
      <c r="P683" s="6">
        <f t="shared" si="41"/>
        <v>1</v>
      </c>
      <c r="Q683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40"/>
        <v>0</v>
      </c>
      <c r="P684" s="6">
        <f t="shared" si="41"/>
        <v>13.25</v>
      </c>
      <c r="Q684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40"/>
        <v>1</v>
      </c>
      <c r="P685" s="6">
        <f t="shared" si="41"/>
        <v>99.333333333333329</v>
      </c>
      <c r="Q685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40"/>
        <v>7</v>
      </c>
      <c r="P686" s="6">
        <f t="shared" si="41"/>
        <v>177.39259259259259</v>
      </c>
      <c r="Q686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40"/>
        <v>28</v>
      </c>
      <c r="P687" s="6">
        <f t="shared" si="41"/>
        <v>55.3</v>
      </c>
      <c r="Q687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40"/>
        <v>0</v>
      </c>
      <c r="P688" s="6">
        <f t="shared" si="41"/>
        <v>0</v>
      </c>
      <c r="Q688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40"/>
        <v>4</v>
      </c>
      <c r="P689" s="6">
        <f t="shared" si="41"/>
        <v>591.66666666666663</v>
      </c>
      <c r="Q689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40"/>
        <v>73</v>
      </c>
      <c r="P690" s="6">
        <f t="shared" si="41"/>
        <v>405.5</v>
      </c>
      <c r="Q690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40"/>
        <v>58</v>
      </c>
      <c r="P691" s="6">
        <f t="shared" si="41"/>
        <v>343.14732142857144</v>
      </c>
      <c r="Q691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40"/>
        <v>12</v>
      </c>
      <c r="P692" s="6">
        <f t="shared" si="41"/>
        <v>72.588235294117652</v>
      </c>
      <c r="Q69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40"/>
        <v>1</v>
      </c>
      <c r="P693" s="6">
        <f t="shared" si="41"/>
        <v>26</v>
      </c>
      <c r="Q693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40"/>
        <v>7</v>
      </c>
      <c r="P694" s="6">
        <f t="shared" si="41"/>
        <v>6.4975124378109452</v>
      </c>
      <c r="Q694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40"/>
        <v>35</v>
      </c>
      <c r="P695" s="6">
        <f t="shared" si="41"/>
        <v>119.38513513513513</v>
      </c>
      <c r="Q695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40"/>
        <v>0</v>
      </c>
      <c r="P696" s="6">
        <f t="shared" si="41"/>
        <v>84.285714285714292</v>
      </c>
      <c r="Q696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40"/>
        <v>1</v>
      </c>
      <c r="P697" s="6">
        <f t="shared" si="41"/>
        <v>90.857142857142861</v>
      </c>
      <c r="Q697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40"/>
        <v>0</v>
      </c>
      <c r="P698" s="6">
        <f t="shared" si="41"/>
        <v>1</v>
      </c>
      <c r="Q698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40"/>
        <v>46</v>
      </c>
      <c r="P699" s="6">
        <f t="shared" si="41"/>
        <v>20.342105263157894</v>
      </c>
      <c r="Q699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40"/>
        <v>15</v>
      </c>
      <c r="P700" s="6">
        <f t="shared" si="41"/>
        <v>530.68965517241384</v>
      </c>
      <c r="Q700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40"/>
        <v>82</v>
      </c>
      <c r="P701" s="6">
        <f t="shared" si="41"/>
        <v>120.39184269662923</v>
      </c>
      <c r="Q701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40"/>
        <v>3</v>
      </c>
      <c r="P702" s="6">
        <f t="shared" si="41"/>
        <v>13</v>
      </c>
      <c r="Q70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40"/>
        <v>27</v>
      </c>
      <c r="P703" s="6">
        <f t="shared" si="41"/>
        <v>291.33333333333331</v>
      </c>
      <c r="Q703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40"/>
        <v>31</v>
      </c>
      <c r="P704" s="6">
        <f t="shared" si="41"/>
        <v>124.9191891891892</v>
      </c>
      <c r="Q704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40"/>
        <v>6</v>
      </c>
      <c r="P705" s="6">
        <f t="shared" si="41"/>
        <v>119.57142857142857</v>
      </c>
      <c r="Q705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ref="O706:O769" si="44">ROUND((E706/D706)*100,0)</f>
        <v>1</v>
      </c>
      <c r="P706" s="6">
        <f t="shared" ref="P706:P769" si="45">IFERROR(E706/L706,0)</f>
        <v>120.25</v>
      </c>
      <c r="Q706" t="s">
        <v>8317</v>
      </c>
      <c r="R706" t="s">
        <v>8319</v>
      </c>
      <c r="S706" s="10">
        <f t="shared" ref="S706:S769" si="46">(((J706/60)/60)/24)+DATE(1970,1,1)</f>
        <v>42726.192916666667</v>
      </c>
      <c r="T706" s="10">
        <f t="shared" ref="T706:T769" si="47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si="44"/>
        <v>1</v>
      </c>
      <c r="P707" s="6">
        <f t="shared" si="45"/>
        <v>195.4</v>
      </c>
      <c r="Q707" t="s">
        <v>8317</v>
      </c>
      <c r="R707" t="s">
        <v>8319</v>
      </c>
      <c r="S707" s="10">
        <f t="shared" si="46"/>
        <v>42726.491643518515</v>
      </c>
      <c r="T707" s="10">
        <f t="shared" si="47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44"/>
        <v>0</v>
      </c>
      <c r="P708" s="6">
        <f t="shared" si="45"/>
        <v>0</v>
      </c>
      <c r="Q708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44"/>
        <v>79</v>
      </c>
      <c r="P709" s="6">
        <f t="shared" si="45"/>
        <v>117.69868421052631</v>
      </c>
      <c r="Q709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44"/>
        <v>22</v>
      </c>
      <c r="P710" s="6">
        <f t="shared" si="45"/>
        <v>23.948509485094849</v>
      </c>
      <c r="Q710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44"/>
        <v>0</v>
      </c>
      <c r="P711" s="6">
        <f t="shared" si="45"/>
        <v>30.5</v>
      </c>
      <c r="Q711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44"/>
        <v>0</v>
      </c>
      <c r="P712" s="6">
        <f t="shared" si="45"/>
        <v>0</v>
      </c>
      <c r="Q7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44"/>
        <v>34</v>
      </c>
      <c r="P713" s="6">
        <f t="shared" si="45"/>
        <v>99.973372781065095</v>
      </c>
      <c r="Q713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44"/>
        <v>0</v>
      </c>
      <c r="P714" s="6">
        <f t="shared" si="45"/>
        <v>26.25</v>
      </c>
      <c r="Q714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44"/>
        <v>1</v>
      </c>
      <c r="P715" s="6">
        <f t="shared" si="45"/>
        <v>199</v>
      </c>
      <c r="Q715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44"/>
        <v>15</v>
      </c>
      <c r="P716" s="6">
        <f t="shared" si="45"/>
        <v>80.321428571428569</v>
      </c>
      <c r="Q716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44"/>
        <v>5</v>
      </c>
      <c r="P717" s="6">
        <f t="shared" si="45"/>
        <v>115.75</v>
      </c>
      <c r="Q717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44"/>
        <v>10</v>
      </c>
      <c r="P718" s="6">
        <f t="shared" si="45"/>
        <v>44.6875</v>
      </c>
      <c r="Q718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44"/>
        <v>0</v>
      </c>
      <c r="P719" s="6">
        <f t="shared" si="45"/>
        <v>76.25</v>
      </c>
      <c r="Q719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44"/>
        <v>1</v>
      </c>
      <c r="P720" s="6">
        <f t="shared" si="45"/>
        <v>22.5</v>
      </c>
      <c r="Q720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44"/>
        <v>1</v>
      </c>
      <c r="P721" s="6">
        <f t="shared" si="45"/>
        <v>19.399999999999999</v>
      </c>
      <c r="Q721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44"/>
        <v>144</v>
      </c>
      <c r="P722" s="6">
        <f t="shared" si="45"/>
        <v>66.707317073170728</v>
      </c>
      <c r="Q72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44"/>
        <v>122</v>
      </c>
      <c r="P723" s="6">
        <f t="shared" si="45"/>
        <v>84.142857142857139</v>
      </c>
      <c r="Q723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44"/>
        <v>132</v>
      </c>
      <c r="P724" s="6">
        <f t="shared" si="45"/>
        <v>215.72549019607843</v>
      </c>
      <c r="Q724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44"/>
        <v>109</v>
      </c>
      <c r="P725" s="6">
        <f t="shared" si="45"/>
        <v>54.69</v>
      </c>
      <c r="Q725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44"/>
        <v>105</v>
      </c>
      <c r="P726" s="6">
        <f t="shared" si="45"/>
        <v>51.62944055944056</v>
      </c>
      <c r="Q726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44"/>
        <v>100</v>
      </c>
      <c r="P727" s="6">
        <f t="shared" si="45"/>
        <v>143.35714285714286</v>
      </c>
      <c r="Q727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44"/>
        <v>101</v>
      </c>
      <c r="P728" s="6">
        <f t="shared" si="45"/>
        <v>72.428571428571431</v>
      </c>
      <c r="Q728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44"/>
        <v>156</v>
      </c>
      <c r="P729" s="6">
        <f t="shared" si="45"/>
        <v>36.530201342281877</v>
      </c>
      <c r="Q729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44"/>
        <v>106</v>
      </c>
      <c r="P730" s="6">
        <f t="shared" si="45"/>
        <v>60.903461538461535</v>
      </c>
      <c r="Q730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44"/>
        <v>131</v>
      </c>
      <c r="P731" s="6">
        <f t="shared" si="45"/>
        <v>43.55</v>
      </c>
      <c r="Q731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44"/>
        <v>132</v>
      </c>
      <c r="P732" s="6">
        <f t="shared" si="45"/>
        <v>99.766037735849054</v>
      </c>
      <c r="Q73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44"/>
        <v>126</v>
      </c>
      <c r="P733" s="6">
        <f t="shared" si="45"/>
        <v>88.732394366197184</v>
      </c>
      <c r="Q733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44"/>
        <v>160</v>
      </c>
      <c r="P734" s="6">
        <f t="shared" si="45"/>
        <v>4.9230769230769234</v>
      </c>
      <c r="Q734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44"/>
        <v>120</v>
      </c>
      <c r="P735" s="6">
        <f t="shared" si="45"/>
        <v>17.822485207100591</v>
      </c>
      <c r="Q735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44"/>
        <v>126</v>
      </c>
      <c r="P736" s="6">
        <f t="shared" si="45"/>
        <v>187.19298245614036</v>
      </c>
      <c r="Q736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44"/>
        <v>114</v>
      </c>
      <c r="P737" s="6">
        <f t="shared" si="45"/>
        <v>234.80786026200875</v>
      </c>
      <c r="Q737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44"/>
        <v>315</v>
      </c>
      <c r="P738" s="6">
        <f t="shared" si="45"/>
        <v>105.04629629629629</v>
      </c>
      <c r="Q738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44"/>
        <v>122</v>
      </c>
      <c r="P739" s="6">
        <f t="shared" si="45"/>
        <v>56.666666666666664</v>
      </c>
      <c r="Q739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44"/>
        <v>107</v>
      </c>
      <c r="P740" s="6">
        <f t="shared" si="45"/>
        <v>39.048780487804876</v>
      </c>
      <c r="Q740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44"/>
        <v>158</v>
      </c>
      <c r="P741" s="6">
        <f t="shared" si="45"/>
        <v>68.345323741007192</v>
      </c>
      <c r="Q741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44"/>
        <v>107</v>
      </c>
      <c r="P742" s="6">
        <f t="shared" si="45"/>
        <v>169.57894736842104</v>
      </c>
      <c r="Q74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44"/>
        <v>102</v>
      </c>
      <c r="P743" s="6">
        <f t="shared" si="45"/>
        <v>141.42340425531913</v>
      </c>
      <c r="Q743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44"/>
        <v>111</v>
      </c>
      <c r="P744" s="6">
        <f t="shared" si="45"/>
        <v>67.391304347826093</v>
      </c>
      <c r="Q744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44"/>
        <v>148</v>
      </c>
      <c r="P745" s="6">
        <f t="shared" si="45"/>
        <v>54.266666666666666</v>
      </c>
      <c r="Q745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44"/>
        <v>102</v>
      </c>
      <c r="P746" s="6">
        <f t="shared" si="45"/>
        <v>82.516129032258064</v>
      </c>
      <c r="Q746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44"/>
        <v>179</v>
      </c>
      <c r="P747" s="6">
        <f t="shared" si="45"/>
        <v>53.729729729729726</v>
      </c>
      <c r="Q747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44"/>
        <v>111</v>
      </c>
      <c r="P748" s="6">
        <f t="shared" si="45"/>
        <v>34.206185567010309</v>
      </c>
      <c r="Q748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44"/>
        <v>100</v>
      </c>
      <c r="P749" s="6">
        <f t="shared" si="45"/>
        <v>127.32727272727273</v>
      </c>
      <c r="Q749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44"/>
        <v>100</v>
      </c>
      <c r="P750" s="6">
        <f t="shared" si="45"/>
        <v>45.56818181818182</v>
      </c>
      <c r="Q750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44"/>
        <v>106</v>
      </c>
      <c r="P751" s="6">
        <f t="shared" si="45"/>
        <v>95.963636363636368</v>
      </c>
      <c r="Q751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44"/>
        <v>103</v>
      </c>
      <c r="P752" s="6">
        <f t="shared" si="45"/>
        <v>77.271186440677965</v>
      </c>
      <c r="Q75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44"/>
        <v>119</v>
      </c>
      <c r="P753" s="6">
        <f t="shared" si="45"/>
        <v>57.338709677419352</v>
      </c>
      <c r="Q753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44"/>
        <v>112</v>
      </c>
      <c r="P754" s="6">
        <f t="shared" si="45"/>
        <v>53.19047619047619</v>
      </c>
      <c r="Q754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44"/>
        <v>128</v>
      </c>
      <c r="P755" s="6">
        <f t="shared" si="45"/>
        <v>492.30769230769232</v>
      </c>
      <c r="Q755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44"/>
        <v>104</v>
      </c>
      <c r="P756" s="6">
        <f t="shared" si="45"/>
        <v>42.346938775510203</v>
      </c>
      <c r="Q756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44"/>
        <v>102</v>
      </c>
      <c r="P757" s="6">
        <f t="shared" si="45"/>
        <v>37.466029411764708</v>
      </c>
      <c r="Q757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44"/>
        <v>118</v>
      </c>
      <c r="P758" s="6">
        <f t="shared" si="45"/>
        <v>37.454545454545453</v>
      </c>
      <c r="Q758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44"/>
        <v>238</v>
      </c>
      <c r="P759" s="6">
        <f t="shared" si="45"/>
        <v>33.055555555555557</v>
      </c>
      <c r="Q759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44"/>
        <v>102</v>
      </c>
      <c r="P760" s="6">
        <f t="shared" si="45"/>
        <v>134.21052631578948</v>
      </c>
      <c r="Q760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44"/>
        <v>102</v>
      </c>
      <c r="P761" s="6">
        <f t="shared" si="45"/>
        <v>51.474747474747474</v>
      </c>
      <c r="Q761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44"/>
        <v>0</v>
      </c>
      <c r="P762" s="6">
        <f t="shared" si="45"/>
        <v>0</v>
      </c>
      <c r="Q76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44"/>
        <v>5</v>
      </c>
      <c r="P763" s="6">
        <f t="shared" si="45"/>
        <v>39.166666666666664</v>
      </c>
      <c r="Q763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44"/>
        <v>0</v>
      </c>
      <c r="P764" s="6">
        <f t="shared" si="45"/>
        <v>0</v>
      </c>
      <c r="Q764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44"/>
        <v>0</v>
      </c>
      <c r="P765" s="6">
        <f t="shared" si="45"/>
        <v>5</v>
      </c>
      <c r="Q765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44"/>
        <v>0</v>
      </c>
      <c r="P766" s="6">
        <f t="shared" si="45"/>
        <v>0</v>
      </c>
      <c r="Q766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44"/>
        <v>36</v>
      </c>
      <c r="P767" s="6">
        <f t="shared" si="45"/>
        <v>57.295454545454547</v>
      </c>
      <c r="Q767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44"/>
        <v>0</v>
      </c>
      <c r="P768" s="6">
        <f t="shared" si="45"/>
        <v>0</v>
      </c>
      <c r="Q768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44"/>
        <v>4</v>
      </c>
      <c r="P769" s="6">
        <f t="shared" si="45"/>
        <v>59</v>
      </c>
      <c r="Q769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ref="O770:O833" si="48">ROUND((E770/D770)*100,0)</f>
        <v>0</v>
      </c>
      <c r="P770" s="6">
        <f t="shared" ref="P770:P833" si="49">IFERROR(E770/L770,0)</f>
        <v>0</v>
      </c>
      <c r="Q770" t="s">
        <v>8320</v>
      </c>
      <c r="R770" t="s">
        <v>8322</v>
      </c>
      <c r="S770" s="10">
        <f t="shared" ref="S770:S833" si="50">(((J770/60)/60)/24)+DATE(1970,1,1)</f>
        <v>41594.207060185188</v>
      </c>
      <c r="T770" s="10">
        <f t="shared" ref="T770:T833" si="51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si="48"/>
        <v>41</v>
      </c>
      <c r="P771" s="6">
        <f t="shared" si="49"/>
        <v>31.846153846153847</v>
      </c>
      <c r="Q771" t="s">
        <v>8320</v>
      </c>
      <c r="R771" t="s">
        <v>8322</v>
      </c>
      <c r="S771" s="10">
        <f t="shared" si="50"/>
        <v>41604.996458333335</v>
      </c>
      <c r="T771" s="10">
        <f t="shared" si="51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48"/>
        <v>0</v>
      </c>
      <c r="P772" s="6">
        <f t="shared" si="49"/>
        <v>0</v>
      </c>
      <c r="Q77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48"/>
        <v>0</v>
      </c>
      <c r="P773" s="6">
        <f t="shared" si="49"/>
        <v>10</v>
      </c>
      <c r="Q773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48"/>
        <v>3</v>
      </c>
      <c r="P774" s="6">
        <f t="shared" si="49"/>
        <v>50</v>
      </c>
      <c r="Q774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48"/>
        <v>1</v>
      </c>
      <c r="P775" s="6">
        <f t="shared" si="49"/>
        <v>16</v>
      </c>
      <c r="Q775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48"/>
        <v>70</v>
      </c>
      <c r="P776" s="6">
        <f t="shared" si="49"/>
        <v>39</v>
      </c>
      <c r="Q776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48"/>
        <v>2</v>
      </c>
      <c r="P777" s="6">
        <f t="shared" si="49"/>
        <v>34</v>
      </c>
      <c r="Q777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48"/>
        <v>51</v>
      </c>
      <c r="P778" s="6">
        <f t="shared" si="49"/>
        <v>63.122807017543863</v>
      </c>
      <c r="Q778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48"/>
        <v>1</v>
      </c>
      <c r="P779" s="6">
        <f t="shared" si="49"/>
        <v>7</v>
      </c>
      <c r="Q779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48"/>
        <v>0</v>
      </c>
      <c r="P780" s="6">
        <f t="shared" si="49"/>
        <v>2</v>
      </c>
      <c r="Q780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48"/>
        <v>3</v>
      </c>
      <c r="P781" s="6">
        <f t="shared" si="49"/>
        <v>66.666666666666671</v>
      </c>
      <c r="Q781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48"/>
        <v>104</v>
      </c>
      <c r="P782" s="6">
        <f t="shared" si="49"/>
        <v>38.518518518518519</v>
      </c>
      <c r="Q78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48"/>
        <v>133</v>
      </c>
      <c r="P783" s="6">
        <f t="shared" si="49"/>
        <v>42.609200000000001</v>
      </c>
      <c r="Q783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48"/>
        <v>100</v>
      </c>
      <c r="P784" s="6">
        <f t="shared" si="49"/>
        <v>50</v>
      </c>
      <c r="Q784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48"/>
        <v>148</v>
      </c>
      <c r="P785" s="6">
        <f t="shared" si="49"/>
        <v>63.485714285714288</v>
      </c>
      <c r="Q785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48"/>
        <v>103</v>
      </c>
      <c r="P786" s="6">
        <f t="shared" si="49"/>
        <v>102.5</v>
      </c>
      <c r="Q786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48"/>
        <v>181</v>
      </c>
      <c r="P787" s="6">
        <f t="shared" si="49"/>
        <v>31.142758620689655</v>
      </c>
      <c r="Q787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48"/>
        <v>143</v>
      </c>
      <c r="P788" s="6">
        <f t="shared" si="49"/>
        <v>162.27272727272728</v>
      </c>
      <c r="Q788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48"/>
        <v>114</v>
      </c>
      <c r="P789" s="6">
        <f t="shared" si="49"/>
        <v>80.588235294117652</v>
      </c>
      <c r="Q789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48"/>
        <v>204</v>
      </c>
      <c r="P790" s="6">
        <f t="shared" si="49"/>
        <v>59.85441176470588</v>
      </c>
      <c r="Q790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48"/>
        <v>109</v>
      </c>
      <c r="P791" s="6">
        <f t="shared" si="49"/>
        <v>132.85714285714286</v>
      </c>
      <c r="Q791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48"/>
        <v>144</v>
      </c>
      <c r="P792" s="6">
        <f t="shared" si="49"/>
        <v>92.547820512820508</v>
      </c>
      <c r="Q79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48"/>
        <v>104</v>
      </c>
      <c r="P793" s="6">
        <f t="shared" si="49"/>
        <v>60.859375</v>
      </c>
      <c r="Q793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48"/>
        <v>100</v>
      </c>
      <c r="P794" s="6">
        <f t="shared" si="49"/>
        <v>41.851833333333339</v>
      </c>
      <c r="Q794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48"/>
        <v>103</v>
      </c>
      <c r="P795" s="6">
        <f t="shared" si="49"/>
        <v>88.325937499999995</v>
      </c>
      <c r="Q795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48"/>
        <v>105</v>
      </c>
      <c r="P796" s="6">
        <f t="shared" si="49"/>
        <v>158.96226415094338</v>
      </c>
      <c r="Q796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48"/>
        <v>112</v>
      </c>
      <c r="P797" s="6">
        <f t="shared" si="49"/>
        <v>85.054347826086953</v>
      </c>
      <c r="Q797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48"/>
        <v>101</v>
      </c>
      <c r="P798" s="6">
        <f t="shared" si="49"/>
        <v>112.61111111111111</v>
      </c>
      <c r="Q798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48"/>
        <v>108</v>
      </c>
      <c r="P799" s="6">
        <f t="shared" si="49"/>
        <v>45.436619718309856</v>
      </c>
      <c r="Q799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48"/>
        <v>115</v>
      </c>
      <c r="P800" s="6">
        <f t="shared" si="49"/>
        <v>46.218390804597703</v>
      </c>
      <c r="Q800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48"/>
        <v>100</v>
      </c>
      <c r="P801" s="6">
        <f t="shared" si="49"/>
        <v>178.60714285714286</v>
      </c>
      <c r="Q801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48"/>
        <v>152</v>
      </c>
      <c r="P802" s="6">
        <f t="shared" si="49"/>
        <v>40.75</v>
      </c>
      <c r="Q80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48"/>
        <v>112</v>
      </c>
      <c r="P803" s="6">
        <f t="shared" si="49"/>
        <v>43.733921568627444</v>
      </c>
      <c r="Q803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48"/>
        <v>101</v>
      </c>
      <c r="P804" s="6">
        <f t="shared" si="49"/>
        <v>81.066666666666663</v>
      </c>
      <c r="Q804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48"/>
        <v>123</v>
      </c>
      <c r="P805" s="6">
        <f t="shared" si="49"/>
        <v>74.60526315789474</v>
      </c>
      <c r="Q805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48"/>
        <v>100</v>
      </c>
      <c r="P806" s="6">
        <f t="shared" si="49"/>
        <v>305.55555555555554</v>
      </c>
      <c r="Q806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48"/>
        <v>105</v>
      </c>
      <c r="P807" s="6">
        <f t="shared" si="49"/>
        <v>58.333333333333336</v>
      </c>
      <c r="Q807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48"/>
        <v>104</v>
      </c>
      <c r="P808" s="6">
        <f t="shared" si="49"/>
        <v>117.67605633802818</v>
      </c>
      <c r="Q808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48"/>
        <v>105</v>
      </c>
      <c r="P809" s="6">
        <f t="shared" si="49"/>
        <v>73.771929824561397</v>
      </c>
      <c r="Q809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48"/>
        <v>100</v>
      </c>
      <c r="P810" s="6">
        <f t="shared" si="49"/>
        <v>104.65116279069767</v>
      </c>
      <c r="Q810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48"/>
        <v>104</v>
      </c>
      <c r="P811" s="6">
        <f t="shared" si="49"/>
        <v>79.82692307692308</v>
      </c>
      <c r="Q811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48"/>
        <v>105</v>
      </c>
      <c r="P812" s="6">
        <f t="shared" si="49"/>
        <v>58.333333333333336</v>
      </c>
      <c r="Q8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48"/>
        <v>104</v>
      </c>
      <c r="P813" s="6">
        <f t="shared" si="49"/>
        <v>86.666666666666671</v>
      </c>
      <c r="Q813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48"/>
        <v>152</v>
      </c>
      <c r="P814" s="6">
        <f t="shared" si="49"/>
        <v>27.606060606060606</v>
      </c>
      <c r="Q814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48"/>
        <v>160</v>
      </c>
      <c r="P815" s="6">
        <f t="shared" si="49"/>
        <v>24.999375000000001</v>
      </c>
      <c r="Q815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48"/>
        <v>127</v>
      </c>
      <c r="P816" s="6">
        <f t="shared" si="49"/>
        <v>45.464285714285715</v>
      </c>
      <c r="Q816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48"/>
        <v>107</v>
      </c>
      <c r="P817" s="6">
        <f t="shared" si="49"/>
        <v>99.534883720930239</v>
      </c>
      <c r="Q817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48"/>
        <v>115</v>
      </c>
      <c r="P818" s="6">
        <f t="shared" si="49"/>
        <v>39.31</v>
      </c>
      <c r="Q818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48"/>
        <v>137</v>
      </c>
      <c r="P819" s="6">
        <f t="shared" si="49"/>
        <v>89.419999999999987</v>
      </c>
      <c r="Q819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48"/>
        <v>156</v>
      </c>
      <c r="P820" s="6">
        <f t="shared" si="49"/>
        <v>28.684210526315791</v>
      </c>
      <c r="Q820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48"/>
        <v>109</v>
      </c>
      <c r="P821" s="6">
        <f t="shared" si="49"/>
        <v>31.071428571428573</v>
      </c>
      <c r="Q821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48"/>
        <v>134</v>
      </c>
      <c r="P822" s="6">
        <f t="shared" si="49"/>
        <v>70.55263157894737</v>
      </c>
      <c r="Q82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48"/>
        <v>100</v>
      </c>
      <c r="P823" s="6">
        <f t="shared" si="49"/>
        <v>224.12820512820514</v>
      </c>
      <c r="Q823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48"/>
        <v>119</v>
      </c>
      <c r="P824" s="6">
        <f t="shared" si="49"/>
        <v>51.811594202898547</v>
      </c>
      <c r="Q824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48"/>
        <v>180</v>
      </c>
      <c r="P825" s="6">
        <f t="shared" si="49"/>
        <v>43.515151515151516</v>
      </c>
      <c r="Q825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48"/>
        <v>134</v>
      </c>
      <c r="P826" s="6">
        <f t="shared" si="49"/>
        <v>39.816666666666663</v>
      </c>
      <c r="Q826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48"/>
        <v>100</v>
      </c>
      <c r="P827" s="6">
        <f t="shared" si="49"/>
        <v>126.8080808080808</v>
      </c>
      <c r="Q827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48"/>
        <v>101</v>
      </c>
      <c r="P828" s="6">
        <f t="shared" si="49"/>
        <v>113.87755102040816</v>
      </c>
      <c r="Q828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48"/>
        <v>103</v>
      </c>
      <c r="P829" s="6">
        <f t="shared" si="49"/>
        <v>28.181818181818183</v>
      </c>
      <c r="Q829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48"/>
        <v>107</v>
      </c>
      <c r="P830" s="6">
        <f t="shared" si="49"/>
        <v>36.60526315789474</v>
      </c>
      <c r="Q830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48"/>
        <v>104</v>
      </c>
      <c r="P831" s="6">
        <f t="shared" si="49"/>
        <v>32.5</v>
      </c>
      <c r="Q831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48"/>
        <v>108</v>
      </c>
      <c r="P832" s="6">
        <f t="shared" si="49"/>
        <v>60.65625</v>
      </c>
      <c r="Q83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48"/>
        <v>233</v>
      </c>
      <c r="P833" s="6">
        <f t="shared" si="49"/>
        <v>175</v>
      </c>
      <c r="Q833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ref="O834:O897" si="52">ROUND((E834/D834)*100,0)</f>
        <v>101</v>
      </c>
      <c r="P834" s="6">
        <f t="shared" ref="P834:P897" si="53">IFERROR(E834/L834,0)</f>
        <v>97.993896103896105</v>
      </c>
      <c r="Q834" t="s">
        <v>8323</v>
      </c>
      <c r="R834" t="s">
        <v>8324</v>
      </c>
      <c r="S834" s="10">
        <f t="shared" ref="S834:S897" si="54">(((J834/60)/60)/24)+DATE(1970,1,1)</f>
        <v>40869.675173611111</v>
      </c>
      <c r="T834" s="10">
        <f t="shared" ref="T834:T897" si="55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si="52"/>
        <v>102</v>
      </c>
      <c r="P835" s="6">
        <f t="shared" si="53"/>
        <v>148.78048780487805</v>
      </c>
      <c r="Q835" t="s">
        <v>8323</v>
      </c>
      <c r="R835" t="s">
        <v>8324</v>
      </c>
      <c r="S835" s="10">
        <f t="shared" si="54"/>
        <v>41718.878182870372</v>
      </c>
      <c r="T835" s="10">
        <f t="shared" si="55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52"/>
        <v>131</v>
      </c>
      <c r="P836" s="6">
        <f t="shared" si="53"/>
        <v>96.08</v>
      </c>
      <c r="Q836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52"/>
        <v>117</v>
      </c>
      <c r="P837" s="6">
        <f t="shared" si="53"/>
        <v>58.625</v>
      </c>
      <c r="Q837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52"/>
        <v>101</v>
      </c>
      <c r="P838" s="6">
        <f t="shared" si="53"/>
        <v>109.70695652173914</v>
      </c>
      <c r="Q838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52"/>
        <v>122</v>
      </c>
      <c r="P839" s="6">
        <f t="shared" si="53"/>
        <v>49.112903225806448</v>
      </c>
      <c r="Q839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52"/>
        <v>145</v>
      </c>
      <c r="P840" s="6">
        <f t="shared" si="53"/>
        <v>47.672131147540981</v>
      </c>
      <c r="Q840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52"/>
        <v>117</v>
      </c>
      <c r="P841" s="6">
        <f t="shared" si="53"/>
        <v>60.737812499999997</v>
      </c>
      <c r="Q841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52"/>
        <v>120</v>
      </c>
      <c r="P842" s="6">
        <f t="shared" si="53"/>
        <v>63.37715789473684</v>
      </c>
      <c r="Q84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52"/>
        <v>101</v>
      </c>
      <c r="P843" s="6">
        <f t="shared" si="53"/>
        <v>53.893617021276597</v>
      </c>
      <c r="Q843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52"/>
        <v>104</v>
      </c>
      <c r="P844" s="6">
        <f t="shared" si="53"/>
        <v>66.871794871794876</v>
      </c>
      <c r="Q844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52"/>
        <v>267</v>
      </c>
      <c r="P845" s="6">
        <f t="shared" si="53"/>
        <v>63.102362204724407</v>
      </c>
      <c r="Q845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52"/>
        <v>194</v>
      </c>
      <c r="P846" s="6">
        <f t="shared" si="53"/>
        <v>36.628930817610062</v>
      </c>
      <c r="Q846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52"/>
        <v>120</v>
      </c>
      <c r="P847" s="6">
        <f t="shared" si="53"/>
        <v>34.005706214689269</v>
      </c>
      <c r="Q847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52"/>
        <v>122</v>
      </c>
      <c r="P848" s="6">
        <f t="shared" si="53"/>
        <v>28.553404255319148</v>
      </c>
      <c r="Q848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52"/>
        <v>100</v>
      </c>
      <c r="P849" s="6">
        <f t="shared" si="53"/>
        <v>10</v>
      </c>
      <c r="Q849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52"/>
        <v>100</v>
      </c>
      <c r="P850" s="6">
        <f t="shared" si="53"/>
        <v>18.75</v>
      </c>
      <c r="Q850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52"/>
        <v>120</v>
      </c>
      <c r="P851" s="6">
        <f t="shared" si="53"/>
        <v>41.704347826086959</v>
      </c>
      <c r="Q851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52"/>
        <v>155</v>
      </c>
      <c r="P852" s="6">
        <f t="shared" si="53"/>
        <v>46.669172932330824</v>
      </c>
      <c r="Q85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52"/>
        <v>130</v>
      </c>
      <c r="P853" s="6">
        <f t="shared" si="53"/>
        <v>37.271428571428572</v>
      </c>
      <c r="Q853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52"/>
        <v>105</v>
      </c>
      <c r="P854" s="6">
        <f t="shared" si="53"/>
        <v>59.258064516129032</v>
      </c>
      <c r="Q854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52"/>
        <v>100</v>
      </c>
      <c r="P855" s="6">
        <f t="shared" si="53"/>
        <v>30</v>
      </c>
      <c r="Q855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52"/>
        <v>118</v>
      </c>
      <c r="P856" s="6">
        <f t="shared" si="53"/>
        <v>65.8623246492986</v>
      </c>
      <c r="Q856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52"/>
        <v>103</v>
      </c>
      <c r="P857" s="6">
        <f t="shared" si="53"/>
        <v>31.914893617021278</v>
      </c>
      <c r="Q857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52"/>
        <v>218</v>
      </c>
      <c r="P858" s="6">
        <f t="shared" si="53"/>
        <v>19.464285714285715</v>
      </c>
      <c r="Q858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52"/>
        <v>100</v>
      </c>
      <c r="P859" s="6">
        <f t="shared" si="53"/>
        <v>50</v>
      </c>
      <c r="Q859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52"/>
        <v>144</v>
      </c>
      <c r="P860" s="6">
        <f t="shared" si="53"/>
        <v>22.737763157894737</v>
      </c>
      <c r="Q860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52"/>
        <v>105</v>
      </c>
      <c r="P861" s="6">
        <f t="shared" si="53"/>
        <v>42.724489795918366</v>
      </c>
      <c r="Q861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52"/>
        <v>18</v>
      </c>
      <c r="P862" s="6">
        <f t="shared" si="53"/>
        <v>52.916666666666664</v>
      </c>
      <c r="Q86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52"/>
        <v>2</v>
      </c>
      <c r="P863" s="6">
        <f t="shared" si="53"/>
        <v>50.5</v>
      </c>
      <c r="Q863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52"/>
        <v>0</v>
      </c>
      <c r="P864" s="6">
        <f t="shared" si="53"/>
        <v>42.5</v>
      </c>
      <c r="Q864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52"/>
        <v>5</v>
      </c>
      <c r="P865" s="6">
        <f t="shared" si="53"/>
        <v>18</v>
      </c>
      <c r="Q865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52"/>
        <v>42</v>
      </c>
      <c r="P866" s="6">
        <f t="shared" si="53"/>
        <v>34.177215189873415</v>
      </c>
      <c r="Q866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52"/>
        <v>2</v>
      </c>
      <c r="P867" s="6">
        <f t="shared" si="53"/>
        <v>22.5</v>
      </c>
      <c r="Q867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52"/>
        <v>18</v>
      </c>
      <c r="P868" s="6">
        <f t="shared" si="53"/>
        <v>58.18181818181818</v>
      </c>
      <c r="Q868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52"/>
        <v>24</v>
      </c>
      <c r="P869" s="6">
        <f t="shared" si="53"/>
        <v>109.18181818181819</v>
      </c>
      <c r="Q869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52"/>
        <v>0</v>
      </c>
      <c r="P870" s="6">
        <f t="shared" si="53"/>
        <v>50</v>
      </c>
      <c r="Q870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52"/>
        <v>12</v>
      </c>
      <c r="P871" s="6">
        <f t="shared" si="53"/>
        <v>346.66666666666669</v>
      </c>
      <c r="Q871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52"/>
        <v>0</v>
      </c>
      <c r="P872" s="6">
        <f t="shared" si="53"/>
        <v>12.4</v>
      </c>
      <c r="Q87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52"/>
        <v>5</v>
      </c>
      <c r="P873" s="6">
        <f t="shared" si="53"/>
        <v>27.083333333333332</v>
      </c>
      <c r="Q873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52"/>
        <v>1</v>
      </c>
      <c r="P874" s="6">
        <f t="shared" si="53"/>
        <v>32.5</v>
      </c>
      <c r="Q874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52"/>
        <v>1</v>
      </c>
      <c r="P875" s="6">
        <f t="shared" si="53"/>
        <v>9</v>
      </c>
      <c r="Q875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52"/>
        <v>24</v>
      </c>
      <c r="P876" s="6">
        <f t="shared" si="53"/>
        <v>34.761904761904759</v>
      </c>
      <c r="Q876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52"/>
        <v>0</v>
      </c>
      <c r="P877" s="6">
        <f t="shared" si="53"/>
        <v>0</v>
      </c>
      <c r="Q877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52"/>
        <v>41</v>
      </c>
      <c r="P878" s="6">
        <f t="shared" si="53"/>
        <v>28.577777777777779</v>
      </c>
      <c r="Q878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52"/>
        <v>68</v>
      </c>
      <c r="P879" s="6">
        <f t="shared" si="53"/>
        <v>46.586206896551722</v>
      </c>
      <c r="Q879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52"/>
        <v>1</v>
      </c>
      <c r="P880" s="6">
        <f t="shared" si="53"/>
        <v>32.5</v>
      </c>
      <c r="Q880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52"/>
        <v>31</v>
      </c>
      <c r="P881" s="6">
        <f t="shared" si="53"/>
        <v>21.466666666666665</v>
      </c>
      <c r="Q881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52"/>
        <v>3</v>
      </c>
      <c r="P882" s="6">
        <f t="shared" si="53"/>
        <v>14.125</v>
      </c>
      <c r="Q88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52"/>
        <v>1</v>
      </c>
      <c r="P883" s="6">
        <f t="shared" si="53"/>
        <v>30</v>
      </c>
      <c r="Q883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52"/>
        <v>20</v>
      </c>
      <c r="P884" s="6">
        <f t="shared" si="53"/>
        <v>21.571428571428573</v>
      </c>
      <c r="Q884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52"/>
        <v>40</v>
      </c>
      <c r="P885" s="6">
        <f t="shared" si="53"/>
        <v>83.375</v>
      </c>
      <c r="Q885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52"/>
        <v>1</v>
      </c>
      <c r="P886" s="6">
        <f t="shared" si="53"/>
        <v>10</v>
      </c>
      <c r="Q886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52"/>
        <v>75</v>
      </c>
      <c r="P887" s="6">
        <f t="shared" si="53"/>
        <v>35.714285714285715</v>
      </c>
      <c r="Q887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52"/>
        <v>41</v>
      </c>
      <c r="P888" s="6">
        <f t="shared" si="53"/>
        <v>29.285714285714285</v>
      </c>
      <c r="Q888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52"/>
        <v>0</v>
      </c>
      <c r="P889" s="6">
        <f t="shared" si="53"/>
        <v>0</v>
      </c>
      <c r="Q889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52"/>
        <v>7</v>
      </c>
      <c r="P890" s="6">
        <f t="shared" si="53"/>
        <v>18</v>
      </c>
      <c r="Q890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52"/>
        <v>9</v>
      </c>
      <c r="P891" s="6">
        <f t="shared" si="53"/>
        <v>73.760000000000005</v>
      </c>
      <c r="Q891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52"/>
        <v>4</v>
      </c>
      <c r="P892" s="6">
        <f t="shared" si="53"/>
        <v>31.25</v>
      </c>
      <c r="Q89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52"/>
        <v>3</v>
      </c>
      <c r="P893" s="6">
        <f t="shared" si="53"/>
        <v>28.888888888888889</v>
      </c>
      <c r="Q893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52"/>
        <v>41</v>
      </c>
      <c r="P894" s="6">
        <f t="shared" si="53"/>
        <v>143.8235294117647</v>
      </c>
      <c r="Q894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52"/>
        <v>10</v>
      </c>
      <c r="P895" s="6">
        <f t="shared" si="53"/>
        <v>40</v>
      </c>
      <c r="Q895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52"/>
        <v>39</v>
      </c>
      <c r="P896" s="6">
        <f t="shared" si="53"/>
        <v>147.81132075471697</v>
      </c>
      <c r="Q896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52"/>
        <v>2</v>
      </c>
      <c r="P897" s="6">
        <f t="shared" si="53"/>
        <v>27.857142857142858</v>
      </c>
      <c r="Q897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ref="O898:O961" si="56">ROUND((E898/D898)*100,0)</f>
        <v>40</v>
      </c>
      <c r="P898" s="6">
        <f t="shared" ref="P898:P961" si="57">IFERROR(E898/L898,0)</f>
        <v>44.444444444444443</v>
      </c>
      <c r="Q898" t="s">
        <v>8323</v>
      </c>
      <c r="R898" t="s">
        <v>8327</v>
      </c>
      <c r="S898" s="10">
        <f t="shared" ref="S898:S961" si="58">(((J898/60)/60)/24)+DATE(1970,1,1)</f>
        <v>42218.872986111113</v>
      </c>
      <c r="T898" s="10">
        <f t="shared" ref="T898:T961" si="59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si="56"/>
        <v>0</v>
      </c>
      <c r="P899" s="6">
        <f t="shared" si="57"/>
        <v>0</v>
      </c>
      <c r="Q899" t="s">
        <v>8323</v>
      </c>
      <c r="R899" t="s">
        <v>8327</v>
      </c>
      <c r="S899" s="10">
        <f t="shared" si="58"/>
        <v>41211.688750000001</v>
      </c>
      <c r="T899" s="10">
        <f t="shared" si="5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56"/>
        <v>3</v>
      </c>
      <c r="P900" s="6">
        <f t="shared" si="57"/>
        <v>35</v>
      </c>
      <c r="Q900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56"/>
        <v>37</v>
      </c>
      <c r="P901" s="6">
        <f t="shared" si="57"/>
        <v>35</v>
      </c>
      <c r="Q901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56"/>
        <v>0</v>
      </c>
      <c r="P902" s="6">
        <f t="shared" si="57"/>
        <v>10.5</v>
      </c>
      <c r="Q90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56"/>
        <v>0</v>
      </c>
      <c r="P903" s="6">
        <f t="shared" si="57"/>
        <v>0</v>
      </c>
      <c r="Q903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56"/>
        <v>0</v>
      </c>
      <c r="P904" s="6">
        <f t="shared" si="57"/>
        <v>30</v>
      </c>
      <c r="Q904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56"/>
        <v>3</v>
      </c>
      <c r="P905" s="6">
        <f t="shared" si="57"/>
        <v>40</v>
      </c>
      <c r="Q905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56"/>
        <v>0</v>
      </c>
      <c r="P906" s="6">
        <f t="shared" si="57"/>
        <v>50.333333333333336</v>
      </c>
      <c r="Q906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56"/>
        <v>3</v>
      </c>
      <c r="P907" s="6">
        <f t="shared" si="57"/>
        <v>32.666666666666664</v>
      </c>
      <c r="Q907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56"/>
        <v>0</v>
      </c>
      <c r="P908" s="6">
        <f t="shared" si="57"/>
        <v>0</v>
      </c>
      <c r="Q908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56"/>
        <v>0</v>
      </c>
      <c r="P909" s="6">
        <f t="shared" si="57"/>
        <v>0</v>
      </c>
      <c r="Q909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56"/>
        <v>0</v>
      </c>
      <c r="P910" s="6">
        <f t="shared" si="57"/>
        <v>0</v>
      </c>
      <c r="Q910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56"/>
        <v>3</v>
      </c>
      <c r="P911" s="6">
        <f t="shared" si="57"/>
        <v>65</v>
      </c>
      <c r="Q911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56"/>
        <v>22</v>
      </c>
      <c r="P912" s="6">
        <f t="shared" si="57"/>
        <v>24.6</v>
      </c>
      <c r="Q9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56"/>
        <v>0</v>
      </c>
      <c r="P913" s="6">
        <f t="shared" si="57"/>
        <v>0</v>
      </c>
      <c r="Q913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56"/>
        <v>1</v>
      </c>
      <c r="P914" s="6">
        <f t="shared" si="57"/>
        <v>15</v>
      </c>
      <c r="Q914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56"/>
        <v>7</v>
      </c>
      <c r="P915" s="6">
        <f t="shared" si="57"/>
        <v>82.583333333333329</v>
      </c>
      <c r="Q915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56"/>
        <v>0</v>
      </c>
      <c r="P916" s="6">
        <f t="shared" si="57"/>
        <v>0</v>
      </c>
      <c r="Q916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56"/>
        <v>6</v>
      </c>
      <c r="P917" s="6">
        <f t="shared" si="57"/>
        <v>41.666666666666664</v>
      </c>
      <c r="Q917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56"/>
        <v>0</v>
      </c>
      <c r="P918" s="6">
        <f t="shared" si="57"/>
        <v>0</v>
      </c>
      <c r="Q918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56"/>
        <v>1</v>
      </c>
      <c r="P919" s="6">
        <f t="shared" si="57"/>
        <v>30</v>
      </c>
      <c r="Q919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56"/>
        <v>5</v>
      </c>
      <c r="P920" s="6">
        <f t="shared" si="57"/>
        <v>19.600000000000001</v>
      </c>
      <c r="Q920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56"/>
        <v>1</v>
      </c>
      <c r="P921" s="6">
        <f t="shared" si="57"/>
        <v>100</v>
      </c>
      <c r="Q921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56"/>
        <v>0</v>
      </c>
      <c r="P922" s="6">
        <f t="shared" si="57"/>
        <v>0</v>
      </c>
      <c r="Q92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56"/>
        <v>31</v>
      </c>
      <c r="P923" s="6">
        <f t="shared" si="57"/>
        <v>231.75</v>
      </c>
      <c r="Q923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56"/>
        <v>21</v>
      </c>
      <c r="P924" s="6">
        <f t="shared" si="57"/>
        <v>189.33333333333334</v>
      </c>
      <c r="Q924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56"/>
        <v>2</v>
      </c>
      <c r="P925" s="6">
        <f t="shared" si="57"/>
        <v>55</v>
      </c>
      <c r="Q925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56"/>
        <v>11</v>
      </c>
      <c r="P926" s="6">
        <f t="shared" si="57"/>
        <v>21.8</v>
      </c>
      <c r="Q926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56"/>
        <v>3</v>
      </c>
      <c r="P927" s="6">
        <f t="shared" si="57"/>
        <v>32</v>
      </c>
      <c r="Q927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56"/>
        <v>0</v>
      </c>
      <c r="P928" s="6">
        <f t="shared" si="57"/>
        <v>0</v>
      </c>
      <c r="Q928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56"/>
        <v>0</v>
      </c>
      <c r="P929" s="6">
        <f t="shared" si="57"/>
        <v>0</v>
      </c>
      <c r="Q929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56"/>
        <v>11</v>
      </c>
      <c r="P930" s="6">
        <f t="shared" si="57"/>
        <v>56.25</v>
      </c>
      <c r="Q930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56"/>
        <v>0</v>
      </c>
      <c r="P931" s="6">
        <f t="shared" si="57"/>
        <v>0</v>
      </c>
      <c r="Q931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56"/>
        <v>38</v>
      </c>
      <c r="P932" s="6">
        <f t="shared" si="57"/>
        <v>69</v>
      </c>
      <c r="Q93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56"/>
        <v>7</v>
      </c>
      <c r="P933" s="6">
        <f t="shared" si="57"/>
        <v>18.714285714285715</v>
      </c>
      <c r="Q933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56"/>
        <v>15</v>
      </c>
      <c r="P934" s="6">
        <f t="shared" si="57"/>
        <v>46.033333333333331</v>
      </c>
      <c r="Q934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56"/>
        <v>6</v>
      </c>
      <c r="P935" s="6">
        <f t="shared" si="57"/>
        <v>60</v>
      </c>
      <c r="Q935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56"/>
        <v>30</v>
      </c>
      <c r="P936" s="6">
        <f t="shared" si="57"/>
        <v>50.666666666666664</v>
      </c>
      <c r="Q936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56"/>
        <v>1</v>
      </c>
      <c r="P937" s="6">
        <f t="shared" si="57"/>
        <v>25</v>
      </c>
      <c r="Q937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56"/>
        <v>0</v>
      </c>
      <c r="P938" s="6">
        <f t="shared" si="57"/>
        <v>0</v>
      </c>
      <c r="Q938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56"/>
        <v>1</v>
      </c>
      <c r="P939" s="6">
        <f t="shared" si="57"/>
        <v>20</v>
      </c>
      <c r="Q939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56"/>
        <v>0</v>
      </c>
      <c r="P940" s="6">
        <f t="shared" si="57"/>
        <v>25</v>
      </c>
      <c r="Q940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56"/>
        <v>1</v>
      </c>
      <c r="P941" s="6">
        <f t="shared" si="57"/>
        <v>20</v>
      </c>
      <c r="Q941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56"/>
        <v>17</v>
      </c>
      <c r="P942" s="6">
        <f t="shared" si="57"/>
        <v>110.28571428571429</v>
      </c>
      <c r="Q94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56"/>
        <v>2</v>
      </c>
      <c r="P943" s="6">
        <f t="shared" si="57"/>
        <v>37.451612903225808</v>
      </c>
      <c r="Q943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56"/>
        <v>9</v>
      </c>
      <c r="P944" s="6">
        <f t="shared" si="57"/>
        <v>41.75</v>
      </c>
      <c r="Q944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56"/>
        <v>10</v>
      </c>
      <c r="P945" s="6">
        <f t="shared" si="57"/>
        <v>24.083333333333332</v>
      </c>
      <c r="Q945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56"/>
        <v>13</v>
      </c>
      <c r="P946" s="6">
        <f t="shared" si="57"/>
        <v>69.40625</v>
      </c>
      <c r="Q946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56"/>
        <v>2</v>
      </c>
      <c r="P947" s="6">
        <f t="shared" si="57"/>
        <v>155.25</v>
      </c>
      <c r="Q947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56"/>
        <v>2</v>
      </c>
      <c r="P948" s="6">
        <f t="shared" si="57"/>
        <v>57.2</v>
      </c>
      <c r="Q948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56"/>
        <v>0</v>
      </c>
      <c r="P949" s="6">
        <f t="shared" si="57"/>
        <v>0</v>
      </c>
      <c r="Q949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56"/>
        <v>12</v>
      </c>
      <c r="P950" s="6">
        <f t="shared" si="57"/>
        <v>60</v>
      </c>
      <c r="Q950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56"/>
        <v>1</v>
      </c>
      <c r="P951" s="6">
        <f t="shared" si="57"/>
        <v>39</v>
      </c>
      <c r="Q951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56"/>
        <v>28</v>
      </c>
      <c r="P952" s="6">
        <f t="shared" si="57"/>
        <v>58.416666666666664</v>
      </c>
      <c r="Q95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56"/>
        <v>38</v>
      </c>
      <c r="P953" s="6">
        <f t="shared" si="57"/>
        <v>158.63636363636363</v>
      </c>
      <c r="Q953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56"/>
        <v>40</v>
      </c>
      <c r="P954" s="6">
        <f t="shared" si="57"/>
        <v>99.857142857142861</v>
      </c>
      <c r="Q954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56"/>
        <v>1</v>
      </c>
      <c r="P955" s="6">
        <f t="shared" si="57"/>
        <v>25.2</v>
      </c>
      <c r="Q955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56"/>
        <v>43</v>
      </c>
      <c r="P956" s="6">
        <f t="shared" si="57"/>
        <v>89.191780821917803</v>
      </c>
      <c r="Q956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56"/>
        <v>6</v>
      </c>
      <c r="P957" s="6">
        <f t="shared" si="57"/>
        <v>182.6236559139785</v>
      </c>
      <c r="Q957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56"/>
        <v>2</v>
      </c>
      <c r="P958" s="6">
        <f t="shared" si="57"/>
        <v>50.647058823529413</v>
      </c>
      <c r="Q958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56"/>
        <v>2</v>
      </c>
      <c r="P959" s="6">
        <f t="shared" si="57"/>
        <v>33.285714285714285</v>
      </c>
      <c r="Q959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56"/>
        <v>11</v>
      </c>
      <c r="P960" s="6">
        <f t="shared" si="57"/>
        <v>51.823529411764703</v>
      </c>
      <c r="Q960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56"/>
        <v>39</v>
      </c>
      <c r="P961" s="6">
        <f t="shared" si="57"/>
        <v>113.62573099415205</v>
      </c>
      <c r="Q961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ref="O962:O1025" si="60">ROUND((E962/D962)*100,0)</f>
        <v>46</v>
      </c>
      <c r="P962" s="6">
        <f t="shared" ref="P962:P1025" si="61">IFERROR(E962/L962,0)</f>
        <v>136.46276595744681</v>
      </c>
      <c r="Q962" t="s">
        <v>8317</v>
      </c>
      <c r="R962" t="s">
        <v>8319</v>
      </c>
      <c r="S962" s="10">
        <f t="shared" ref="S962:S1025" si="62">(((J962/60)/60)/24)+DATE(1970,1,1)</f>
        <v>42766.626793981486</v>
      </c>
      <c r="T962" s="10">
        <f t="shared" ref="T962:T1025" si="63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si="60"/>
        <v>42</v>
      </c>
      <c r="P963" s="6">
        <f t="shared" si="61"/>
        <v>364.35454545454547</v>
      </c>
      <c r="Q963" t="s">
        <v>8317</v>
      </c>
      <c r="R963" t="s">
        <v>8319</v>
      </c>
      <c r="S963" s="10">
        <f t="shared" si="62"/>
        <v>42740.693692129629</v>
      </c>
      <c r="T963" s="10">
        <f t="shared" si="63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60"/>
        <v>28</v>
      </c>
      <c r="P964" s="6">
        <f t="shared" si="61"/>
        <v>19.243243243243242</v>
      </c>
      <c r="Q964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60"/>
        <v>1</v>
      </c>
      <c r="P965" s="6">
        <f t="shared" si="61"/>
        <v>41.888888888888886</v>
      </c>
      <c r="Q965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60"/>
        <v>1</v>
      </c>
      <c r="P966" s="6">
        <f t="shared" si="61"/>
        <v>30.310344827586206</v>
      </c>
      <c r="Q966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60"/>
        <v>1</v>
      </c>
      <c r="P967" s="6">
        <f t="shared" si="61"/>
        <v>49.666666666666664</v>
      </c>
      <c r="Q967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60"/>
        <v>15</v>
      </c>
      <c r="P968" s="6">
        <f t="shared" si="61"/>
        <v>59.2</v>
      </c>
      <c r="Q968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60"/>
        <v>18</v>
      </c>
      <c r="P969" s="6">
        <f t="shared" si="61"/>
        <v>43.97530864197531</v>
      </c>
      <c r="Q969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60"/>
        <v>1</v>
      </c>
      <c r="P970" s="6">
        <f t="shared" si="61"/>
        <v>26.5</v>
      </c>
      <c r="Q970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60"/>
        <v>47</v>
      </c>
      <c r="P971" s="6">
        <f t="shared" si="61"/>
        <v>1272.7272727272727</v>
      </c>
      <c r="Q971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60"/>
        <v>46</v>
      </c>
      <c r="P972" s="6">
        <f t="shared" si="61"/>
        <v>164</v>
      </c>
      <c r="Q97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60"/>
        <v>0</v>
      </c>
      <c r="P973" s="6">
        <f t="shared" si="61"/>
        <v>45.2</v>
      </c>
      <c r="Q973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60"/>
        <v>35</v>
      </c>
      <c r="P974" s="6">
        <f t="shared" si="61"/>
        <v>153.88888888888889</v>
      </c>
      <c r="Q974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60"/>
        <v>2</v>
      </c>
      <c r="P975" s="6">
        <f t="shared" si="61"/>
        <v>51.375</v>
      </c>
      <c r="Q975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60"/>
        <v>1</v>
      </c>
      <c r="P976" s="6">
        <f t="shared" si="61"/>
        <v>93.333333333333329</v>
      </c>
      <c r="Q976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60"/>
        <v>3</v>
      </c>
      <c r="P977" s="6">
        <f t="shared" si="61"/>
        <v>108.625</v>
      </c>
      <c r="Q977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60"/>
        <v>2</v>
      </c>
      <c r="P978" s="6">
        <f t="shared" si="61"/>
        <v>160.5</v>
      </c>
      <c r="Q978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60"/>
        <v>34</v>
      </c>
      <c r="P979" s="6">
        <f t="shared" si="61"/>
        <v>75.75</v>
      </c>
      <c r="Q979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60"/>
        <v>56</v>
      </c>
      <c r="P980" s="6">
        <f t="shared" si="61"/>
        <v>790.83739837398377</v>
      </c>
      <c r="Q980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60"/>
        <v>83</v>
      </c>
      <c r="P981" s="6">
        <f t="shared" si="61"/>
        <v>301.93916666666667</v>
      </c>
      <c r="Q981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60"/>
        <v>15</v>
      </c>
      <c r="P982" s="6">
        <f t="shared" si="61"/>
        <v>47.935483870967744</v>
      </c>
      <c r="Q98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60"/>
        <v>0</v>
      </c>
      <c r="P983" s="6">
        <f t="shared" si="61"/>
        <v>2.75</v>
      </c>
      <c r="Q983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60"/>
        <v>0</v>
      </c>
      <c r="P984" s="6">
        <f t="shared" si="61"/>
        <v>1</v>
      </c>
      <c r="Q984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60"/>
        <v>30</v>
      </c>
      <c r="P985" s="6">
        <f t="shared" si="61"/>
        <v>171.79329608938548</v>
      </c>
      <c r="Q985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60"/>
        <v>1</v>
      </c>
      <c r="P986" s="6">
        <f t="shared" si="61"/>
        <v>35.333333333333336</v>
      </c>
      <c r="Q986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60"/>
        <v>6</v>
      </c>
      <c r="P987" s="6">
        <f t="shared" si="61"/>
        <v>82.086956521739125</v>
      </c>
      <c r="Q987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60"/>
        <v>13</v>
      </c>
      <c r="P988" s="6">
        <f t="shared" si="61"/>
        <v>110.8695652173913</v>
      </c>
      <c r="Q988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60"/>
        <v>13</v>
      </c>
      <c r="P989" s="6">
        <f t="shared" si="61"/>
        <v>161.21951219512195</v>
      </c>
      <c r="Q989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60"/>
        <v>0</v>
      </c>
      <c r="P990" s="6">
        <f t="shared" si="61"/>
        <v>0</v>
      </c>
      <c r="Q990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60"/>
        <v>17</v>
      </c>
      <c r="P991" s="6">
        <f t="shared" si="61"/>
        <v>52.40625</v>
      </c>
      <c r="Q991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60"/>
        <v>0</v>
      </c>
      <c r="P992" s="6">
        <f t="shared" si="61"/>
        <v>13</v>
      </c>
      <c r="Q99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60"/>
        <v>4</v>
      </c>
      <c r="P993" s="6">
        <f t="shared" si="61"/>
        <v>30.285714285714285</v>
      </c>
      <c r="Q993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60"/>
        <v>0</v>
      </c>
      <c r="P994" s="6">
        <f t="shared" si="61"/>
        <v>116.75</v>
      </c>
      <c r="Q994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60"/>
        <v>25</v>
      </c>
      <c r="P995" s="6">
        <f t="shared" si="61"/>
        <v>89.59693877551021</v>
      </c>
      <c r="Q995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60"/>
        <v>2</v>
      </c>
      <c r="P996" s="6">
        <f t="shared" si="61"/>
        <v>424.45454545454544</v>
      </c>
      <c r="Q996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60"/>
        <v>7</v>
      </c>
      <c r="P997" s="6">
        <f t="shared" si="61"/>
        <v>80.666666666666671</v>
      </c>
      <c r="Q997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60"/>
        <v>2</v>
      </c>
      <c r="P998" s="6">
        <f t="shared" si="61"/>
        <v>13</v>
      </c>
      <c r="Q998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60"/>
        <v>1</v>
      </c>
      <c r="P999" s="6">
        <f t="shared" si="61"/>
        <v>8.125</v>
      </c>
      <c r="Q999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60"/>
        <v>59</v>
      </c>
      <c r="P1000" s="6">
        <f t="shared" si="61"/>
        <v>153.42794759825327</v>
      </c>
      <c r="Q1000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60"/>
        <v>8</v>
      </c>
      <c r="P1001" s="6">
        <f t="shared" si="61"/>
        <v>292.07499999999999</v>
      </c>
      <c r="Q1001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60"/>
        <v>2</v>
      </c>
      <c r="P1002" s="6">
        <f t="shared" si="61"/>
        <v>3304</v>
      </c>
      <c r="Q100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60"/>
        <v>104</v>
      </c>
      <c r="P1003" s="6">
        <f t="shared" si="61"/>
        <v>1300</v>
      </c>
      <c r="Q1003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60"/>
        <v>30</v>
      </c>
      <c r="P1004" s="6">
        <f t="shared" si="61"/>
        <v>134.54545454545453</v>
      </c>
      <c r="Q1004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60"/>
        <v>16</v>
      </c>
      <c r="P1005" s="6">
        <f t="shared" si="61"/>
        <v>214.06666666666666</v>
      </c>
      <c r="Q1005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60"/>
        <v>82</v>
      </c>
      <c r="P1006" s="6">
        <f t="shared" si="61"/>
        <v>216.33684210526314</v>
      </c>
      <c r="Q1006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60"/>
        <v>75</v>
      </c>
      <c r="P1007" s="6">
        <f t="shared" si="61"/>
        <v>932.31055900621118</v>
      </c>
      <c r="Q1007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60"/>
        <v>6</v>
      </c>
      <c r="P1008" s="6">
        <f t="shared" si="61"/>
        <v>29.25</v>
      </c>
      <c r="Q1008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60"/>
        <v>44</v>
      </c>
      <c r="P1009" s="6">
        <f t="shared" si="61"/>
        <v>174.94736842105263</v>
      </c>
      <c r="Q1009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60"/>
        <v>0</v>
      </c>
      <c r="P1010" s="6">
        <f t="shared" si="61"/>
        <v>250</v>
      </c>
      <c r="Q1010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60"/>
        <v>13</v>
      </c>
      <c r="P1011" s="6">
        <f t="shared" si="61"/>
        <v>65</v>
      </c>
      <c r="Q1011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60"/>
        <v>0</v>
      </c>
      <c r="P1012" s="6">
        <f t="shared" si="61"/>
        <v>55</v>
      </c>
      <c r="Q10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60"/>
        <v>0</v>
      </c>
      <c r="P1013" s="6">
        <f t="shared" si="61"/>
        <v>75</v>
      </c>
      <c r="Q1013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60"/>
        <v>21535</v>
      </c>
      <c r="P1014" s="6">
        <f t="shared" si="61"/>
        <v>1389.3561935483872</v>
      </c>
      <c r="Q1014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60"/>
        <v>35</v>
      </c>
      <c r="P1015" s="6">
        <f t="shared" si="61"/>
        <v>95.911111111111111</v>
      </c>
      <c r="Q1015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60"/>
        <v>31</v>
      </c>
      <c r="P1016" s="6">
        <f t="shared" si="61"/>
        <v>191.25</v>
      </c>
      <c r="Q1016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60"/>
        <v>3</v>
      </c>
      <c r="P1017" s="6">
        <f t="shared" si="61"/>
        <v>40</v>
      </c>
      <c r="Q1017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60"/>
        <v>3</v>
      </c>
      <c r="P1018" s="6">
        <f t="shared" si="61"/>
        <v>74.78947368421052</v>
      </c>
      <c r="Q1018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60"/>
        <v>23</v>
      </c>
      <c r="P1019" s="6">
        <f t="shared" si="61"/>
        <v>161.11830985915492</v>
      </c>
      <c r="Q1019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60"/>
        <v>3</v>
      </c>
      <c r="P1020" s="6">
        <f t="shared" si="61"/>
        <v>88.714285714285708</v>
      </c>
      <c r="Q1020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60"/>
        <v>47</v>
      </c>
      <c r="P1021" s="6">
        <f t="shared" si="61"/>
        <v>53.25</v>
      </c>
      <c r="Q1021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60"/>
        <v>206</v>
      </c>
      <c r="P1022" s="6">
        <f t="shared" si="61"/>
        <v>106.2</v>
      </c>
      <c r="Q102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60"/>
        <v>352</v>
      </c>
      <c r="P1023" s="6">
        <f t="shared" si="61"/>
        <v>22.079728033472804</v>
      </c>
      <c r="Q1023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60"/>
        <v>115</v>
      </c>
      <c r="P1024" s="6">
        <f t="shared" si="61"/>
        <v>31.054054054054053</v>
      </c>
      <c r="Q1024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60"/>
        <v>237</v>
      </c>
      <c r="P1025" s="6">
        <f t="shared" si="61"/>
        <v>36.206106870229007</v>
      </c>
      <c r="Q1025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ref="O1026:O1089" si="64">ROUND((E1026/D1026)*100,0)</f>
        <v>119</v>
      </c>
      <c r="P1026" s="6">
        <f t="shared" ref="P1026:P1089" si="65">IFERROR(E1026/L1026,0)</f>
        <v>388.9762295081967</v>
      </c>
      <c r="Q1026" t="s">
        <v>8323</v>
      </c>
      <c r="R1026" t="s">
        <v>8328</v>
      </c>
      <c r="S1026" s="10">
        <f t="shared" ref="S1026:S1089" si="66">(((J1026/60)/60)/24)+DATE(1970,1,1)</f>
        <v>42370.580590277779</v>
      </c>
      <c r="T1026" s="10">
        <f t="shared" ref="T1026:T1089" si="67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si="64"/>
        <v>110</v>
      </c>
      <c r="P1027" s="6">
        <f t="shared" si="65"/>
        <v>71.848571428571432</v>
      </c>
      <c r="Q1027" t="s">
        <v>8323</v>
      </c>
      <c r="R1027" t="s">
        <v>8328</v>
      </c>
      <c r="S1027" s="10">
        <f t="shared" si="66"/>
        <v>42049.833761574075</v>
      </c>
      <c r="T1027" s="10">
        <f t="shared" si="67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64"/>
        <v>100</v>
      </c>
      <c r="P1028" s="6">
        <f t="shared" si="65"/>
        <v>57.381803278688523</v>
      </c>
      <c r="Q1028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64"/>
        <v>103</v>
      </c>
      <c r="P1029" s="6">
        <f t="shared" si="65"/>
        <v>69.666666666666671</v>
      </c>
      <c r="Q1029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64"/>
        <v>117</v>
      </c>
      <c r="P1030" s="6">
        <f t="shared" si="65"/>
        <v>45.988235294117644</v>
      </c>
      <c r="Q1030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64"/>
        <v>112</v>
      </c>
      <c r="P1031" s="6">
        <f t="shared" si="65"/>
        <v>79.262411347517727</v>
      </c>
      <c r="Q1031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64"/>
        <v>342</v>
      </c>
      <c r="P1032" s="6">
        <f t="shared" si="65"/>
        <v>43.031446540880502</v>
      </c>
      <c r="Q103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64"/>
        <v>107</v>
      </c>
      <c r="P1033" s="6">
        <f t="shared" si="65"/>
        <v>108.48484848484848</v>
      </c>
      <c r="Q1033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64"/>
        <v>108</v>
      </c>
      <c r="P1034" s="6">
        <f t="shared" si="65"/>
        <v>61.029583333333335</v>
      </c>
      <c r="Q1034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64"/>
        <v>103</v>
      </c>
      <c r="P1035" s="6">
        <f t="shared" si="65"/>
        <v>50.592592592592595</v>
      </c>
      <c r="Q1035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64"/>
        <v>130</v>
      </c>
      <c r="P1036" s="6">
        <f t="shared" si="65"/>
        <v>39.157168674698795</v>
      </c>
      <c r="Q1036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64"/>
        <v>108</v>
      </c>
      <c r="P1037" s="6">
        <f t="shared" si="65"/>
        <v>65.15789473684211</v>
      </c>
      <c r="Q1037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64"/>
        <v>112</v>
      </c>
      <c r="P1038" s="6">
        <f t="shared" si="65"/>
        <v>23.963127962085309</v>
      </c>
      <c r="Q1038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64"/>
        <v>102</v>
      </c>
      <c r="P1039" s="6">
        <f t="shared" si="65"/>
        <v>48.61904761904762</v>
      </c>
      <c r="Q1039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64"/>
        <v>145</v>
      </c>
      <c r="P1040" s="6">
        <f t="shared" si="65"/>
        <v>35.73770491803279</v>
      </c>
      <c r="Q1040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64"/>
        <v>128</v>
      </c>
      <c r="P1041" s="6">
        <f t="shared" si="65"/>
        <v>21.366666666666667</v>
      </c>
      <c r="Q1041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64"/>
        <v>0</v>
      </c>
      <c r="P1042" s="6">
        <f t="shared" si="65"/>
        <v>250</v>
      </c>
      <c r="Q104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64"/>
        <v>0</v>
      </c>
      <c r="P1043" s="6">
        <f t="shared" si="65"/>
        <v>0</v>
      </c>
      <c r="Q1043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64"/>
        <v>2</v>
      </c>
      <c r="P1044" s="6">
        <f t="shared" si="65"/>
        <v>10</v>
      </c>
      <c r="Q1044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64"/>
        <v>9</v>
      </c>
      <c r="P1045" s="6">
        <f t="shared" si="65"/>
        <v>29.236301369863014</v>
      </c>
      <c r="Q1045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64"/>
        <v>0</v>
      </c>
      <c r="P1046" s="6">
        <f t="shared" si="65"/>
        <v>3</v>
      </c>
      <c r="Q1046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64"/>
        <v>3</v>
      </c>
      <c r="P1047" s="6">
        <f t="shared" si="65"/>
        <v>33.25</v>
      </c>
      <c r="Q1047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64"/>
        <v>0</v>
      </c>
      <c r="P1048" s="6">
        <f t="shared" si="65"/>
        <v>0</v>
      </c>
      <c r="Q1048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64"/>
        <v>0</v>
      </c>
      <c r="P1049" s="6">
        <f t="shared" si="65"/>
        <v>1</v>
      </c>
      <c r="Q1049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64"/>
        <v>1</v>
      </c>
      <c r="P1050" s="6">
        <f t="shared" si="65"/>
        <v>53</v>
      </c>
      <c r="Q1050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64"/>
        <v>0</v>
      </c>
      <c r="P1051" s="6">
        <f t="shared" si="65"/>
        <v>0</v>
      </c>
      <c r="Q1051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64"/>
        <v>0</v>
      </c>
      <c r="P1052" s="6">
        <f t="shared" si="65"/>
        <v>0</v>
      </c>
      <c r="Q105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64"/>
        <v>0</v>
      </c>
      <c r="P1053" s="6">
        <f t="shared" si="65"/>
        <v>0</v>
      </c>
      <c r="Q1053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64"/>
        <v>0</v>
      </c>
      <c r="P1054" s="6">
        <f t="shared" si="65"/>
        <v>0</v>
      </c>
      <c r="Q1054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64"/>
        <v>1</v>
      </c>
      <c r="P1055" s="6">
        <f t="shared" si="65"/>
        <v>15</v>
      </c>
      <c r="Q1055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64"/>
        <v>0</v>
      </c>
      <c r="P1056" s="6">
        <f t="shared" si="65"/>
        <v>0</v>
      </c>
      <c r="Q1056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64"/>
        <v>0</v>
      </c>
      <c r="P1057" s="6">
        <f t="shared" si="65"/>
        <v>0</v>
      </c>
      <c r="Q1057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64"/>
        <v>0</v>
      </c>
      <c r="P1058" s="6">
        <f t="shared" si="65"/>
        <v>0</v>
      </c>
      <c r="Q1058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64"/>
        <v>0</v>
      </c>
      <c r="P1059" s="6">
        <f t="shared" si="65"/>
        <v>0</v>
      </c>
      <c r="Q1059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64"/>
        <v>0</v>
      </c>
      <c r="P1060" s="6">
        <f t="shared" si="65"/>
        <v>0</v>
      </c>
      <c r="Q1060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64"/>
        <v>0</v>
      </c>
      <c r="P1061" s="6">
        <f t="shared" si="65"/>
        <v>0</v>
      </c>
      <c r="Q1061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64"/>
        <v>1</v>
      </c>
      <c r="P1062" s="6">
        <f t="shared" si="65"/>
        <v>50</v>
      </c>
      <c r="Q106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64"/>
        <v>0</v>
      </c>
      <c r="P1063" s="6">
        <f t="shared" si="65"/>
        <v>0</v>
      </c>
      <c r="Q1063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64"/>
        <v>95</v>
      </c>
      <c r="P1064" s="6">
        <f t="shared" si="65"/>
        <v>47.5</v>
      </c>
      <c r="Q1064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64"/>
        <v>0</v>
      </c>
      <c r="P1065" s="6">
        <f t="shared" si="65"/>
        <v>0</v>
      </c>
      <c r="Q1065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64"/>
        <v>9</v>
      </c>
      <c r="P1066" s="6">
        <f t="shared" si="65"/>
        <v>65.666666666666671</v>
      </c>
      <c r="Q1066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64"/>
        <v>3</v>
      </c>
      <c r="P1067" s="6">
        <f t="shared" si="65"/>
        <v>16.2</v>
      </c>
      <c r="Q1067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64"/>
        <v>3</v>
      </c>
      <c r="P1068" s="6">
        <f t="shared" si="65"/>
        <v>34.128378378378379</v>
      </c>
      <c r="Q1068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64"/>
        <v>26</v>
      </c>
      <c r="P1069" s="6">
        <f t="shared" si="65"/>
        <v>13</v>
      </c>
      <c r="Q1069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64"/>
        <v>0</v>
      </c>
      <c r="P1070" s="6">
        <f t="shared" si="65"/>
        <v>11.25</v>
      </c>
      <c r="Q1070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64"/>
        <v>39</v>
      </c>
      <c r="P1071" s="6">
        <f t="shared" si="65"/>
        <v>40.476190476190474</v>
      </c>
      <c r="Q1071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64"/>
        <v>1</v>
      </c>
      <c r="P1072" s="6">
        <f t="shared" si="65"/>
        <v>35</v>
      </c>
      <c r="Q107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64"/>
        <v>0</v>
      </c>
      <c r="P1073" s="6">
        <f t="shared" si="65"/>
        <v>0</v>
      </c>
      <c r="Q1073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64"/>
        <v>0</v>
      </c>
      <c r="P1074" s="6">
        <f t="shared" si="65"/>
        <v>12.75</v>
      </c>
      <c r="Q1074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64"/>
        <v>1</v>
      </c>
      <c r="P1075" s="6">
        <f t="shared" si="65"/>
        <v>10</v>
      </c>
      <c r="Q1075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64"/>
        <v>6</v>
      </c>
      <c r="P1076" s="6">
        <f t="shared" si="65"/>
        <v>113.56666666666666</v>
      </c>
      <c r="Q1076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64"/>
        <v>5</v>
      </c>
      <c r="P1077" s="6">
        <f t="shared" si="65"/>
        <v>15</v>
      </c>
      <c r="Q1077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64"/>
        <v>63</v>
      </c>
      <c r="P1078" s="6">
        <f t="shared" si="65"/>
        <v>48.281025641025643</v>
      </c>
      <c r="Q1078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64"/>
        <v>29</v>
      </c>
      <c r="P1079" s="6">
        <f t="shared" si="65"/>
        <v>43.976047904191617</v>
      </c>
      <c r="Q1079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64"/>
        <v>8</v>
      </c>
      <c r="P1080" s="6">
        <f t="shared" si="65"/>
        <v>9</v>
      </c>
      <c r="Q1080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64"/>
        <v>3</v>
      </c>
      <c r="P1081" s="6">
        <f t="shared" si="65"/>
        <v>37.666666666666664</v>
      </c>
      <c r="Q1081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64"/>
        <v>9</v>
      </c>
      <c r="P1082" s="6">
        <f t="shared" si="65"/>
        <v>18.581632653061224</v>
      </c>
      <c r="Q108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64"/>
        <v>0</v>
      </c>
      <c r="P1083" s="6">
        <f t="shared" si="65"/>
        <v>3</v>
      </c>
      <c r="Q1083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64"/>
        <v>1</v>
      </c>
      <c r="P1084" s="6">
        <f t="shared" si="65"/>
        <v>18.666666666666668</v>
      </c>
      <c r="Q1084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64"/>
        <v>1</v>
      </c>
      <c r="P1085" s="6">
        <f t="shared" si="65"/>
        <v>410</v>
      </c>
      <c r="Q1085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64"/>
        <v>0</v>
      </c>
      <c r="P1086" s="6">
        <f t="shared" si="65"/>
        <v>0</v>
      </c>
      <c r="Q1086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64"/>
        <v>3</v>
      </c>
      <c r="P1087" s="6">
        <f t="shared" si="65"/>
        <v>114</v>
      </c>
      <c r="Q1087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64"/>
        <v>0</v>
      </c>
      <c r="P1088" s="6">
        <f t="shared" si="65"/>
        <v>7.5</v>
      </c>
      <c r="Q1088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64"/>
        <v>0</v>
      </c>
      <c r="P1089" s="6">
        <f t="shared" si="65"/>
        <v>0</v>
      </c>
      <c r="Q1089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ref="O1090:O1153" si="68">ROUND((E1090/D1090)*100,0)</f>
        <v>14</v>
      </c>
      <c r="P1090" s="6">
        <f t="shared" ref="P1090:P1153" si="69">IFERROR(E1090/L1090,0)</f>
        <v>43.41727891156463</v>
      </c>
      <c r="Q1090" t="s">
        <v>8331</v>
      </c>
      <c r="R1090" t="s">
        <v>8332</v>
      </c>
      <c r="S1090" s="10">
        <f t="shared" ref="S1090:S1153" si="70">(((J1090/60)/60)/24)+DATE(1970,1,1)</f>
        <v>41723.799386574072</v>
      </c>
      <c r="T1090" s="10">
        <f t="shared" ref="T1090:T1153" si="71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si="68"/>
        <v>8</v>
      </c>
      <c r="P1091" s="6">
        <f t="shared" si="69"/>
        <v>23.959183673469386</v>
      </c>
      <c r="Q1091" t="s">
        <v>8331</v>
      </c>
      <c r="R1091" t="s">
        <v>8332</v>
      </c>
      <c r="S1091" s="10">
        <f t="shared" si="70"/>
        <v>42151.189525462964</v>
      </c>
      <c r="T1091" s="10">
        <f t="shared" si="71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68"/>
        <v>0</v>
      </c>
      <c r="P1092" s="6">
        <f t="shared" si="69"/>
        <v>5</v>
      </c>
      <c r="Q109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68"/>
        <v>13</v>
      </c>
      <c r="P1093" s="6">
        <f t="shared" si="69"/>
        <v>12.5</v>
      </c>
      <c r="Q1093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68"/>
        <v>1</v>
      </c>
      <c r="P1094" s="6">
        <f t="shared" si="69"/>
        <v>3</v>
      </c>
      <c r="Q1094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68"/>
        <v>14</v>
      </c>
      <c r="P1095" s="6">
        <f t="shared" si="69"/>
        <v>10.5625</v>
      </c>
      <c r="Q1095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68"/>
        <v>18</v>
      </c>
      <c r="P1096" s="6">
        <f t="shared" si="69"/>
        <v>122.00037037037038</v>
      </c>
      <c r="Q1096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68"/>
        <v>5</v>
      </c>
      <c r="P1097" s="6">
        <f t="shared" si="69"/>
        <v>267.80851063829789</v>
      </c>
      <c r="Q1097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68"/>
        <v>18</v>
      </c>
      <c r="P1098" s="6">
        <f t="shared" si="69"/>
        <v>74.206896551724142</v>
      </c>
      <c r="Q1098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68"/>
        <v>0</v>
      </c>
      <c r="P1099" s="6">
        <f t="shared" si="69"/>
        <v>6.7142857142857144</v>
      </c>
      <c r="Q1099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68"/>
        <v>7</v>
      </c>
      <c r="P1100" s="6">
        <f t="shared" si="69"/>
        <v>81.954545454545453</v>
      </c>
      <c r="Q1100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68"/>
        <v>1</v>
      </c>
      <c r="P1101" s="6">
        <f t="shared" si="69"/>
        <v>25</v>
      </c>
      <c r="Q1101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68"/>
        <v>3</v>
      </c>
      <c r="P1102" s="6">
        <f t="shared" si="69"/>
        <v>10</v>
      </c>
      <c r="Q110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68"/>
        <v>0</v>
      </c>
      <c r="P1103" s="6">
        <f t="shared" si="69"/>
        <v>6.833333333333333</v>
      </c>
      <c r="Q1103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68"/>
        <v>5</v>
      </c>
      <c r="P1104" s="6">
        <f t="shared" si="69"/>
        <v>17.708333333333332</v>
      </c>
      <c r="Q1104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68"/>
        <v>2</v>
      </c>
      <c r="P1105" s="6">
        <f t="shared" si="69"/>
        <v>16.2</v>
      </c>
      <c r="Q1105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68"/>
        <v>5</v>
      </c>
      <c r="P1106" s="6">
        <f t="shared" si="69"/>
        <v>80.297297297297291</v>
      </c>
      <c r="Q1106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68"/>
        <v>0</v>
      </c>
      <c r="P1107" s="6">
        <f t="shared" si="69"/>
        <v>71.55</v>
      </c>
      <c r="Q1107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68"/>
        <v>41</v>
      </c>
      <c r="P1108" s="6">
        <f t="shared" si="69"/>
        <v>23.571428571428573</v>
      </c>
      <c r="Q1108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68"/>
        <v>0</v>
      </c>
      <c r="P1109" s="6">
        <f t="shared" si="69"/>
        <v>0</v>
      </c>
      <c r="Q1109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68"/>
        <v>3</v>
      </c>
      <c r="P1110" s="6">
        <f t="shared" si="69"/>
        <v>34.88095238095238</v>
      </c>
      <c r="Q1110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68"/>
        <v>0</v>
      </c>
      <c r="P1111" s="6">
        <f t="shared" si="69"/>
        <v>15</v>
      </c>
      <c r="Q1111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68"/>
        <v>1</v>
      </c>
      <c r="P1112" s="6">
        <f t="shared" si="69"/>
        <v>23.181818181818183</v>
      </c>
      <c r="Q11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68"/>
        <v>0</v>
      </c>
      <c r="P1113" s="6">
        <f t="shared" si="69"/>
        <v>1</v>
      </c>
      <c r="Q1113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68"/>
        <v>36</v>
      </c>
      <c r="P1114" s="6">
        <f t="shared" si="69"/>
        <v>100.23371794871794</v>
      </c>
      <c r="Q1114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68"/>
        <v>1</v>
      </c>
      <c r="P1115" s="6">
        <f t="shared" si="69"/>
        <v>5</v>
      </c>
      <c r="Q1115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68"/>
        <v>0</v>
      </c>
      <c r="P1116" s="6">
        <f t="shared" si="69"/>
        <v>3.3333333333333335</v>
      </c>
      <c r="Q1116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68"/>
        <v>0</v>
      </c>
      <c r="P1117" s="6">
        <f t="shared" si="69"/>
        <v>13.25</v>
      </c>
      <c r="Q1117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68"/>
        <v>0</v>
      </c>
      <c r="P1118" s="6">
        <f t="shared" si="69"/>
        <v>17.852</v>
      </c>
      <c r="Q1118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68"/>
        <v>8</v>
      </c>
      <c r="P1119" s="6">
        <f t="shared" si="69"/>
        <v>10.375</v>
      </c>
      <c r="Q1119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68"/>
        <v>2</v>
      </c>
      <c r="P1120" s="6">
        <f t="shared" si="69"/>
        <v>36.333333333333336</v>
      </c>
      <c r="Q1120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68"/>
        <v>0</v>
      </c>
      <c r="P1121" s="6">
        <f t="shared" si="69"/>
        <v>5</v>
      </c>
      <c r="Q1121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68"/>
        <v>0</v>
      </c>
      <c r="P1122" s="6">
        <f t="shared" si="69"/>
        <v>0</v>
      </c>
      <c r="Q112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68"/>
        <v>0</v>
      </c>
      <c r="P1123" s="6">
        <f t="shared" si="69"/>
        <v>5.8</v>
      </c>
      <c r="Q1123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68"/>
        <v>0</v>
      </c>
      <c r="P1124" s="6">
        <f t="shared" si="69"/>
        <v>0</v>
      </c>
      <c r="Q1124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68"/>
        <v>0</v>
      </c>
      <c r="P1125" s="6">
        <f t="shared" si="69"/>
        <v>3.6666666666666665</v>
      </c>
      <c r="Q1125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68"/>
        <v>0</v>
      </c>
      <c r="P1126" s="6">
        <f t="shared" si="69"/>
        <v>60.714285714285715</v>
      </c>
      <c r="Q1126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68"/>
        <v>0</v>
      </c>
      <c r="P1127" s="6">
        <f t="shared" si="69"/>
        <v>0</v>
      </c>
      <c r="Q1127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68"/>
        <v>1</v>
      </c>
      <c r="P1128" s="6">
        <f t="shared" si="69"/>
        <v>5</v>
      </c>
      <c r="Q1128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68"/>
        <v>2</v>
      </c>
      <c r="P1129" s="6">
        <f t="shared" si="69"/>
        <v>25.434782608695652</v>
      </c>
      <c r="Q1129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68"/>
        <v>0</v>
      </c>
      <c r="P1130" s="6">
        <f t="shared" si="69"/>
        <v>1</v>
      </c>
      <c r="Q1130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68"/>
        <v>0</v>
      </c>
      <c r="P1131" s="6">
        <f t="shared" si="69"/>
        <v>10.5</v>
      </c>
      <c r="Q1131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68"/>
        <v>0</v>
      </c>
      <c r="P1132" s="6">
        <f t="shared" si="69"/>
        <v>3.6666666666666665</v>
      </c>
      <c r="Q113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68"/>
        <v>0</v>
      </c>
      <c r="P1133" s="6">
        <f t="shared" si="69"/>
        <v>0</v>
      </c>
      <c r="Q1133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68"/>
        <v>14</v>
      </c>
      <c r="P1134" s="6">
        <f t="shared" si="69"/>
        <v>110.61538461538461</v>
      </c>
      <c r="Q1134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68"/>
        <v>1</v>
      </c>
      <c r="P1135" s="6">
        <f t="shared" si="69"/>
        <v>20</v>
      </c>
      <c r="Q1135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68"/>
        <v>0</v>
      </c>
      <c r="P1136" s="6">
        <f t="shared" si="69"/>
        <v>1</v>
      </c>
      <c r="Q1136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68"/>
        <v>5</v>
      </c>
      <c r="P1137" s="6">
        <f t="shared" si="69"/>
        <v>50</v>
      </c>
      <c r="Q1137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68"/>
        <v>6</v>
      </c>
      <c r="P1138" s="6">
        <f t="shared" si="69"/>
        <v>45</v>
      </c>
      <c r="Q1138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68"/>
        <v>40</v>
      </c>
      <c r="P1139" s="6">
        <f t="shared" si="69"/>
        <v>253.2051282051282</v>
      </c>
      <c r="Q1139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68"/>
        <v>0</v>
      </c>
      <c r="P1140" s="6">
        <f t="shared" si="69"/>
        <v>31.25</v>
      </c>
      <c r="Q1140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68"/>
        <v>0</v>
      </c>
      <c r="P1141" s="6">
        <f t="shared" si="69"/>
        <v>5</v>
      </c>
      <c r="Q1141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68"/>
        <v>0</v>
      </c>
      <c r="P1142" s="6">
        <f t="shared" si="69"/>
        <v>0</v>
      </c>
      <c r="Q114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68"/>
        <v>0</v>
      </c>
      <c r="P1143" s="6">
        <f t="shared" si="69"/>
        <v>0</v>
      </c>
      <c r="Q1143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68"/>
        <v>0</v>
      </c>
      <c r="P1144" s="6">
        <f t="shared" si="69"/>
        <v>0</v>
      </c>
      <c r="Q1144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68"/>
        <v>0</v>
      </c>
      <c r="P1145" s="6">
        <f t="shared" si="69"/>
        <v>23.25</v>
      </c>
      <c r="Q1145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68"/>
        <v>0</v>
      </c>
      <c r="P1146" s="6">
        <f t="shared" si="69"/>
        <v>0</v>
      </c>
      <c r="Q1146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68"/>
        <v>0</v>
      </c>
      <c r="P1147" s="6">
        <f t="shared" si="69"/>
        <v>100</v>
      </c>
      <c r="Q1147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68"/>
        <v>9</v>
      </c>
      <c r="P1148" s="6">
        <f t="shared" si="69"/>
        <v>44.166666666666664</v>
      </c>
      <c r="Q1148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68"/>
        <v>0</v>
      </c>
      <c r="P1149" s="6">
        <f t="shared" si="69"/>
        <v>0</v>
      </c>
      <c r="Q1149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68"/>
        <v>0</v>
      </c>
      <c r="P1150" s="6">
        <f t="shared" si="69"/>
        <v>24.333333333333332</v>
      </c>
      <c r="Q1150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68"/>
        <v>0</v>
      </c>
      <c r="P1151" s="6">
        <f t="shared" si="69"/>
        <v>37.5</v>
      </c>
      <c r="Q1151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68"/>
        <v>10</v>
      </c>
      <c r="P1152" s="6">
        <f t="shared" si="69"/>
        <v>42</v>
      </c>
      <c r="Q115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68"/>
        <v>0</v>
      </c>
      <c r="P1153" s="6">
        <f t="shared" si="69"/>
        <v>0</v>
      </c>
      <c r="Q1153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ref="O1154:O1217" si="72">ROUND((E1154/D1154)*100,0)</f>
        <v>6</v>
      </c>
      <c r="P1154" s="6">
        <f t="shared" ref="P1154:P1217" si="73">IFERROR(E1154/L1154,0)</f>
        <v>60.733333333333334</v>
      </c>
      <c r="Q1154" t="s">
        <v>8334</v>
      </c>
      <c r="R1154" t="s">
        <v>8335</v>
      </c>
      <c r="S1154" s="10">
        <f t="shared" ref="S1154:S1217" si="74">(((J1154/60)/60)/24)+DATE(1970,1,1)</f>
        <v>42109.709629629629</v>
      </c>
      <c r="T1154" s="10">
        <f t="shared" ref="T1154:T1217" si="75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si="72"/>
        <v>1</v>
      </c>
      <c r="P1155" s="6">
        <f t="shared" si="73"/>
        <v>50</v>
      </c>
      <c r="Q1155" t="s">
        <v>8334</v>
      </c>
      <c r="R1155" t="s">
        <v>8335</v>
      </c>
      <c r="S1155" s="10">
        <f t="shared" si="74"/>
        <v>42143.714178240742</v>
      </c>
      <c r="T1155" s="10">
        <f t="shared" si="75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72"/>
        <v>7</v>
      </c>
      <c r="P1156" s="6">
        <f t="shared" si="73"/>
        <v>108.33333333333333</v>
      </c>
      <c r="Q1156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72"/>
        <v>1</v>
      </c>
      <c r="P1157" s="6">
        <f t="shared" si="73"/>
        <v>23.5</v>
      </c>
      <c r="Q1157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72"/>
        <v>0</v>
      </c>
      <c r="P1158" s="6">
        <f t="shared" si="73"/>
        <v>0</v>
      </c>
      <c r="Q1158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72"/>
        <v>2</v>
      </c>
      <c r="P1159" s="6">
        <f t="shared" si="73"/>
        <v>50.333333333333336</v>
      </c>
      <c r="Q1159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72"/>
        <v>0</v>
      </c>
      <c r="P1160" s="6">
        <f t="shared" si="73"/>
        <v>11.666666666666666</v>
      </c>
      <c r="Q1160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72"/>
        <v>0</v>
      </c>
      <c r="P1161" s="6">
        <f t="shared" si="73"/>
        <v>0</v>
      </c>
      <c r="Q1161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72"/>
        <v>4</v>
      </c>
      <c r="P1162" s="6">
        <f t="shared" si="73"/>
        <v>60.789473684210527</v>
      </c>
      <c r="Q116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72"/>
        <v>0</v>
      </c>
      <c r="P1163" s="6">
        <f t="shared" si="73"/>
        <v>0</v>
      </c>
      <c r="Q1163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72"/>
        <v>0</v>
      </c>
      <c r="P1164" s="6">
        <f t="shared" si="73"/>
        <v>17.5</v>
      </c>
      <c r="Q1164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72"/>
        <v>0</v>
      </c>
      <c r="P1165" s="6">
        <f t="shared" si="73"/>
        <v>0</v>
      </c>
      <c r="Q1165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72"/>
        <v>0</v>
      </c>
      <c r="P1166" s="6">
        <f t="shared" si="73"/>
        <v>0</v>
      </c>
      <c r="Q1166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72"/>
        <v>21</v>
      </c>
      <c r="P1167" s="6">
        <f t="shared" si="73"/>
        <v>82.82</v>
      </c>
      <c r="Q1167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72"/>
        <v>19</v>
      </c>
      <c r="P1168" s="6">
        <f t="shared" si="73"/>
        <v>358.875</v>
      </c>
      <c r="Q1168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72"/>
        <v>2</v>
      </c>
      <c r="P1169" s="6">
        <f t="shared" si="73"/>
        <v>61.1875</v>
      </c>
      <c r="Q1169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72"/>
        <v>6</v>
      </c>
      <c r="P1170" s="6">
        <f t="shared" si="73"/>
        <v>340</v>
      </c>
      <c r="Q1170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72"/>
        <v>0</v>
      </c>
      <c r="P1171" s="6">
        <f t="shared" si="73"/>
        <v>5.666666666666667</v>
      </c>
      <c r="Q1171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72"/>
        <v>0</v>
      </c>
      <c r="P1172" s="6">
        <f t="shared" si="73"/>
        <v>50</v>
      </c>
      <c r="Q117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72"/>
        <v>0</v>
      </c>
      <c r="P1173" s="6">
        <f t="shared" si="73"/>
        <v>25</v>
      </c>
      <c r="Q1173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72"/>
        <v>0</v>
      </c>
      <c r="P1174" s="6">
        <f t="shared" si="73"/>
        <v>0</v>
      </c>
      <c r="Q1174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72"/>
        <v>0</v>
      </c>
      <c r="P1175" s="6">
        <f t="shared" si="73"/>
        <v>30</v>
      </c>
      <c r="Q1175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72"/>
        <v>6</v>
      </c>
      <c r="P1176" s="6">
        <f t="shared" si="73"/>
        <v>46.631578947368418</v>
      </c>
      <c r="Q1176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72"/>
        <v>3</v>
      </c>
      <c r="P1177" s="6">
        <f t="shared" si="73"/>
        <v>65</v>
      </c>
      <c r="Q1177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72"/>
        <v>0</v>
      </c>
      <c r="P1178" s="6">
        <f t="shared" si="73"/>
        <v>10</v>
      </c>
      <c r="Q1178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72"/>
        <v>0</v>
      </c>
      <c r="P1179" s="6">
        <f t="shared" si="73"/>
        <v>0</v>
      </c>
      <c r="Q1179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72"/>
        <v>0</v>
      </c>
      <c r="P1180" s="6">
        <f t="shared" si="73"/>
        <v>5</v>
      </c>
      <c r="Q1180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72"/>
        <v>5</v>
      </c>
      <c r="P1181" s="6">
        <f t="shared" si="73"/>
        <v>640</v>
      </c>
      <c r="Q1181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72"/>
        <v>12</v>
      </c>
      <c r="P1182" s="6">
        <f t="shared" si="73"/>
        <v>69.117647058823536</v>
      </c>
      <c r="Q118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72"/>
        <v>0</v>
      </c>
      <c r="P1183" s="6">
        <f t="shared" si="73"/>
        <v>1.3333333333333333</v>
      </c>
      <c r="Q1183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72"/>
        <v>4</v>
      </c>
      <c r="P1184" s="6">
        <f t="shared" si="73"/>
        <v>10.5</v>
      </c>
      <c r="Q1184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72"/>
        <v>4</v>
      </c>
      <c r="P1185" s="6">
        <f t="shared" si="73"/>
        <v>33.333333333333336</v>
      </c>
      <c r="Q1185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72"/>
        <v>105</v>
      </c>
      <c r="P1186" s="6">
        <f t="shared" si="73"/>
        <v>61.562666666666665</v>
      </c>
      <c r="Q1186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72"/>
        <v>105</v>
      </c>
      <c r="P1187" s="6">
        <f t="shared" si="73"/>
        <v>118.73873873873873</v>
      </c>
      <c r="Q1187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72"/>
        <v>107</v>
      </c>
      <c r="P1188" s="6">
        <f t="shared" si="73"/>
        <v>65.081300813008127</v>
      </c>
      <c r="Q1188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72"/>
        <v>104</v>
      </c>
      <c r="P1189" s="6">
        <f t="shared" si="73"/>
        <v>130.15714285714284</v>
      </c>
      <c r="Q1189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72"/>
        <v>161</v>
      </c>
      <c r="P1190" s="6">
        <f t="shared" si="73"/>
        <v>37.776470588235291</v>
      </c>
      <c r="Q1190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72"/>
        <v>108</v>
      </c>
      <c r="P1191" s="6">
        <f t="shared" si="73"/>
        <v>112.79069767441861</v>
      </c>
      <c r="Q1191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72"/>
        <v>135</v>
      </c>
      <c r="P1192" s="6">
        <f t="shared" si="73"/>
        <v>51.92307692307692</v>
      </c>
      <c r="Q1192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72"/>
        <v>109</v>
      </c>
      <c r="P1193" s="6">
        <f t="shared" si="73"/>
        <v>89.242424242424249</v>
      </c>
      <c r="Q1193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72"/>
        <v>290</v>
      </c>
      <c r="P1194" s="6">
        <f t="shared" si="73"/>
        <v>19.333333333333332</v>
      </c>
      <c r="Q1194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72"/>
        <v>104</v>
      </c>
      <c r="P1195" s="6">
        <f t="shared" si="73"/>
        <v>79.967032967032964</v>
      </c>
      <c r="Q1195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72"/>
        <v>322</v>
      </c>
      <c r="P1196" s="6">
        <f t="shared" si="73"/>
        <v>56.414565826330531</v>
      </c>
      <c r="Q1196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72"/>
        <v>135</v>
      </c>
      <c r="P1197" s="6">
        <f t="shared" si="73"/>
        <v>79.411764705882348</v>
      </c>
      <c r="Q1197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72"/>
        <v>270</v>
      </c>
      <c r="P1198" s="6">
        <f t="shared" si="73"/>
        <v>76.439453125</v>
      </c>
      <c r="Q1198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72"/>
        <v>253</v>
      </c>
      <c r="P1199" s="6">
        <f t="shared" si="73"/>
        <v>121</v>
      </c>
      <c r="Q1199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72"/>
        <v>261</v>
      </c>
      <c r="P1200" s="6">
        <f t="shared" si="73"/>
        <v>54.616766467065865</v>
      </c>
      <c r="Q1200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72"/>
        <v>101</v>
      </c>
      <c r="P1201" s="6">
        <f t="shared" si="73"/>
        <v>299.22222222222223</v>
      </c>
      <c r="Q1201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72"/>
        <v>126</v>
      </c>
      <c r="P1202" s="6">
        <f t="shared" si="73"/>
        <v>58.533980582524272</v>
      </c>
      <c r="Q1202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72"/>
        <v>102</v>
      </c>
      <c r="P1203" s="6">
        <f t="shared" si="73"/>
        <v>55.371801801801809</v>
      </c>
      <c r="Q1203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72"/>
        <v>199</v>
      </c>
      <c r="P1204" s="6">
        <f t="shared" si="73"/>
        <v>183.80442804428046</v>
      </c>
      <c r="Q1204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72"/>
        <v>102</v>
      </c>
      <c r="P1205" s="6">
        <f t="shared" si="73"/>
        <v>165.34653465346534</v>
      </c>
      <c r="Q1205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72"/>
        <v>103</v>
      </c>
      <c r="P1206" s="6">
        <f t="shared" si="73"/>
        <v>234.78947368421052</v>
      </c>
      <c r="Q1206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72"/>
        <v>101</v>
      </c>
      <c r="P1207" s="6">
        <f t="shared" si="73"/>
        <v>211.48387096774192</v>
      </c>
      <c r="Q1207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72"/>
        <v>115</v>
      </c>
      <c r="P1208" s="6">
        <f t="shared" si="73"/>
        <v>32.34375</v>
      </c>
      <c r="Q1208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72"/>
        <v>104</v>
      </c>
      <c r="P1209" s="6">
        <f t="shared" si="73"/>
        <v>123.37588652482269</v>
      </c>
      <c r="Q1209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72"/>
        <v>155</v>
      </c>
      <c r="P1210" s="6">
        <f t="shared" si="73"/>
        <v>207.06666666666666</v>
      </c>
      <c r="Q1210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72"/>
        <v>106</v>
      </c>
      <c r="P1211" s="6">
        <f t="shared" si="73"/>
        <v>138.2608695652174</v>
      </c>
      <c r="Q1211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72"/>
        <v>254</v>
      </c>
      <c r="P1212" s="6">
        <f t="shared" si="73"/>
        <v>493.81553398058253</v>
      </c>
      <c r="Q1212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72"/>
        <v>101</v>
      </c>
      <c r="P1213" s="6">
        <f t="shared" si="73"/>
        <v>168.5</v>
      </c>
      <c r="Q1213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72"/>
        <v>129</v>
      </c>
      <c r="P1214" s="6">
        <f t="shared" si="73"/>
        <v>38.867469879518069</v>
      </c>
      <c r="Q1214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72"/>
        <v>102</v>
      </c>
      <c r="P1215" s="6">
        <f t="shared" si="73"/>
        <v>61.527777777777779</v>
      </c>
      <c r="Q1215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72"/>
        <v>132</v>
      </c>
      <c r="P1216" s="6">
        <f t="shared" si="73"/>
        <v>105.44</v>
      </c>
      <c r="Q1216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72"/>
        <v>786</v>
      </c>
      <c r="P1217" s="6">
        <f t="shared" si="73"/>
        <v>71.592003642987251</v>
      </c>
      <c r="Q1217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ref="O1218:O1281" si="76">ROUND((E1218/D1218)*100,0)</f>
        <v>146</v>
      </c>
      <c r="P1218" s="6">
        <f t="shared" ref="P1218:P1281" si="77">IFERROR(E1218/L1218,0)</f>
        <v>91.882882882882882</v>
      </c>
      <c r="Q1218" t="s">
        <v>8336</v>
      </c>
      <c r="R1218" t="s">
        <v>8337</v>
      </c>
      <c r="S1218" s="10">
        <f t="shared" ref="S1218:S1281" si="78">(((J1218/60)/60)/24)+DATE(1970,1,1)</f>
        <v>42247.616400462968</v>
      </c>
      <c r="T1218" s="10">
        <f t="shared" ref="T1218:T1281" si="79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si="76"/>
        <v>103</v>
      </c>
      <c r="P1219" s="6">
        <f t="shared" si="77"/>
        <v>148.57377049180329</v>
      </c>
      <c r="Q1219" t="s">
        <v>8336</v>
      </c>
      <c r="R1219" t="s">
        <v>8337</v>
      </c>
      <c r="S1219" s="10">
        <f t="shared" si="78"/>
        <v>42535.809490740736</v>
      </c>
      <c r="T1219" s="10">
        <f t="shared" si="7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76"/>
        <v>172</v>
      </c>
      <c r="P1220" s="6">
        <f t="shared" si="77"/>
        <v>174.2134831460674</v>
      </c>
      <c r="Q1220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76"/>
        <v>159</v>
      </c>
      <c r="P1221" s="6">
        <f t="shared" si="77"/>
        <v>102.86166007905139</v>
      </c>
      <c r="Q1221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76"/>
        <v>104</v>
      </c>
      <c r="P1222" s="6">
        <f t="shared" si="77"/>
        <v>111.17857142857143</v>
      </c>
      <c r="Q1222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76"/>
        <v>111</v>
      </c>
      <c r="P1223" s="6">
        <f t="shared" si="77"/>
        <v>23.796213592233013</v>
      </c>
      <c r="Q1223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76"/>
        <v>280</v>
      </c>
      <c r="P1224" s="6">
        <f t="shared" si="77"/>
        <v>81.268115942028984</v>
      </c>
      <c r="Q1224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76"/>
        <v>112</v>
      </c>
      <c r="P1225" s="6">
        <f t="shared" si="77"/>
        <v>116.21465968586388</v>
      </c>
      <c r="Q1225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76"/>
        <v>7</v>
      </c>
      <c r="P1226" s="6">
        <f t="shared" si="77"/>
        <v>58.888888888888886</v>
      </c>
      <c r="Q1226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76"/>
        <v>4</v>
      </c>
      <c r="P1227" s="6">
        <f t="shared" si="77"/>
        <v>44</v>
      </c>
      <c r="Q1227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76"/>
        <v>4</v>
      </c>
      <c r="P1228" s="6">
        <f t="shared" si="77"/>
        <v>48.424999999999997</v>
      </c>
      <c r="Q1228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76"/>
        <v>0</v>
      </c>
      <c r="P1229" s="6">
        <f t="shared" si="77"/>
        <v>0</v>
      </c>
      <c r="Q1229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76"/>
        <v>29</v>
      </c>
      <c r="P1230" s="6">
        <f t="shared" si="77"/>
        <v>61.041666666666664</v>
      </c>
      <c r="Q1230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76"/>
        <v>1</v>
      </c>
      <c r="P1231" s="6">
        <f t="shared" si="77"/>
        <v>25</v>
      </c>
      <c r="Q1231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76"/>
        <v>0</v>
      </c>
      <c r="P1232" s="6">
        <f t="shared" si="77"/>
        <v>0</v>
      </c>
      <c r="Q1232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76"/>
        <v>0</v>
      </c>
      <c r="P1233" s="6">
        <f t="shared" si="77"/>
        <v>0</v>
      </c>
      <c r="Q1233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76"/>
        <v>1</v>
      </c>
      <c r="P1234" s="6">
        <f t="shared" si="77"/>
        <v>40</v>
      </c>
      <c r="Q1234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76"/>
        <v>12</v>
      </c>
      <c r="P1235" s="6">
        <f t="shared" si="77"/>
        <v>19.333333333333332</v>
      </c>
      <c r="Q1235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76"/>
        <v>0</v>
      </c>
      <c r="P1236" s="6">
        <f t="shared" si="77"/>
        <v>0</v>
      </c>
      <c r="Q1236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76"/>
        <v>3</v>
      </c>
      <c r="P1237" s="6">
        <f t="shared" si="77"/>
        <v>35</v>
      </c>
      <c r="Q1237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76"/>
        <v>0</v>
      </c>
      <c r="P1238" s="6">
        <f t="shared" si="77"/>
        <v>0</v>
      </c>
      <c r="Q1238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76"/>
        <v>0</v>
      </c>
      <c r="P1239" s="6">
        <f t="shared" si="77"/>
        <v>0</v>
      </c>
      <c r="Q1239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76"/>
        <v>18</v>
      </c>
      <c r="P1240" s="6">
        <f t="shared" si="77"/>
        <v>59.333333333333336</v>
      </c>
      <c r="Q1240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76"/>
        <v>0</v>
      </c>
      <c r="P1241" s="6">
        <f t="shared" si="77"/>
        <v>0</v>
      </c>
      <c r="Q1241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76"/>
        <v>3</v>
      </c>
      <c r="P1242" s="6">
        <f t="shared" si="77"/>
        <v>30.125</v>
      </c>
      <c r="Q1242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76"/>
        <v>51</v>
      </c>
      <c r="P1243" s="6">
        <f t="shared" si="77"/>
        <v>74.617647058823536</v>
      </c>
      <c r="Q1243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76"/>
        <v>1</v>
      </c>
      <c r="P1244" s="6">
        <f t="shared" si="77"/>
        <v>5</v>
      </c>
      <c r="Q1244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76"/>
        <v>14</v>
      </c>
      <c r="P1245" s="6">
        <f t="shared" si="77"/>
        <v>44.5</v>
      </c>
      <c r="Q1245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76"/>
        <v>104</v>
      </c>
      <c r="P1246" s="6">
        <f t="shared" si="77"/>
        <v>46.133333333333333</v>
      </c>
      <c r="Q1246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76"/>
        <v>120</v>
      </c>
      <c r="P1247" s="6">
        <f t="shared" si="77"/>
        <v>141.47058823529412</v>
      </c>
      <c r="Q1247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76"/>
        <v>117</v>
      </c>
      <c r="P1248" s="6">
        <f t="shared" si="77"/>
        <v>75.483870967741936</v>
      </c>
      <c r="Q1248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76"/>
        <v>122</v>
      </c>
      <c r="P1249" s="6">
        <f t="shared" si="77"/>
        <v>85.5</v>
      </c>
      <c r="Q1249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76"/>
        <v>152</v>
      </c>
      <c r="P1250" s="6">
        <f t="shared" si="77"/>
        <v>64.254237288135599</v>
      </c>
      <c r="Q1250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76"/>
        <v>104</v>
      </c>
      <c r="P1251" s="6">
        <f t="shared" si="77"/>
        <v>64.46913580246914</v>
      </c>
      <c r="Q1251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76"/>
        <v>200</v>
      </c>
      <c r="P1252" s="6">
        <f t="shared" si="77"/>
        <v>118.2007874015748</v>
      </c>
      <c r="Q125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76"/>
        <v>102</v>
      </c>
      <c r="P1253" s="6">
        <f t="shared" si="77"/>
        <v>82.540540540540547</v>
      </c>
      <c r="Q1253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76"/>
        <v>138</v>
      </c>
      <c r="P1254" s="6">
        <f t="shared" si="77"/>
        <v>34.170212765957444</v>
      </c>
      <c r="Q1254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76"/>
        <v>303833</v>
      </c>
      <c r="P1255" s="6">
        <f t="shared" si="77"/>
        <v>42.73322081575246</v>
      </c>
      <c r="Q1255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76"/>
        <v>199</v>
      </c>
      <c r="P1256" s="6">
        <f t="shared" si="77"/>
        <v>94.489361702127653</v>
      </c>
      <c r="Q1256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76"/>
        <v>202</v>
      </c>
      <c r="P1257" s="6">
        <f t="shared" si="77"/>
        <v>55.697247706422019</v>
      </c>
      <c r="Q1257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76"/>
        <v>118</v>
      </c>
      <c r="P1258" s="6">
        <f t="shared" si="77"/>
        <v>98.030831024930734</v>
      </c>
      <c r="Q1258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76"/>
        <v>295</v>
      </c>
      <c r="P1259" s="6">
        <f t="shared" si="77"/>
        <v>92.102272727272734</v>
      </c>
      <c r="Q1259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76"/>
        <v>213</v>
      </c>
      <c r="P1260" s="6">
        <f t="shared" si="77"/>
        <v>38.175462686567165</v>
      </c>
      <c r="Q1260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76"/>
        <v>104</v>
      </c>
      <c r="P1261" s="6">
        <f t="shared" si="77"/>
        <v>27.145833333333332</v>
      </c>
      <c r="Q1261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76"/>
        <v>114</v>
      </c>
      <c r="P1262" s="6">
        <f t="shared" si="77"/>
        <v>50.689189189189186</v>
      </c>
      <c r="Q126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76"/>
        <v>101</v>
      </c>
      <c r="P1263" s="6">
        <f t="shared" si="77"/>
        <v>38.942307692307693</v>
      </c>
      <c r="Q1263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76"/>
        <v>125</v>
      </c>
      <c r="P1264" s="6">
        <f t="shared" si="77"/>
        <v>77.638095238095232</v>
      </c>
      <c r="Q1264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76"/>
        <v>119</v>
      </c>
      <c r="P1265" s="6">
        <f t="shared" si="77"/>
        <v>43.536585365853661</v>
      </c>
      <c r="Q1265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76"/>
        <v>166</v>
      </c>
      <c r="P1266" s="6">
        <f t="shared" si="77"/>
        <v>31.823529411764707</v>
      </c>
      <c r="Q1266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76"/>
        <v>119</v>
      </c>
      <c r="P1267" s="6">
        <f t="shared" si="77"/>
        <v>63.184393939393942</v>
      </c>
      <c r="Q1267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76"/>
        <v>100</v>
      </c>
      <c r="P1268" s="6">
        <f t="shared" si="77"/>
        <v>190.9</v>
      </c>
      <c r="Q1268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76"/>
        <v>102</v>
      </c>
      <c r="P1269" s="6">
        <f t="shared" si="77"/>
        <v>140.85534591194968</v>
      </c>
      <c r="Q1269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76"/>
        <v>117</v>
      </c>
      <c r="P1270" s="6">
        <f t="shared" si="77"/>
        <v>76.92307692307692</v>
      </c>
      <c r="Q1270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76"/>
        <v>109</v>
      </c>
      <c r="P1271" s="6">
        <f t="shared" si="77"/>
        <v>99.15533980582525</v>
      </c>
      <c r="Q1271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76"/>
        <v>115</v>
      </c>
      <c r="P1272" s="6">
        <f t="shared" si="77"/>
        <v>67.881656804733723</v>
      </c>
      <c r="Q127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76"/>
        <v>102</v>
      </c>
      <c r="P1273" s="6">
        <f t="shared" si="77"/>
        <v>246.29032258064515</v>
      </c>
      <c r="Q1273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76"/>
        <v>106</v>
      </c>
      <c r="P1274" s="6">
        <f t="shared" si="77"/>
        <v>189.28571428571428</v>
      </c>
      <c r="Q1274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76"/>
        <v>104</v>
      </c>
      <c r="P1275" s="6">
        <f t="shared" si="77"/>
        <v>76.666666666666671</v>
      </c>
      <c r="Q1275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76"/>
        <v>155</v>
      </c>
      <c r="P1276" s="6">
        <f t="shared" si="77"/>
        <v>82.963254817987149</v>
      </c>
      <c r="Q1276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76"/>
        <v>162</v>
      </c>
      <c r="P1277" s="6">
        <f t="shared" si="77"/>
        <v>62.522107969151669</v>
      </c>
      <c r="Q1277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76"/>
        <v>104</v>
      </c>
      <c r="P1278" s="6">
        <f t="shared" si="77"/>
        <v>46.06808823529412</v>
      </c>
      <c r="Q1278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76"/>
        <v>106</v>
      </c>
      <c r="P1279" s="6">
        <f t="shared" si="77"/>
        <v>38.543946731234868</v>
      </c>
      <c r="Q1279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76"/>
        <v>155</v>
      </c>
      <c r="P1280" s="6">
        <f t="shared" si="77"/>
        <v>53.005263157894738</v>
      </c>
      <c r="Q1280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76"/>
        <v>111</v>
      </c>
      <c r="P1281" s="6">
        <f t="shared" si="77"/>
        <v>73.355396825396824</v>
      </c>
      <c r="Q1281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ref="O1282:O1345" si="80">ROUND((E1282/D1282)*100,0)</f>
        <v>111</v>
      </c>
      <c r="P1282" s="6">
        <f t="shared" ref="P1282:P1345" si="81">IFERROR(E1282/L1282,0)</f>
        <v>127.97523076923076</v>
      </c>
      <c r="Q1282" t="s">
        <v>8323</v>
      </c>
      <c r="R1282" t="s">
        <v>8324</v>
      </c>
      <c r="S1282" s="10">
        <f t="shared" ref="S1282:S1345" si="82">(((J1282/60)/60)/24)+DATE(1970,1,1)</f>
        <v>40513.757569444446</v>
      </c>
      <c r="T1282" s="10">
        <f t="shared" ref="T1282:T1345" si="83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si="80"/>
        <v>111</v>
      </c>
      <c r="P1283" s="6">
        <f t="shared" si="81"/>
        <v>104.72972972972973</v>
      </c>
      <c r="Q1283" t="s">
        <v>8323</v>
      </c>
      <c r="R1283" t="s">
        <v>8324</v>
      </c>
      <c r="S1283" s="10">
        <f t="shared" si="82"/>
        <v>41463.743472222224</v>
      </c>
      <c r="T1283" s="10">
        <f t="shared" si="83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80"/>
        <v>124</v>
      </c>
      <c r="P1284" s="6">
        <f t="shared" si="81"/>
        <v>67.671532846715323</v>
      </c>
      <c r="Q1284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80"/>
        <v>211</v>
      </c>
      <c r="P1285" s="6">
        <f t="shared" si="81"/>
        <v>95.931818181818187</v>
      </c>
      <c r="Q1285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80"/>
        <v>101</v>
      </c>
      <c r="P1286" s="6">
        <f t="shared" si="81"/>
        <v>65.161290322580641</v>
      </c>
      <c r="Q1286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80"/>
        <v>102</v>
      </c>
      <c r="P1287" s="6">
        <f t="shared" si="81"/>
        <v>32.269841269841272</v>
      </c>
      <c r="Q1287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80"/>
        <v>108</v>
      </c>
      <c r="P1288" s="6">
        <f t="shared" si="81"/>
        <v>81.25</v>
      </c>
      <c r="Q1288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80"/>
        <v>242</v>
      </c>
      <c r="P1289" s="6">
        <f t="shared" si="81"/>
        <v>24.2</v>
      </c>
      <c r="Q1289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80"/>
        <v>100</v>
      </c>
      <c r="P1290" s="6">
        <f t="shared" si="81"/>
        <v>65.868852459016395</v>
      </c>
      <c r="Q1290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80"/>
        <v>125</v>
      </c>
      <c r="P1291" s="6">
        <f t="shared" si="81"/>
        <v>36.07692307692308</v>
      </c>
      <c r="Q1291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80"/>
        <v>109</v>
      </c>
      <c r="P1292" s="6">
        <f t="shared" si="81"/>
        <v>44.186046511627907</v>
      </c>
      <c r="Q129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80"/>
        <v>146</v>
      </c>
      <c r="P1293" s="6">
        <f t="shared" si="81"/>
        <v>104.07142857142857</v>
      </c>
      <c r="Q1293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80"/>
        <v>110</v>
      </c>
      <c r="P1294" s="6">
        <f t="shared" si="81"/>
        <v>35.96153846153846</v>
      </c>
      <c r="Q1294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80"/>
        <v>102</v>
      </c>
      <c r="P1295" s="6">
        <f t="shared" si="81"/>
        <v>127.79166666666667</v>
      </c>
      <c r="Q1295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80"/>
        <v>122</v>
      </c>
      <c r="P1296" s="6">
        <f t="shared" si="81"/>
        <v>27.727272727272727</v>
      </c>
      <c r="Q1296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80"/>
        <v>102</v>
      </c>
      <c r="P1297" s="6">
        <f t="shared" si="81"/>
        <v>39.828125</v>
      </c>
      <c r="Q1297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80"/>
        <v>141</v>
      </c>
      <c r="P1298" s="6">
        <f t="shared" si="81"/>
        <v>52.173913043478258</v>
      </c>
      <c r="Q1298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80"/>
        <v>110</v>
      </c>
      <c r="P1299" s="6">
        <f t="shared" si="81"/>
        <v>92.037815126050418</v>
      </c>
      <c r="Q1299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80"/>
        <v>105</v>
      </c>
      <c r="P1300" s="6">
        <f t="shared" si="81"/>
        <v>63.424242424242422</v>
      </c>
      <c r="Q1300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80"/>
        <v>124</v>
      </c>
      <c r="P1301" s="6">
        <f t="shared" si="81"/>
        <v>135.625</v>
      </c>
      <c r="Q1301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80"/>
        <v>135</v>
      </c>
      <c r="P1302" s="6">
        <f t="shared" si="81"/>
        <v>168.75</v>
      </c>
      <c r="Q130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80"/>
        <v>103</v>
      </c>
      <c r="P1303" s="6">
        <f t="shared" si="81"/>
        <v>70.862068965517238</v>
      </c>
      <c r="Q1303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80"/>
        <v>100</v>
      </c>
      <c r="P1304" s="6">
        <f t="shared" si="81"/>
        <v>50</v>
      </c>
      <c r="Q1304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80"/>
        <v>130</v>
      </c>
      <c r="P1305" s="6">
        <f t="shared" si="81"/>
        <v>42.214166666666671</v>
      </c>
      <c r="Q1305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80"/>
        <v>40</v>
      </c>
      <c r="P1306" s="6">
        <f t="shared" si="81"/>
        <v>152.41346153846155</v>
      </c>
      <c r="Q1306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80"/>
        <v>26</v>
      </c>
      <c r="P1307" s="6">
        <f t="shared" si="81"/>
        <v>90.616279069767444</v>
      </c>
      <c r="Q1307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80"/>
        <v>65</v>
      </c>
      <c r="P1308" s="6">
        <f t="shared" si="81"/>
        <v>201.60393258426967</v>
      </c>
      <c r="Q1308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80"/>
        <v>12</v>
      </c>
      <c r="P1309" s="6">
        <f t="shared" si="81"/>
        <v>127.93333333333334</v>
      </c>
      <c r="Q1309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80"/>
        <v>11</v>
      </c>
      <c r="P1310" s="6">
        <f t="shared" si="81"/>
        <v>29.894736842105264</v>
      </c>
      <c r="Q1310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80"/>
        <v>112</v>
      </c>
      <c r="P1311" s="6">
        <f t="shared" si="81"/>
        <v>367.97142857142859</v>
      </c>
      <c r="Q1311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80"/>
        <v>16</v>
      </c>
      <c r="P1312" s="6">
        <f t="shared" si="81"/>
        <v>129.16666666666666</v>
      </c>
      <c r="Q13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80"/>
        <v>32</v>
      </c>
      <c r="P1313" s="6">
        <f t="shared" si="81"/>
        <v>800.7</v>
      </c>
      <c r="Q1313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80"/>
        <v>1</v>
      </c>
      <c r="P1314" s="6">
        <f t="shared" si="81"/>
        <v>28</v>
      </c>
      <c r="Q1314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80"/>
        <v>31</v>
      </c>
      <c r="P1315" s="6">
        <f t="shared" si="81"/>
        <v>102.01639344262296</v>
      </c>
      <c r="Q1315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80"/>
        <v>1</v>
      </c>
      <c r="P1316" s="6">
        <f t="shared" si="81"/>
        <v>184.36363636363637</v>
      </c>
      <c r="Q1316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80"/>
        <v>40</v>
      </c>
      <c r="P1317" s="6">
        <f t="shared" si="81"/>
        <v>162.91935483870967</v>
      </c>
      <c r="Q1317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80"/>
        <v>0</v>
      </c>
      <c r="P1318" s="6">
        <f t="shared" si="81"/>
        <v>1</v>
      </c>
      <c r="Q1318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80"/>
        <v>6</v>
      </c>
      <c r="P1319" s="6">
        <f t="shared" si="81"/>
        <v>603.52631578947364</v>
      </c>
      <c r="Q1319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80"/>
        <v>15</v>
      </c>
      <c r="P1320" s="6">
        <f t="shared" si="81"/>
        <v>45.407407407407405</v>
      </c>
      <c r="Q1320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80"/>
        <v>15</v>
      </c>
      <c r="P1321" s="6">
        <f t="shared" si="81"/>
        <v>97.333333333333329</v>
      </c>
      <c r="Q1321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80"/>
        <v>1</v>
      </c>
      <c r="P1322" s="6">
        <f t="shared" si="81"/>
        <v>167.66666666666666</v>
      </c>
      <c r="Q132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80"/>
        <v>1</v>
      </c>
      <c r="P1323" s="6">
        <f t="shared" si="81"/>
        <v>859.85714285714289</v>
      </c>
      <c r="Q1323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80"/>
        <v>0</v>
      </c>
      <c r="P1324" s="6">
        <f t="shared" si="81"/>
        <v>26.5</v>
      </c>
      <c r="Q1324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80"/>
        <v>9</v>
      </c>
      <c r="P1325" s="6">
        <f t="shared" si="81"/>
        <v>30.272727272727273</v>
      </c>
      <c r="Q1325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80"/>
        <v>10</v>
      </c>
      <c r="P1326" s="6">
        <f t="shared" si="81"/>
        <v>54.666666666666664</v>
      </c>
      <c r="Q1326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80"/>
        <v>2</v>
      </c>
      <c r="P1327" s="6">
        <f t="shared" si="81"/>
        <v>60.75</v>
      </c>
      <c r="Q1327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80"/>
        <v>1</v>
      </c>
      <c r="P1328" s="6">
        <f t="shared" si="81"/>
        <v>102.72727272727273</v>
      </c>
      <c r="Q1328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80"/>
        <v>4</v>
      </c>
      <c r="P1329" s="6">
        <f t="shared" si="81"/>
        <v>41.585365853658537</v>
      </c>
      <c r="Q1329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80"/>
        <v>2</v>
      </c>
      <c r="P1330" s="6">
        <f t="shared" si="81"/>
        <v>116.53333333333333</v>
      </c>
      <c r="Q1330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80"/>
        <v>1</v>
      </c>
      <c r="P1331" s="6">
        <f t="shared" si="81"/>
        <v>45.333333333333336</v>
      </c>
      <c r="Q1331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80"/>
        <v>22</v>
      </c>
      <c r="P1332" s="6">
        <f t="shared" si="81"/>
        <v>157.46</v>
      </c>
      <c r="Q133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80"/>
        <v>1</v>
      </c>
      <c r="P1333" s="6">
        <f t="shared" si="81"/>
        <v>100.5</v>
      </c>
      <c r="Q1333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80"/>
        <v>0</v>
      </c>
      <c r="P1334" s="6">
        <f t="shared" si="81"/>
        <v>0</v>
      </c>
      <c r="Q1334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80"/>
        <v>0</v>
      </c>
      <c r="P1335" s="6">
        <f t="shared" si="81"/>
        <v>0</v>
      </c>
      <c r="Q1335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80"/>
        <v>11</v>
      </c>
      <c r="P1336" s="6">
        <f t="shared" si="81"/>
        <v>51.822463768115945</v>
      </c>
      <c r="Q1336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80"/>
        <v>20</v>
      </c>
      <c r="P1337" s="6">
        <f t="shared" si="81"/>
        <v>308.75</v>
      </c>
      <c r="Q1337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80"/>
        <v>85</v>
      </c>
      <c r="P1338" s="6">
        <f t="shared" si="81"/>
        <v>379.22767857142856</v>
      </c>
      <c r="Q1338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80"/>
        <v>49</v>
      </c>
      <c r="P1339" s="6">
        <f t="shared" si="81"/>
        <v>176.36428571428573</v>
      </c>
      <c r="Q1339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80"/>
        <v>3</v>
      </c>
      <c r="P1340" s="6">
        <f t="shared" si="81"/>
        <v>66.066666666666663</v>
      </c>
      <c r="Q1340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80"/>
        <v>7</v>
      </c>
      <c r="P1341" s="6">
        <f t="shared" si="81"/>
        <v>89.648648648648646</v>
      </c>
      <c r="Q1341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80"/>
        <v>0</v>
      </c>
      <c r="P1342" s="6">
        <f t="shared" si="81"/>
        <v>0</v>
      </c>
      <c r="Q134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80"/>
        <v>70</v>
      </c>
      <c r="P1343" s="6">
        <f t="shared" si="81"/>
        <v>382.39130434782606</v>
      </c>
      <c r="Q1343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80"/>
        <v>0</v>
      </c>
      <c r="P1344" s="6">
        <f t="shared" si="81"/>
        <v>100</v>
      </c>
      <c r="Q1344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80"/>
        <v>102</v>
      </c>
      <c r="P1345" s="6">
        <f t="shared" si="81"/>
        <v>158.35603715170279</v>
      </c>
      <c r="Q1345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ref="O1346:O1409" si="84">ROUND((E1346/D1346)*100,0)</f>
        <v>378</v>
      </c>
      <c r="P1346" s="6">
        <f t="shared" ref="P1346:P1409" si="85">IFERROR(E1346/L1346,0)</f>
        <v>40.762589928057551</v>
      </c>
      <c r="Q1346" t="s">
        <v>8320</v>
      </c>
      <c r="R1346" t="s">
        <v>8321</v>
      </c>
      <c r="S1346" s="10">
        <f t="shared" ref="S1346:S1409" si="86">(((J1346/60)/60)/24)+DATE(1970,1,1)</f>
        <v>42522.789803240739</v>
      </c>
      <c r="T1346" s="10">
        <f t="shared" ref="T1346:T1409" si="87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si="84"/>
        <v>125</v>
      </c>
      <c r="P1347" s="6">
        <f t="shared" si="85"/>
        <v>53.571428571428569</v>
      </c>
      <c r="Q1347" t="s">
        <v>8320</v>
      </c>
      <c r="R1347" t="s">
        <v>8321</v>
      </c>
      <c r="S1347" s="10">
        <f t="shared" si="86"/>
        <v>41799.814340277779</v>
      </c>
      <c r="T1347" s="10">
        <f t="shared" si="87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84"/>
        <v>147</v>
      </c>
      <c r="P1348" s="6">
        <f t="shared" si="85"/>
        <v>48.449664429530202</v>
      </c>
      <c r="Q1348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84"/>
        <v>102</v>
      </c>
      <c r="P1349" s="6">
        <f t="shared" si="85"/>
        <v>82.41935483870968</v>
      </c>
      <c r="Q1349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84"/>
        <v>102</v>
      </c>
      <c r="P1350" s="6">
        <f t="shared" si="85"/>
        <v>230.19230769230768</v>
      </c>
      <c r="Q1350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84"/>
        <v>204</v>
      </c>
      <c r="P1351" s="6">
        <f t="shared" si="85"/>
        <v>59.360465116279073</v>
      </c>
      <c r="Q1351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84"/>
        <v>104</v>
      </c>
      <c r="P1352" s="6">
        <f t="shared" si="85"/>
        <v>66.698717948717942</v>
      </c>
      <c r="Q135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84"/>
        <v>101</v>
      </c>
      <c r="P1353" s="6">
        <f t="shared" si="85"/>
        <v>168.77500000000001</v>
      </c>
      <c r="Q1353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84"/>
        <v>136</v>
      </c>
      <c r="P1354" s="6">
        <f t="shared" si="85"/>
        <v>59.973568281938327</v>
      </c>
      <c r="Q1354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84"/>
        <v>134</v>
      </c>
      <c r="P1355" s="6">
        <f t="shared" si="85"/>
        <v>31.80952380952381</v>
      </c>
      <c r="Q1355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84"/>
        <v>130</v>
      </c>
      <c r="P1356" s="6">
        <f t="shared" si="85"/>
        <v>24.421875</v>
      </c>
      <c r="Q1356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84"/>
        <v>123</v>
      </c>
      <c r="P1357" s="6">
        <f t="shared" si="85"/>
        <v>25.347107438016529</v>
      </c>
      <c r="Q1357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84"/>
        <v>183</v>
      </c>
      <c r="P1358" s="6">
        <f t="shared" si="85"/>
        <v>71.443218390804603</v>
      </c>
      <c r="Q1358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84"/>
        <v>125</v>
      </c>
      <c r="P1359" s="6">
        <f t="shared" si="85"/>
        <v>38.553846153846152</v>
      </c>
      <c r="Q1359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84"/>
        <v>112</v>
      </c>
      <c r="P1360" s="6">
        <f t="shared" si="85"/>
        <v>68.367346938775512</v>
      </c>
      <c r="Q1360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84"/>
        <v>116</v>
      </c>
      <c r="P1361" s="6">
        <f t="shared" si="85"/>
        <v>40.210526315789473</v>
      </c>
      <c r="Q1361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84"/>
        <v>173</v>
      </c>
      <c r="P1362" s="6">
        <f t="shared" si="85"/>
        <v>32.074074074074076</v>
      </c>
      <c r="Q136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84"/>
        <v>126</v>
      </c>
      <c r="P1363" s="6">
        <f t="shared" si="85"/>
        <v>28.632575757575758</v>
      </c>
      <c r="Q1363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84"/>
        <v>109</v>
      </c>
      <c r="P1364" s="6">
        <f t="shared" si="85"/>
        <v>43.64</v>
      </c>
      <c r="Q1364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84"/>
        <v>100</v>
      </c>
      <c r="P1365" s="6">
        <f t="shared" si="85"/>
        <v>40</v>
      </c>
      <c r="Q1365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84"/>
        <v>119</v>
      </c>
      <c r="P1366" s="6">
        <f t="shared" si="85"/>
        <v>346.04166666666669</v>
      </c>
      <c r="Q136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84"/>
        <v>100</v>
      </c>
      <c r="P1367" s="6">
        <f t="shared" si="85"/>
        <v>81.739130434782609</v>
      </c>
      <c r="Q1367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84"/>
        <v>126</v>
      </c>
      <c r="P1368" s="6">
        <f t="shared" si="85"/>
        <v>64.535306122448986</v>
      </c>
      <c r="Q1368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84"/>
        <v>114</v>
      </c>
      <c r="P1369" s="6">
        <f t="shared" si="85"/>
        <v>63.477777777777774</v>
      </c>
      <c r="Q1369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84"/>
        <v>111</v>
      </c>
      <c r="P1370" s="6">
        <f t="shared" si="85"/>
        <v>63.620689655172413</v>
      </c>
      <c r="Q1370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84"/>
        <v>105</v>
      </c>
      <c r="P1371" s="6">
        <f t="shared" si="85"/>
        <v>83.967068965517228</v>
      </c>
      <c r="Q1371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84"/>
        <v>104</v>
      </c>
      <c r="P1372" s="6">
        <f t="shared" si="85"/>
        <v>77.75</v>
      </c>
      <c r="Q137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84"/>
        <v>107</v>
      </c>
      <c r="P1373" s="6">
        <f t="shared" si="85"/>
        <v>107.07142857142857</v>
      </c>
      <c r="Q1373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84"/>
        <v>124</v>
      </c>
      <c r="P1374" s="6">
        <f t="shared" si="85"/>
        <v>38.75</v>
      </c>
      <c r="Q1374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84"/>
        <v>105</v>
      </c>
      <c r="P1375" s="6">
        <f t="shared" si="85"/>
        <v>201.94230769230768</v>
      </c>
      <c r="Q1375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84"/>
        <v>189</v>
      </c>
      <c r="P1376" s="6">
        <f t="shared" si="85"/>
        <v>43.060606060606062</v>
      </c>
      <c r="Q1376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84"/>
        <v>171</v>
      </c>
      <c r="P1377" s="6">
        <f t="shared" si="85"/>
        <v>62.871559633027523</v>
      </c>
      <c r="Q1377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84"/>
        <v>252</v>
      </c>
      <c r="P1378" s="6">
        <f t="shared" si="85"/>
        <v>55.607142857142854</v>
      </c>
      <c r="Q1378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84"/>
        <v>116</v>
      </c>
      <c r="P1379" s="6">
        <f t="shared" si="85"/>
        <v>48.70967741935484</v>
      </c>
      <c r="Q1379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84"/>
        <v>203</v>
      </c>
      <c r="P1380" s="6">
        <f t="shared" si="85"/>
        <v>30.578947368421051</v>
      </c>
      <c r="Q1380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84"/>
        <v>112</v>
      </c>
      <c r="P1381" s="6">
        <f t="shared" si="85"/>
        <v>73.907284768211923</v>
      </c>
      <c r="Q1381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84"/>
        <v>424</v>
      </c>
      <c r="P1382" s="6">
        <f t="shared" si="85"/>
        <v>21.2</v>
      </c>
      <c r="Q138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84"/>
        <v>107</v>
      </c>
      <c r="P1383" s="6">
        <f t="shared" si="85"/>
        <v>73.356164383561648</v>
      </c>
      <c r="Q1383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84"/>
        <v>104</v>
      </c>
      <c r="P1384" s="6">
        <f t="shared" si="85"/>
        <v>56.412162162162161</v>
      </c>
      <c r="Q1384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84"/>
        <v>212</v>
      </c>
      <c r="P1385" s="6">
        <f t="shared" si="85"/>
        <v>50.247311827956992</v>
      </c>
      <c r="Q1385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84"/>
        <v>124</v>
      </c>
      <c r="P1386" s="6">
        <f t="shared" si="85"/>
        <v>68.936507936507937</v>
      </c>
      <c r="Q1386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84"/>
        <v>110</v>
      </c>
      <c r="P1387" s="6">
        <f t="shared" si="85"/>
        <v>65.914104477611943</v>
      </c>
      <c r="Q1387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84"/>
        <v>219</v>
      </c>
      <c r="P1388" s="6">
        <f t="shared" si="85"/>
        <v>62.5</v>
      </c>
      <c r="Q1388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84"/>
        <v>137</v>
      </c>
      <c r="P1389" s="6">
        <f t="shared" si="85"/>
        <v>70.064102564102569</v>
      </c>
      <c r="Q1389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84"/>
        <v>135</v>
      </c>
      <c r="P1390" s="6">
        <f t="shared" si="85"/>
        <v>60.181874999999998</v>
      </c>
      <c r="Q1390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84"/>
        <v>145</v>
      </c>
      <c r="P1391" s="6">
        <f t="shared" si="85"/>
        <v>21.382352941176471</v>
      </c>
      <c r="Q1391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84"/>
        <v>109</v>
      </c>
      <c r="P1392" s="6">
        <f t="shared" si="85"/>
        <v>160.78947368421052</v>
      </c>
      <c r="Q139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84"/>
        <v>110</v>
      </c>
      <c r="P1393" s="6">
        <f t="shared" si="85"/>
        <v>42.384615384615387</v>
      </c>
      <c r="Q1393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84"/>
        <v>114</v>
      </c>
      <c r="P1394" s="6">
        <f t="shared" si="85"/>
        <v>27.317307692307693</v>
      </c>
      <c r="Q1394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84"/>
        <v>102</v>
      </c>
      <c r="P1395" s="6">
        <f t="shared" si="85"/>
        <v>196.82692307692307</v>
      </c>
      <c r="Q1395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84"/>
        <v>122</v>
      </c>
      <c r="P1396" s="6">
        <f t="shared" si="85"/>
        <v>53.882352941176471</v>
      </c>
      <c r="Q1396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84"/>
        <v>112</v>
      </c>
      <c r="P1397" s="6">
        <f t="shared" si="85"/>
        <v>47.756097560975611</v>
      </c>
      <c r="Q1397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84"/>
        <v>107</v>
      </c>
      <c r="P1398" s="6">
        <f t="shared" si="85"/>
        <v>88.191780821917803</v>
      </c>
      <c r="Q1398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84"/>
        <v>114</v>
      </c>
      <c r="P1399" s="6">
        <f t="shared" si="85"/>
        <v>72.056962025316452</v>
      </c>
      <c r="Q1399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84"/>
        <v>110</v>
      </c>
      <c r="P1400" s="6">
        <f t="shared" si="85"/>
        <v>74.246153846153845</v>
      </c>
      <c r="Q1400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84"/>
        <v>126</v>
      </c>
      <c r="P1401" s="6">
        <f t="shared" si="85"/>
        <v>61.701086956521742</v>
      </c>
      <c r="Q1401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84"/>
        <v>167</v>
      </c>
      <c r="P1402" s="6">
        <f t="shared" si="85"/>
        <v>17.235294117647058</v>
      </c>
      <c r="Q140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84"/>
        <v>497</v>
      </c>
      <c r="P1403" s="6">
        <f t="shared" si="85"/>
        <v>51.720833333333331</v>
      </c>
      <c r="Q1403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84"/>
        <v>109</v>
      </c>
      <c r="P1404" s="6">
        <f t="shared" si="85"/>
        <v>24.150442477876105</v>
      </c>
      <c r="Q1404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84"/>
        <v>103</v>
      </c>
      <c r="P1405" s="6">
        <f t="shared" si="85"/>
        <v>62.166666666666664</v>
      </c>
      <c r="Q1405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84"/>
        <v>2</v>
      </c>
      <c r="P1406" s="6">
        <f t="shared" si="85"/>
        <v>48.2</v>
      </c>
      <c r="Q1406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84"/>
        <v>0</v>
      </c>
      <c r="P1407" s="6">
        <f t="shared" si="85"/>
        <v>6.1764705882352944</v>
      </c>
      <c r="Q1407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84"/>
        <v>0</v>
      </c>
      <c r="P1408" s="6">
        <f t="shared" si="85"/>
        <v>5</v>
      </c>
      <c r="Q1408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84"/>
        <v>1</v>
      </c>
      <c r="P1409" s="6">
        <f t="shared" si="85"/>
        <v>7.5</v>
      </c>
      <c r="Q1409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ref="O1410:O1473" si="88">ROUND((E1410/D1410)*100,0)</f>
        <v>7</v>
      </c>
      <c r="P1410" s="6">
        <f t="shared" ref="P1410:P1473" si="89">IFERROR(E1410/L1410,0)</f>
        <v>12</v>
      </c>
      <c r="Q1410" t="s">
        <v>8320</v>
      </c>
      <c r="R1410" t="s">
        <v>8339</v>
      </c>
      <c r="S1410" s="10">
        <f t="shared" ref="S1410:S1473" si="90">(((J1410/60)/60)/24)+DATE(1970,1,1)</f>
        <v>42291.872175925921</v>
      </c>
      <c r="T1410" s="10">
        <f t="shared" ref="T1410:T1473" si="91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si="88"/>
        <v>0</v>
      </c>
      <c r="P1411" s="6">
        <f t="shared" si="89"/>
        <v>0</v>
      </c>
      <c r="Q1411" t="s">
        <v>8320</v>
      </c>
      <c r="R1411" t="s">
        <v>8339</v>
      </c>
      <c r="S1411" s="10">
        <f t="shared" si="90"/>
        <v>41945.133506944447</v>
      </c>
      <c r="T1411" s="10">
        <f t="shared" si="91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88"/>
        <v>0</v>
      </c>
      <c r="P1412" s="6">
        <f t="shared" si="89"/>
        <v>1</v>
      </c>
      <c r="Q1412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88"/>
        <v>0</v>
      </c>
      <c r="P1413" s="6">
        <f t="shared" si="89"/>
        <v>2.3333333333333335</v>
      </c>
      <c r="Q1413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88"/>
        <v>5</v>
      </c>
      <c r="P1414" s="6">
        <f t="shared" si="89"/>
        <v>24.615384615384617</v>
      </c>
      <c r="Q1414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88"/>
        <v>5</v>
      </c>
      <c r="P1415" s="6">
        <f t="shared" si="89"/>
        <v>100</v>
      </c>
      <c r="Q1415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88"/>
        <v>0</v>
      </c>
      <c r="P1416" s="6">
        <f t="shared" si="89"/>
        <v>1</v>
      </c>
      <c r="Q1416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88"/>
        <v>18</v>
      </c>
      <c r="P1417" s="6">
        <f t="shared" si="89"/>
        <v>88.888888888888886</v>
      </c>
      <c r="Q1417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88"/>
        <v>0</v>
      </c>
      <c r="P1418" s="6">
        <f t="shared" si="89"/>
        <v>0</v>
      </c>
      <c r="Q1418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88"/>
        <v>1</v>
      </c>
      <c r="P1419" s="6">
        <f t="shared" si="89"/>
        <v>27.5</v>
      </c>
      <c r="Q1419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88"/>
        <v>0</v>
      </c>
      <c r="P1420" s="6">
        <f t="shared" si="89"/>
        <v>6</v>
      </c>
      <c r="Q1420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88"/>
        <v>7</v>
      </c>
      <c r="P1421" s="6">
        <f t="shared" si="89"/>
        <v>44.5</v>
      </c>
      <c r="Q1421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88"/>
        <v>3</v>
      </c>
      <c r="P1422" s="6">
        <f t="shared" si="89"/>
        <v>1</v>
      </c>
      <c r="Q1422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88"/>
        <v>0</v>
      </c>
      <c r="P1423" s="6">
        <f t="shared" si="89"/>
        <v>100</v>
      </c>
      <c r="Q1423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88"/>
        <v>0</v>
      </c>
      <c r="P1424" s="6">
        <f t="shared" si="89"/>
        <v>13</v>
      </c>
      <c r="Q1424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88"/>
        <v>0</v>
      </c>
      <c r="P1425" s="6">
        <f t="shared" si="89"/>
        <v>100</v>
      </c>
      <c r="Q1425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88"/>
        <v>20</v>
      </c>
      <c r="P1426" s="6">
        <f t="shared" si="89"/>
        <v>109.07142857142857</v>
      </c>
      <c r="Q1426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88"/>
        <v>0</v>
      </c>
      <c r="P1427" s="6">
        <f t="shared" si="89"/>
        <v>0</v>
      </c>
      <c r="Q1427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88"/>
        <v>0</v>
      </c>
      <c r="P1428" s="6">
        <f t="shared" si="89"/>
        <v>0</v>
      </c>
      <c r="Q1428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88"/>
        <v>8</v>
      </c>
      <c r="P1429" s="6">
        <f t="shared" si="89"/>
        <v>104.75</v>
      </c>
      <c r="Q1429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88"/>
        <v>5</v>
      </c>
      <c r="P1430" s="6">
        <f t="shared" si="89"/>
        <v>15</v>
      </c>
      <c r="Q1430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88"/>
        <v>0</v>
      </c>
      <c r="P1431" s="6">
        <f t="shared" si="89"/>
        <v>0</v>
      </c>
      <c r="Q1431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88"/>
        <v>8</v>
      </c>
      <c r="P1432" s="6">
        <f t="shared" si="89"/>
        <v>80.599999999999994</v>
      </c>
      <c r="Q1432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88"/>
        <v>32</v>
      </c>
      <c r="P1433" s="6">
        <f t="shared" si="89"/>
        <v>115.55319148936171</v>
      </c>
      <c r="Q1433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88"/>
        <v>0</v>
      </c>
      <c r="P1434" s="6">
        <f t="shared" si="89"/>
        <v>0</v>
      </c>
      <c r="Q1434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88"/>
        <v>7</v>
      </c>
      <c r="P1435" s="6">
        <f t="shared" si="89"/>
        <v>80.5</v>
      </c>
      <c r="Q1435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88"/>
        <v>10</v>
      </c>
      <c r="P1436" s="6">
        <f t="shared" si="89"/>
        <v>744.5454545454545</v>
      </c>
      <c r="Q1436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88"/>
        <v>0</v>
      </c>
      <c r="P1437" s="6">
        <f t="shared" si="89"/>
        <v>7.5</v>
      </c>
      <c r="Q1437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88"/>
        <v>1</v>
      </c>
      <c r="P1438" s="6">
        <f t="shared" si="89"/>
        <v>38.5</v>
      </c>
      <c r="Q1438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88"/>
        <v>27</v>
      </c>
      <c r="P1439" s="6">
        <f t="shared" si="89"/>
        <v>36.68181818181818</v>
      </c>
      <c r="Q1439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88"/>
        <v>3</v>
      </c>
      <c r="P1440" s="6">
        <f t="shared" si="89"/>
        <v>75</v>
      </c>
      <c r="Q1440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88"/>
        <v>7</v>
      </c>
      <c r="P1441" s="6">
        <f t="shared" si="89"/>
        <v>30</v>
      </c>
      <c r="Q1441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88"/>
        <v>0</v>
      </c>
      <c r="P1442" s="6">
        <f t="shared" si="89"/>
        <v>1</v>
      </c>
      <c r="Q1442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88"/>
        <v>1</v>
      </c>
      <c r="P1443" s="6">
        <f t="shared" si="89"/>
        <v>673.33333333333337</v>
      </c>
      <c r="Q1443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88"/>
        <v>0</v>
      </c>
      <c r="P1444" s="6">
        <f t="shared" si="89"/>
        <v>0</v>
      </c>
      <c r="Q1444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88"/>
        <v>0</v>
      </c>
      <c r="P1445" s="6">
        <f t="shared" si="89"/>
        <v>0</v>
      </c>
      <c r="Q1445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88"/>
        <v>0</v>
      </c>
      <c r="P1446" s="6">
        <f t="shared" si="89"/>
        <v>0</v>
      </c>
      <c r="Q1446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88"/>
        <v>0</v>
      </c>
      <c r="P1447" s="6">
        <f t="shared" si="89"/>
        <v>0</v>
      </c>
      <c r="Q1447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88"/>
        <v>0</v>
      </c>
      <c r="P1448" s="6">
        <f t="shared" si="89"/>
        <v>0</v>
      </c>
      <c r="Q1448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88"/>
        <v>0</v>
      </c>
      <c r="P1449" s="6">
        <f t="shared" si="89"/>
        <v>25</v>
      </c>
      <c r="Q1449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88"/>
        <v>0</v>
      </c>
      <c r="P1450" s="6">
        <f t="shared" si="89"/>
        <v>0</v>
      </c>
      <c r="Q1450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88"/>
        <v>0</v>
      </c>
      <c r="P1451" s="6">
        <f t="shared" si="89"/>
        <v>0</v>
      </c>
      <c r="Q1451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88"/>
        <v>0</v>
      </c>
      <c r="P1452" s="6">
        <f t="shared" si="89"/>
        <v>1</v>
      </c>
      <c r="Q1452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88"/>
        <v>0</v>
      </c>
      <c r="P1453" s="6">
        <f t="shared" si="89"/>
        <v>1</v>
      </c>
      <c r="Q1453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88"/>
        <v>0</v>
      </c>
      <c r="P1454" s="6">
        <f t="shared" si="89"/>
        <v>0</v>
      </c>
      <c r="Q1454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88"/>
        <v>0</v>
      </c>
      <c r="P1455" s="6">
        <f t="shared" si="89"/>
        <v>0</v>
      </c>
      <c r="Q1455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88"/>
        <v>1</v>
      </c>
      <c r="P1456" s="6">
        <f t="shared" si="89"/>
        <v>15</v>
      </c>
      <c r="Q1456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88"/>
        <v>11</v>
      </c>
      <c r="P1457" s="6">
        <f t="shared" si="89"/>
        <v>225</v>
      </c>
      <c r="Q1457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88"/>
        <v>3</v>
      </c>
      <c r="P1458" s="6">
        <f t="shared" si="89"/>
        <v>48.333333333333336</v>
      </c>
      <c r="Q1458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88"/>
        <v>0</v>
      </c>
      <c r="P1459" s="6">
        <f t="shared" si="89"/>
        <v>0</v>
      </c>
      <c r="Q1459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88"/>
        <v>0</v>
      </c>
      <c r="P1460" s="6">
        <f t="shared" si="89"/>
        <v>0</v>
      </c>
      <c r="Q1460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88"/>
        <v>0</v>
      </c>
      <c r="P1461" s="6">
        <f t="shared" si="89"/>
        <v>0</v>
      </c>
      <c r="Q1461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88"/>
        <v>0</v>
      </c>
      <c r="P1462" s="6">
        <f t="shared" si="89"/>
        <v>0</v>
      </c>
      <c r="Q1462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88"/>
        <v>101</v>
      </c>
      <c r="P1463" s="6">
        <f t="shared" si="89"/>
        <v>44.66673529411765</v>
      </c>
      <c r="Q1463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88"/>
        <v>109</v>
      </c>
      <c r="P1464" s="6">
        <f t="shared" si="89"/>
        <v>28.937999999999999</v>
      </c>
      <c r="Q1464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88"/>
        <v>148</v>
      </c>
      <c r="P1465" s="6">
        <f t="shared" si="89"/>
        <v>35.44</v>
      </c>
      <c r="Q1465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88"/>
        <v>163</v>
      </c>
      <c r="P1466" s="6">
        <f t="shared" si="89"/>
        <v>34.871794871794869</v>
      </c>
      <c r="Q1466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88"/>
        <v>456</v>
      </c>
      <c r="P1467" s="6">
        <f t="shared" si="89"/>
        <v>52.622732513451197</v>
      </c>
      <c r="Q1467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88"/>
        <v>108</v>
      </c>
      <c r="P1468" s="6">
        <f t="shared" si="89"/>
        <v>69.598266129032254</v>
      </c>
      <c r="Q1468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88"/>
        <v>115</v>
      </c>
      <c r="P1469" s="6">
        <f t="shared" si="89"/>
        <v>76.72</v>
      </c>
      <c r="Q1469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88"/>
        <v>102</v>
      </c>
      <c r="P1470" s="6">
        <f t="shared" si="89"/>
        <v>33.191126279863482</v>
      </c>
      <c r="Q1470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88"/>
        <v>108</v>
      </c>
      <c r="P1471" s="6">
        <f t="shared" si="89"/>
        <v>149.46417445482865</v>
      </c>
      <c r="Q1471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88"/>
        <v>125</v>
      </c>
      <c r="P1472" s="6">
        <f t="shared" si="89"/>
        <v>23.172839506172838</v>
      </c>
      <c r="Q1472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88"/>
        <v>104</v>
      </c>
      <c r="P1473" s="6">
        <f t="shared" si="89"/>
        <v>96.877551020408163</v>
      </c>
      <c r="Q1473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ref="O1474:O1537" si="92">ROUND((E1474/D1474)*100,0)</f>
        <v>139</v>
      </c>
      <c r="P1474" s="6">
        <f t="shared" ref="P1474:P1537" si="93">IFERROR(E1474/L1474,0)</f>
        <v>103.20238095238095</v>
      </c>
      <c r="Q1474" t="s">
        <v>8320</v>
      </c>
      <c r="R1474" t="s">
        <v>8340</v>
      </c>
      <c r="S1474" s="10">
        <f t="shared" ref="S1474:S1537" si="94">(((J1474/60)/60)/24)+DATE(1970,1,1)</f>
        <v>41533.542858796296</v>
      </c>
      <c r="T1474" s="10">
        <f t="shared" ref="T1474:T1537" si="95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si="92"/>
        <v>121</v>
      </c>
      <c r="P1475" s="6">
        <f t="shared" si="93"/>
        <v>38.462553191489363</v>
      </c>
      <c r="Q1475" t="s">
        <v>8320</v>
      </c>
      <c r="R1475" t="s">
        <v>8340</v>
      </c>
      <c r="S1475" s="10">
        <f t="shared" si="94"/>
        <v>40939.979618055557</v>
      </c>
      <c r="T1475" s="10">
        <f t="shared" si="95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92"/>
        <v>112</v>
      </c>
      <c r="P1476" s="6">
        <f t="shared" si="93"/>
        <v>44.315789473684212</v>
      </c>
      <c r="Q1476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92"/>
        <v>189</v>
      </c>
      <c r="P1477" s="6">
        <f t="shared" si="93"/>
        <v>64.173356009070289</v>
      </c>
      <c r="Q1477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92"/>
        <v>662</v>
      </c>
      <c r="P1478" s="6">
        <f t="shared" si="93"/>
        <v>43.333275109170302</v>
      </c>
      <c r="Q1478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92"/>
        <v>111</v>
      </c>
      <c r="P1479" s="6">
        <f t="shared" si="93"/>
        <v>90.495934959349597</v>
      </c>
      <c r="Q1479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92"/>
        <v>1182</v>
      </c>
      <c r="P1480" s="6">
        <f t="shared" si="93"/>
        <v>29.187190495010373</v>
      </c>
      <c r="Q1480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92"/>
        <v>137</v>
      </c>
      <c r="P1481" s="6">
        <f t="shared" si="93"/>
        <v>30.95774647887324</v>
      </c>
      <c r="Q1481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92"/>
        <v>117</v>
      </c>
      <c r="P1482" s="6">
        <f t="shared" si="93"/>
        <v>92.157795275590544</v>
      </c>
      <c r="Q1482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92"/>
        <v>2</v>
      </c>
      <c r="P1483" s="6">
        <f t="shared" si="93"/>
        <v>17.5</v>
      </c>
      <c r="Q1483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92"/>
        <v>0</v>
      </c>
      <c r="P1484" s="6">
        <f t="shared" si="93"/>
        <v>5</v>
      </c>
      <c r="Q1484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92"/>
        <v>1</v>
      </c>
      <c r="P1485" s="6">
        <f t="shared" si="93"/>
        <v>25</v>
      </c>
      <c r="Q1485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92"/>
        <v>0</v>
      </c>
      <c r="P1486" s="6">
        <f t="shared" si="93"/>
        <v>0</v>
      </c>
      <c r="Q1486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92"/>
        <v>2</v>
      </c>
      <c r="P1487" s="6">
        <f t="shared" si="93"/>
        <v>50</v>
      </c>
      <c r="Q1487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92"/>
        <v>0</v>
      </c>
      <c r="P1488" s="6">
        <f t="shared" si="93"/>
        <v>16</v>
      </c>
      <c r="Q1488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92"/>
        <v>0</v>
      </c>
      <c r="P1489" s="6">
        <f t="shared" si="93"/>
        <v>0</v>
      </c>
      <c r="Q1489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92"/>
        <v>2</v>
      </c>
      <c r="P1490" s="6">
        <f t="shared" si="93"/>
        <v>60</v>
      </c>
      <c r="Q1490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92"/>
        <v>0</v>
      </c>
      <c r="P1491" s="6">
        <f t="shared" si="93"/>
        <v>0</v>
      </c>
      <c r="Q1491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92"/>
        <v>31</v>
      </c>
      <c r="P1492" s="6">
        <f t="shared" si="93"/>
        <v>47.10526315789474</v>
      </c>
      <c r="Q149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92"/>
        <v>8</v>
      </c>
      <c r="P1493" s="6">
        <f t="shared" si="93"/>
        <v>100</v>
      </c>
      <c r="Q1493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92"/>
        <v>1</v>
      </c>
      <c r="P1494" s="6">
        <f t="shared" si="93"/>
        <v>15</v>
      </c>
      <c r="Q1494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92"/>
        <v>0</v>
      </c>
      <c r="P1495" s="6">
        <f t="shared" si="93"/>
        <v>0</v>
      </c>
      <c r="Q1495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92"/>
        <v>9</v>
      </c>
      <c r="P1496" s="6">
        <f t="shared" si="93"/>
        <v>40.454545454545453</v>
      </c>
      <c r="Q1496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92"/>
        <v>0</v>
      </c>
      <c r="P1497" s="6">
        <f t="shared" si="93"/>
        <v>0</v>
      </c>
      <c r="Q1497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92"/>
        <v>0</v>
      </c>
      <c r="P1498" s="6">
        <f t="shared" si="93"/>
        <v>0</v>
      </c>
      <c r="Q1498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92"/>
        <v>0</v>
      </c>
      <c r="P1499" s="6">
        <f t="shared" si="93"/>
        <v>1</v>
      </c>
      <c r="Q1499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92"/>
        <v>2</v>
      </c>
      <c r="P1500" s="6">
        <f t="shared" si="93"/>
        <v>19</v>
      </c>
      <c r="Q1500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92"/>
        <v>0</v>
      </c>
      <c r="P1501" s="6">
        <f t="shared" si="93"/>
        <v>5</v>
      </c>
      <c r="Q1501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92"/>
        <v>25</v>
      </c>
      <c r="P1502" s="6">
        <f t="shared" si="93"/>
        <v>46.733333333333334</v>
      </c>
      <c r="Q150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92"/>
        <v>166</v>
      </c>
      <c r="P1503" s="6">
        <f t="shared" si="93"/>
        <v>97.731073446327684</v>
      </c>
      <c r="Q1503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92"/>
        <v>101</v>
      </c>
      <c r="P1504" s="6">
        <f t="shared" si="93"/>
        <v>67.835866261398181</v>
      </c>
      <c r="Q1504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92"/>
        <v>108</v>
      </c>
      <c r="P1505" s="6">
        <f t="shared" si="93"/>
        <v>56.98492957746479</v>
      </c>
      <c r="Q1505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92"/>
        <v>278</v>
      </c>
      <c r="P1506" s="6">
        <f t="shared" si="93"/>
        <v>67.159851301115239</v>
      </c>
      <c r="Q1506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92"/>
        <v>104</v>
      </c>
      <c r="P1507" s="6">
        <f t="shared" si="93"/>
        <v>48.037681159420288</v>
      </c>
      <c r="Q1507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92"/>
        <v>111</v>
      </c>
      <c r="P1508" s="6">
        <f t="shared" si="93"/>
        <v>38.860465116279073</v>
      </c>
      <c r="Q1508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92"/>
        <v>215</v>
      </c>
      <c r="P1509" s="6">
        <f t="shared" si="93"/>
        <v>78.181818181818187</v>
      </c>
      <c r="Q1509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92"/>
        <v>111</v>
      </c>
      <c r="P1510" s="6">
        <f t="shared" si="93"/>
        <v>97.113744075829388</v>
      </c>
      <c r="Q1510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92"/>
        <v>124</v>
      </c>
      <c r="P1511" s="6">
        <f t="shared" si="93"/>
        <v>110.39397959183674</v>
      </c>
      <c r="Q1511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92"/>
        <v>101</v>
      </c>
      <c r="P1512" s="6">
        <f t="shared" si="93"/>
        <v>39.91506172839506</v>
      </c>
      <c r="Q1512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92"/>
        <v>112</v>
      </c>
      <c r="P1513" s="6">
        <f t="shared" si="93"/>
        <v>75.975728155339809</v>
      </c>
      <c r="Q1513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92"/>
        <v>559</v>
      </c>
      <c r="P1514" s="6">
        <f t="shared" si="93"/>
        <v>58.379104477611939</v>
      </c>
      <c r="Q1514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92"/>
        <v>150</v>
      </c>
      <c r="P1515" s="6">
        <f t="shared" si="93"/>
        <v>55.82093023255814</v>
      </c>
      <c r="Q1515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92"/>
        <v>106</v>
      </c>
      <c r="P1516" s="6">
        <f t="shared" si="93"/>
        <v>151.24431818181819</v>
      </c>
      <c r="Q1516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92"/>
        <v>157</v>
      </c>
      <c r="P1517" s="6">
        <f t="shared" si="93"/>
        <v>849.67027027027029</v>
      </c>
      <c r="Q1517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92"/>
        <v>109</v>
      </c>
      <c r="P1518" s="6">
        <f t="shared" si="93"/>
        <v>159.24137931034483</v>
      </c>
      <c r="Q1518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92"/>
        <v>162</v>
      </c>
      <c r="P1519" s="6">
        <f t="shared" si="93"/>
        <v>39.507317073170732</v>
      </c>
      <c r="Q1519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92"/>
        <v>205</v>
      </c>
      <c r="P1520" s="6">
        <f t="shared" si="93"/>
        <v>130.52966101694915</v>
      </c>
      <c r="Q1520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92"/>
        <v>103</v>
      </c>
      <c r="P1521" s="6">
        <f t="shared" si="93"/>
        <v>64.156896551724131</v>
      </c>
      <c r="Q1521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92"/>
        <v>103</v>
      </c>
      <c r="P1522" s="6">
        <f t="shared" si="93"/>
        <v>111.52694610778443</v>
      </c>
      <c r="Q1522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92"/>
        <v>107</v>
      </c>
      <c r="P1523" s="6">
        <f t="shared" si="93"/>
        <v>170.44680851063831</v>
      </c>
      <c r="Q1523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92"/>
        <v>139</v>
      </c>
      <c r="P1524" s="6">
        <f t="shared" si="93"/>
        <v>133.7391592920354</v>
      </c>
      <c r="Q1524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92"/>
        <v>125</v>
      </c>
      <c r="P1525" s="6">
        <f t="shared" si="93"/>
        <v>95.834024896265561</v>
      </c>
      <c r="Q1525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92"/>
        <v>207</v>
      </c>
      <c r="P1526" s="6">
        <f t="shared" si="93"/>
        <v>221.78571428571428</v>
      </c>
      <c r="Q1526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92"/>
        <v>174</v>
      </c>
      <c r="P1527" s="6">
        <f t="shared" si="93"/>
        <v>32.315357142857138</v>
      </c>
      <c r="Q1527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92"/>
        <v>120</v>
      </c>
      <c r="P1528" s="6">
        <f t="shared" si="93"/>
        <v>98.839285714285708</v>
      </c>
      <c r="Q1528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92"/>
        <v>110</v>
      </c>
      <c r="P1529" s="6">
        <f t="shared" si="93"/>
        <v>55.222142857142863</v>
      </c>
      <c r="Q1529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92"/>
        <v>282</v>
      </c>
      <c r="P1530" s="6">
        <f t="shared" si="93"/>
        <v>52.793750000000003</v>
      </c>
      <c r="Q1530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92"/>
        <v>101</v>
      </c>
      <c r="P1531" s="6">
        <f t="shared" si="93"/>
        <v>135.66666666666666</v>
      </c>
      <c r="Q1531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92"/>
        <v>135</v>
      </c>
      <c r="P1532" s="6">
        <f t="shared" si="93"/>
        <v>53.991990846681922</v>
      </c>
      <c r="Q1532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92"/>
        <v>176</v>
      </c>
      <c r="P1533" s="6">
        <f t="shared" si="93"/>
        <v>56.643835616438359</v>
      </c>
      <c r="Q1533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92"/>
        <v>484</v>
      </c>
      <c r="P1534" s="6">
        <f t="shared" si="93"/>
        <v>82.316326530612244</v>
      </c>
      <c r="Q1534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92"/>
        <v>145</v>
      </c>
      <c r="P1535" s="6">
        <f t="shared" si="93"/>
        <v>88.26081081081081</v>
      </c>
      <c r="Q1535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92"/>
        <v>418</v>
      </c>
      <c r="P1536" s="6">
        <f t="shared" si="93"/>
        <v>84.905149051490511</v>
      </c>
      <c r="Q1536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92"/>
        <v>132</v>
      </c>
      <c r="P1537" s="6">
        <f t="shared" si="93"/>
        <v>48.154545454545456</v>
      </c>
      <c r="Q1537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ref="O1538:O1601" si="96">ROUND((E1538/D1538)*100,0)</f>
        <v>250</v>
      </c>
      <c r="P1538" s="6">
        <f t="shared" ref="P1538:P1601" si="97">IFERROR(E1538/L1538,0)</f>
        <v>66.015406593406595</v>
      </c>
      <c r="Q1538" t="s">
        <v>8336</v>
      </c>
      <c r="R1538" t="s">
        <v>8337</v>
      </c>
      <c r="S1538" s="10">
        <f t="shared" ref="S1538:S1601" si="98">(((J1538/60)/60)/24)+DATE(1970,1,1)</f>
        <v>42213.802199074074</v>
      </c>
      <c r="T1538" s="10">
        <f t="shared" ref="T1538:T1601" si="99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si="96"/>
        <v>180</v>
      </c>
      <c r="P1539" s="6">
        <f t="shared" si="97"/>
        <v>96.375</v>
      </c>
      <c r="Q1539" t="s">
        <v>8336</v>
      </c>
      <c r="R1539" t="s">
        <v>8337</v>
      </c>
      <c r="S1539" s="10">
        <f t="shared" si="98"/>
        <v>42552.315127314811</v>
      </c>
      <c r="T1539" s="10">
        <f t="shared" si="9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96"/>
        <v>103</v>
      </c>
      <c r="P1540" s="6">
        <f t="shared" si="97"/>
        <v>156.17391304347825</v>
      </c>
      <c r="Q1540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96"/>
        <v>136</v>
      </c>
      <c r="P1541" s="6">
        <f t="shared" si="97"/>
        <v>95.764859154929582</v>
      </c>
      <c r="Q1541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96"/>
        <v>118</v>
      </c>
      <c r="P1542" s="6">
        <f t="shared" si="97"/>
        <v>180.40816326530611</v>
      </c>
      <c r="Q1542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96"/>
        <v>0</v>
      </c>
      <c r="P1543" s="6">
        <f t="shared" si="97"/>
        <v>3</v>
      </c>
      <c r="Q1543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96"/>
        <v>4</v>
      </c>
      <c r="P1544" s="6">
        <f t="shared" si="97"/>
        <v>20</v>
      </c>
      <c r="Q1544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96"/>
        <v>0</v>
      </c>
      <c r="P1545" s="6">
        <f t="shared" si="97"/>
        <v>10</v>
      </c>
      <c r="Q1545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96"/>
        <v>0</v>
      </c>
      <c r="P1546" s="6">
        <f t="shared" si="97"/>
        <v>0</v>
      </c>
      <c r="Q1546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96"/>
        <v>0</v>
      </c>
      <c r="P1547" s="6">
        <f t="shared" si="97"/>
        <v>1</v>
      </c>
      <c r="Q1547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96"/>
        <v>29</v>
      </c>
      <c r="P1548" s="6">
        <f t="shared" si="97"/>
        <v>26.272727272727273</v>
      </c>
      <c r="Q1548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96"/>
        <v>0</v>
      </c>
      <c r="P1549" s="6">
        <f t="shared" si="97"/>
        <v>0</v>
      </c>
      <c r="Q1549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96"/>
        <v>9</v>
      </c>
      <c r="P1550" s="6">
        <f t="shared" si="97"/>
        <v>60</v>
      </c>
      <c r="Q1550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96"/>
        <v>34</v>
      </c>
      <c r="P1551" s="6">
        <f t="shared" si="97"/>
        <v>28.333333333333332</v>
      </c>
      <c r="Q1551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96"/>
        <v>13</v>
      </c>
      <c r="P1552" s="6">
        <f t="shared" si="97"/>
        <v>14.428571428571429</v>
      </c>
      <c r="Q1552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96"/>
        <v>0</v>
      </c>
      <c r="P1553" s="6">
        <f t="shared" si="97"/>
        <v>0</v>
      </c>
      <c r="Q1553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96"/>
        <v>49</v>
      </c>
      <c r="P1554" s="6">
        <f t="shared" si="97"/>
        <v>132.1875</v>
      </c>
      <c r="Q1554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96"/>
        <v>0</v>
      </c>
      <c r="P1555" s="6">
        <f t="shared" si="97"/>
        <v>0</v>
      </c>
      <c r="Q1555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96"/>
        <v>0</v>
      </c>
      <c r="P1556" s="6">
        <f t="shared" si="97"/>
        <v>0</v>
      </c>
      <c r="Q1556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96"/>
        <v>0</v>
      </c>
      <c r="P1557" s="6">
        <f t="shared" si="97"/>
        <v>0</v>
      </c>
      <c r="Q1557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96"/>
        <v>45</v>
      </c>
      <c r="P1558" s="6">
        <f t="shared" si="97"/>
        <v>56.416666666666664</v>
      </c>
      <c r="Q1558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96"/>
        <v>4</v>
      </c>
      <c r="P1559" s="6">
        <f t="shared" si="97"/>
        <v>100</v>
      </c>
      <c r="Q1559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96"/>
        <v>5</v>
      </c>
      <c r="P1560" s="6">
        <f t="shared" si="97"/>
        <v>11.666666666666666</v>
      </c>
      <c r="Q1560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96"/>
        <v>0</v>
      </c>
      <c r="P1561" s="6">
        <f t="shared" si="97"/>
        <v>50</v>
      </c>
      <c r="Q1561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96"/>
        <v>4</v>
      </c>
      <c r="P1562" s="6">
        <f t="shared" si="97"/>
        <v>23.5</v>
      </c>
      <c r="Q1562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96"/>
        <v>1</v>
      </c>
      <c r="P1563" s="6">
        <f t="shared" si="97"/>
        <v>67</v>
      </c>
      <c r="Q1563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96"/>
        <v>0</v>
      </c>
      <c r="P1564" s="6">
        <f t="shared" si="97"/>
        <v>0</v>
      </c>
      <c r="Q1564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96"/>
        <v>1</v>
      </c>
      <c r="P1565" s="6">
        <f t="shared" si="97"/>
        <v>42.5</v>
      </c>
      <c r="Q1565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96"/>
        <v>0</v>
      </c>
      <c r="P1566" s="6">
        <f t="shared" si="97"/>
        <v>10</v>
      </c>
      <c r="Q1566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96"/>
        <v>3</v>
      </c>
      <c r="P1567" s="6">
        <f t="shared" si="97"/>
        <v>100</v>
      </c>
      <c r="Q1567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96"/>
        <v>21</v>
      </c>
      <c r="P1568" s="6">
        <f t="shared" si="97"/>
        <v>108.05084745762711</v>
      </c>
      <c r="Q1568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96"/>
        <v>4</v>
      </c>
      <c r="P1569" s="6">
        <f t="shared" si="97"/>
        <v>26.923076923076923</v>
      </c>
      <c r="Q1569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96"/>
        <v>14</v>
      </c>
      <c r="P1570" s="6">
        <f t="shared" si="97"/>
        <v>155</v>
      </c>
      <c r="Q1570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96"/>
        <v>0</v>
      </c>
      <c r="P1571" s="6">
        <f t="shared" si="97"/>
        <v>0</v>
      </c>
      <c r="Q1571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96"/>
        <v>41</v>
      </c>
      <c r="P1572" s="6">
        <f t="shared" si="97"/>
        <v>47.769230769230766</v>
      </c>
      <c r="Q1572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96"/>
        <v>1</v>
      </c>
      <c r="P1573" s="6">
        <f t="shared" si="97"/>
        <v>20</v>
      </c>
      <c r="Q1573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96"/>
        <v>5</v>
      </c>
      <c r="P1574" s="6">
        <f t="shared" si="97"/>
        <v>41.666666666666664</v>
      </c>
      <c r="Q1574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96"/>
        <v>2</v>
      </c>
      <c r="P1575" s="6">
        <f t="shared" si="97"/>
        <v>74.333333333333329</v>
      </c>
      <c r="Q1575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96"/>
        <v>5</v>
      </c>
      <c r="P1576" s="6">
        <f t="shared" si="97"/>
        <v>84.333333333333329</v>
      </c>
      <c r="Q1576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96"/>
        <v>23</v>
      </c>
      <c r="P1577" s="6">
        <f t="shared" si="97"/>
        <v>65.457142857142856</v>
      </c>
      <c r="Q1577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96"/>
        <v>13</v>
      </c>
      <c r="P1578" s="6">
        <f t="shared" si="97"/>
        <v>65</v>
      </c>
      <c r="Q1578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96"/>
        <v>1</v>
      </c>
      <c r="P1579" s="6">
        <f t="shared" si="97"/>
        <v>27.5</v>
      </c>
      <c r="Q1579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96"/>
        <v>11</v>
      </c>
      <c r="P1580" s="6">
        <f t="shared" si="97"/>
        <v>51.25</v>
      </c>
      <c r="Q1580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96"/>
        <v>1</v>
      </c>
      <c r="P1581" s="6">
        <f t="shared" si="97"/>
        <v>14</v>
      </c>
      <c r="Q1581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96"/>
        <v>0</v>
      </c>
      <c r="P1582" s="6">
        <f t="shared" si="97"/>
        <v>0</v>
      </c>
      <c r="Q1582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96"/>
        <v>1</v>
      </c>
      <c r="P1583" s="6">
        <f t="shared" si="97"/>
        <v>5</v>
      </c>
      <c r="Q1583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96"/>
        <v>9</v>
      </c>
      <c r="P1584" s="6">
        <f t="shared" si="97"/>
        <v>31</v>
      </c>
      <c r="Q1584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96"/>
        <v>0</v>
      </c>
      <c r="P1585" s="6">
        <f t="shared" si="97"/>
        <v>15</v>
      </c>
      <c r="Q1585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96"/>
        <v>0</v>
      </c>
      <c r="P1586" s="6">
        <f t="shared" si="97"/>
        <v>0</v>
      </c>
      <c r="Q1586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96"/>
        <v>79</v>
      </c>
      <c r="P1587" s="6">
        <f t="shared" si="97"/>
        <v>131.66666666666666</v>
      </c>
      <c r="Q1587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96"/>
        <v>0</v>
      </c>
      <c r="P1588" s="6">
        <f t="shared" si="97"/>
        <v>0</v>
      </c>
      <c r="Q1588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96"/>
        <v>0</v>
      </c>
      <c r="P1589" s="6">
        <f t="shared" si="97"/>
        <v>1</v>
      </c>
      <c r="Q1589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96"/>
        <v>0</v>
      </c>
      <c r="P1590" s="6">
        <f t="shared" si="97"/>
        <v>0</v>
      </c>
      <c r="Q1590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96"/>
        <v>0</v>
      </c>
      <c r="P1591" s="6">
        <f t="shared" si="97"/>
        <v>0</v>
      </c>
      <c r="Q1591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96"/>
        <v>2</v>
      </c>
      <c r="P1592" s="6">
        <f t="shared" si="97"/>
        <v>510</v>
      </c>
      <c r="Q1592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96"/>
        <v>29</v>
      </c>
      <c r="P1593" s="6">
        <f t="shared" si="97"/>
        <v>44.478260869565219</v>
      </c>
      <c r="Q1593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96"/>
        <v>0</v>
      </c>
      <c r="P1594" s="6">
        <f t="shared" si="97"/>
        <v>0</v>
      </c>
      <c r="Q1594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96"/>
        <v>0</v>
      </c>
      <c r="P1595" s="6">
        <f t="shared" si="97"/>
        <v>1</v>
      </c>
      <c r="Q1595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96"/>
        <v>21</v>
      </c>
      <c r="P1596" s="6">
        <f t="shared" si="97"/>
        <v>20.5</v>
      </c>
      <c r="Q1596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96"/>
        <v>0</v>
      </c>
      <c r="P1597" s="6">
        <f t="shared" si="97"/>
        <v>40</v>
      </c>
      <c r="Q1597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96"/>
        <v>2</v>
      </c>
      <c r="P1598" s="6">
        <f t="shared" si="97"/>
        <v>25</v>
      </c>
      <c r="Q1598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96"/>
        <v>0</v>
      </c>
      <c r="P1599" s="6">
        <f t="shared" si="97"/>
        <v>0</v>
      </c>
      <c r="Q1599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96"/>
        <v>0</v>
      </c>
      <c r="P1600" s="6">
        <f t="shared" si="97"/>
        <v>1</v>
      </c>
      <c r="Q1600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96"/>
        <v>0</v>
      </c>
      <c r="P1601" s="6">
        <f t="shared" si="97"/>
        <v>0</v>
      </c>
      <c r="Q1601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ref="O1602:O1665" si="100">ROUND((E1602/D1602)*100,0)</f>
        <v>7</v>
      </c>
      <c r="P1602" s="6">
        <f t="shared" ref="P1602:P1665" si="101">IFERROR(E1602/L1602,0)</f>
        <v>40.777777777777779</v>
      </c>
      <c r="Q1602" t="s">
        <v>8336</v>
      </c>
      <c r="R1602" t="s">
        <v>8343</v>
      </c>
      <c r="S1602" s="10">
        <f t="shared" ref="S1602:S1665" si="102">(((J1602/60)/60)/24)+DATE(1970,1,1)</f>
        <v>41791.057314814818</v>
      </c>
      <c r="T1602" s="10">
        <f t="shared" ref="T1602:T1665" si="103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si="100"/>
        <v>108</v>
      </c>
      <c r="P1603" s="6">
        <f t="shared" si="101"/>
        <v>48.325535714285714</v>
      </c>
      <c r="Q1603" t="s">
        <v>8323</v>
      </c>
      <c r="R1603" t="s">
        <v>8324</v>
      </c>
      <c r="S1603" s="10">
        <f t="shared" si="102"/>
        <v>40638.092974537038</v>
      </c>
      <c r="T1603" s="10">
        <f t="shared" si="103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00"/>
        <v>100</v>
      </c>
      <c r="P1604" s="6">
        <f t="shared" si="101"/>
        <v>46.953125</v>
      </c>
      <c r="Q1604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00"/>
        <v>100</v>
      </c>
      <c r="P1605" s="6">
        <f t="shared" si="101"/>
        <v>66.688666666666663</v>
      </c>
      <c r="Q1605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00"/>
        <v>122</v>
      </c>
      <c r="P1606" s="6">
        <f t="shared" si="101"/>
        <v>48.842857142857142</v>
      </c>
      <c r="Q1606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00"/>
        <v>101</v>
      </c>
      <c r="P1607" s="6">
        <f t="shared" si="101"/>
        <v>137.30909090909091</v>
      </c>
      <c r="Q1607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00"/>
        <v>101</v>
      </c>
      <c r="P1608" s="6">
        <f t="shared" si="101"/>
        <v>87.829673913043479</v>
      </c>
      <c r="Q1608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00"/>
        <v>145</v>
      </c>
      <c r="P1609" s="6">
        <f t="shared" si="101"/>
        <v>70.785365853658533</v>
      </c>
      <c r="Q1609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00"/>
        <v>101</v>
      </c>
      <c r="P1610" s="6">
        <f t="shared" si="101"/>
        <v>52.826086956521742</v>
      </c>
      <c r="Q1610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00"/>
        <v>118</v>
      </c>
      <c r="P1611" s="6">
        <f t="shared" si="101"/>
        <v>443.75</v>
      </c>
      <c r="Q1611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00"/>
        <v>272</v>
      </c>
      <c r="P1612" s="6">
        <f t="shared" si="101"/>
        <v>48.544642857142854</v>
      </c>
      <c r="Q16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00"/>
        <v>125</v>
      </c>
      <c r="P1613" s="6">
        <f t="shared" si="101"/>
        <v>37.074074074074076</v>
      </c>
      <c r="Q1613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00"/>
        <v>110</v>
      </c>
      <c r="P1614" s="6">
        <f t="shared" si="101"/>
        <v>50</v>
      </c>
      <c r="Q1614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00"/>
        <v>102</v>
      </c>
      <c r="P1615" s="6">
        <f t="shared" si="101"/>
        <v>39.03846153846154</v>
      </c>
      <c r="Q1615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00"/>
        <v>103</v>
      </c>
      <c r="P1616" s="6">
        <f t="shared" si="101"/>
        <v>66.688311688311686</v>
      </c>
      <c r="Q1616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00"/>
        <v>114</v>
      </c>
      <c r="P1617" s="6">
        <f t="shared" si="101"/>
        <v>67.132352941176464</v>
      </c>
      <c r="Q1617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00"/>
        <v>104</v>
      </c>
      <c r="P1618" s="6">
        <f t="shared" si="101"/>
        <v>66.369426751592357</v>
      </c>
      <c r="Q1618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00"/>
        <v>146</v>
      </c>
      <c r="P1619" s="6">
        <f t="shared" si="101"/>
        <v>64.620253164556956</v>
      </c>
      <c r="Q1619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00"/>
        <v>105</v>
      </c>
      <c r="P1620" s="6">
        <f t="shared" si="101"/>
        <v>58.370370370370374</v>
      </c>
      <c r="Q1620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00"/>
        <v>133</v>
      </c>
      <c r="P1621" s="6">
        <f t="shared" si="101"/>
        <v>86.956521739130437</v>
      </c>
      <c r="Q1621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00"/>
        <v>113</v>
      </c>
      <c r="P1622" s="6">
        <f t="shared" si="101"/>
        <v>66.470588235294116</v>
      </c>
      <c r="Q162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00"/>
        <v>121</v>
      </c>
      <c r="P1623" s="6">
        <f t="shared" si="101"/>
        <v>163.78378378378378</v>
      </c>
      <c r="Q1623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00"/>
        <v>102</v>
      </c>
      <c r="P1624" s="6">
        <f t="shared" si="101"/>
        <v>107.98461538461538</v>
      </c>
      <c r="Q1624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00"/>
        <v>101</v>
      </c>
      <c r="P1625" s="6">
        <f t="shared" si="101"/>
        <v>42.111111111111114</v>
      </c>
      <c r="Q1625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00"/>
        <v>118</v>
      </c>
      <c r="P1626" s="6">
        <f t="shared" si="101"/>
        <v>47.2</v>
      </c>
      <c r="Q1626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00"/>
        <v>155</v>
      </c>
      <c r="P1627" s="6">
        <f t="shared" si="101"/>
        <v>112.01923076923077</v>
      </c>
      <c r="Q1627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00"/>
        <v>101</v>
      </c>
      <c r="P1628" s="6">
        <f t="shared" si="101"/>
        <v>74.953703703703709</v>
      </c>
      <c r="Q1628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00"/>
        <v>117</v>
      </c>
      <c r="P1629" s="6">
        <f t="shared" si="101"/>
        <v>61.578947368421055</v>
      </c>
      <c r="Q1629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00"/>
        <v>101</v>
      </c>
      <c r="P1630" s="6">
        <f t="shared" si="101"/>
        <v>45.875</v>
      </c>
      <c r="Q1630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00"/>
        <v>104</v>
      </c>
      <c r="P1631" s="6">
        <f t="shared" si="101"/>
        <v>75.853658536585371</v>
      </c>
      <c r="Q1631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00"/>
        <v>265</v>
      </c>
      <c r="P1632" s="6">
        <f t="shared" si="101"/>
        <v>84.206349206349202</v>
      </c>
      <c r="Q163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00"/>
        <v>156</v>
      </c>
      <c r="P1633" s="6">
        <f t="shared" si="101"/>
        <v>117.22556390977444</v>
      </c>
      <c r="Q1633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00"/>
        <v>102</v>
      </c>
      <c r="P1634" s="6">
        <f t="shared" si="101"/>
        <v>86.489361702127653</v>
      </c>
      <c r="Q1634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00"/>
        <v>100</v>
      </c>
      <c r="P1635" s="6">
        <f t="shared" si="101"/>
        <v>172.41379310344828</v>
      </c>
      <c r="Q1635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00"/>
        <v>101</v>
      </c>
      <c r="P1636" s="6">
        <f t="shared" si="101"/>
        <v>62.8125</v>
      </c>
      <c r="Q1636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00"/>
        <v>125</v>
      </c>
      <c r="P1637" s="6">
        <f t="shared" si="101"/>
        <v>67.729729729729726</v>
      </c>
      <c r="Q1637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00"/>
        <v>104</v>
      </c>
      <c r="P1638" s="6">
        <f t="shared" si="101"/>
        <v>53.5632183908046</v>
      </c>
      <c r="Q1638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00"/>
        <v>104</v>
      </c>
      <c r="P1639" s="6">
        <f t="shared" si="101"/>
        <v>34.6</v>
      </c>
      <c r="Q1639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00"/>
        <v>105</v>
      </c>
      <c r="P1640" s="6">
        <f t="shared" si="101"/>
        <v>38.888888888888886</v>
      </c>
      <c r="Q1640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00"/>
        <v>100</v>
      </c>
      <c r="P1641" s="6">
        <f t="shared" si="101"/>
        <v>94.736842105263165</v>
      </c>
      <c r="Q1641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00"/>
        <v>170</v>
      </c>
      <c r="P1642" s="6">
        <f t="shared" si="101"/>
        <v>39.967058823529413</v>
      </c>
      <c r="Q164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00"/>
        <v>101</v>
      </c>
      <c r="P1643" s="6">
        <f t="shared" si="101"/>
        <v>97.5</v>
      </c>
      <c r="Q1643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00"/>
        <v>100</v>
      </c>
      <c r="P1644" s="6">
        <f t="shared" si="101"/>
        <v>42.857142857142854</v>
      </c>
      <c r="Q1644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00"/>
        <v>125</v>
      </c>
      <c r="P1645" s="6">
        <f t="shared" si="101"/>
        <v>168.51351351351352</v>
      </c>
      <c r="Q1645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00"/>
        <v>110</v>
      </c>
      <c r="P1646" s="6">
        <f t="shared" si="101"/>
        <v>85.546875</v>
      </c>
      <c r="Q1646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00"/>
        <v>111</v>
      </c>
      <c r="P1647" s="6">
        <f t="shared" si="101"/>
        <v>554</v>
      </c>
      <c r="Q1647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00"/>
        <v>110</v>
      </c>
      <c r="P1648" s="6">
        <f t="shared" si="101"/>
        <v>26.554216867469879</v>
      </c>
      <c r="Q1648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00"/>
        <v>105</v>
      </c>
      <c r="P1649" s="6">
        <f t="shared" si="101"/>
        <v>113.82608695652173</v>
      </c>
      <c r="Q1649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00"/>
        <v>125</v>
      </c>
      <c r="P1650" s="6">
        <f t="shared" si="101"/>
        <v>32.011111111111113</v>
      </c>
      <c r="Q1650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00"/>
        <v>101</v>
      </c>
      <c r="P1651" s="6">
        <f t="shared" si="101"/>
        <v>47.189259259259259</v>
      </c>
      <c r="Q1651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00"/>
        <v>142</v>
      </c>
      <c r="P1652" s="6">
        <f t="shared" si="101"/>
        <v>88.46875</v>
      </c>
      <c r="Q1652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00"/>
        <v>101</v>
      </c>
      <c r="P1653" s="6">
        <f t="shared" si="101"/>
        <v>100.75</v>
      </c>
      <c r="Q1653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00"/>
        <v>101</v>
      </c>
      <c r="P1654" s="6">
        <f t="shared" si="101"/>
        <v>64.714285714285708</v>
      </c>
      <c r="Q1654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00"/>
        <v>174</v>
      </c>
      <c r="P1655" s="6">
        <f t="shared" si="101"/>
        <v>51.854285714285716</v>
      </c>
      <c r="Q1655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00"/>
        <v>120</v>
      </c>
      <c r="P1656" s="6">
        <f t="shared" si="101"/>
        <v>38.794117647058826</v>
      </c>
      <c r="Q1656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00"/>
        <v>143</v>
      </c>
      <c r="P1657" s="6">
        <f t="shared" si="101"/>
        <v>44.645833333333336</v>
      </c>
      <c r="Q1657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00"/>
        <v>100</v>
      </c>
      <c r="P1658" s="6">
        <f t="shared" si="101"/>
        <v>156.77333333333334</v>
      </c>
      <c r="Q1658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00"/>
        <v>105</v>
      </c>
      <c r="P1659" s="6">
        <f t="shared" si="101"/>
        <v>118.70339366515837</v>
      </c>
      <c r="Q1659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00"/>
        <v>132</v>
      </c>
      <c r="P1660" s="6">
        <f t="shared" si="101"/>
        <v>74.149532710280369</v>
      </c>
      <c r="Q1660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00"/>
        <v>113</v>
      </c>
      <c r="P1661" s="6">
        <f t="shared" si="101"/>
        <v>12.533333333333333</v>
      </c>
      <c r="Q1661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00"/>
        <v>1254</v>
      </c>
      <c r="P1662" s="6">
        <f t="shared" si="101"/>
        <v>27.861111111111111</v>
      </c>
      <c r="Q1662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00"/>
        <v>103</v>
      </c>
      <c r="P1663" s="6">
        <f t="shared" si="101"/>
        <v>80.178217821782184</v>
      </c>
      <c r="Q1663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00"/>
        <v>103</v>
      </c>
      <c r="P1664" s="6">
        <f t="shared" si="101"/>
        <v>132.43548387096774</v>
      </c>
      <c r="Q1664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00"/>
        <v>108</v>
      </c>
      <c r="P1665" s="6">
        <f t="shared" si="101"/>
        <v>33.75</v>
      </c>
      <c r="Q1665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ref="O1666:O1729" si="104">ROUND((E1666/D1666)*100,0)</f>
        <v>122</v>
      </c>
      <c r="P1666" s="6">
        <f t="shared" ref="P1666:P1729" si="105">IFERROR(E1666/L1666,0)</f>
        <v>34.384494382022467</v>
      </c>
      <c r="Q1666" t="s">
        <v>8323</v>
      </c>
      <c r="R1666" t="s">
        <v>8344</v>
      </c>
      <c r="S1666" s="10">
        <f t="shared" ref="S1666:S1729" si="106">(((J1666/60)/60)/24)+DATE(1970,1,1)</f>
        <v>40939.761782407404</v>
      </c>
      <c r="T1666" s="10">
        <f t="shared" ref="T1666:T1729" si="107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si="104"/>
        <v>119</v>
      </c>
      <c r="P1667" s="6">
        <f t="shared" si="105"/>
        <v>44.956989247311824</v>
      </c>
      <c r="Q1667" t="s">
        <v>8323</v>
      </c>
      <c r="R1667" t="s">
        <v>8344</v>
      </c>
      <c r="S1667" s="10">
        <f t="shared" si="106"/>
        <v>40564.649456018517</v>
      </c>
      <c r="T1667" s="10">
        <f t="shared" si="107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04"/>
        <v>161</v>
      </c>
      <c r="P1668" s="6">
        <f t="shared" si="105"/>
        <v>41.04081632653061</v>
      </c>
      <c r="Q1668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04"/>
        <v>127</v>
      </c>
      <c r="P1669" s="6">
        <f t="shared" si="105"/>
        <v>52.597560975609753</v>
      </c>
      <c r="Q1669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04"/>
        <v>103</v>
      </c>
      <c r="P1670" s="6">
        <f t="shared" si="105"/>
        <v>70.784482758620683</v>
      </c>
      <c r="Q1670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04"/>
        <v>140</v>
      </c>
      <c r="P1671" s="6">
        <f t="shared" si="105"/>
        <v>53.75</v>
      </c>
      <c r="Q1671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04"/>
        <v>103</v>
      </c>
      <c r="P1672" s="6">
        <f t="shared" si="105"/>
        <v>44.608695652173914</v>
      </c>
      <c r="Q1672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04"/>
        <v>101</v>
      </c>
      <c r="P1673" s="6">
        <f t="shared" si="105"/>
        <v>26.148961038961041</v>
      </c>
      <c r="Q1673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04"/>
        <v>113</v>
      </c>
      <c r="P1674" s="6">
        <f t="shared" si="105"/>
        <v>39.183673469387756</v>
      </c>
      <c r="Q1674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04"/>
        <v>128</v>
      </c>
      <c r="P1675" s="6">
        <f t="shared" si="105"/>
        <v>45.593220338983052</v>
      </c>
      <c r="Q1675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04"/>
        <v>202</v>
      </c>
      <c r="P1676" s="6">
        <f t="shared" si="105"/>
        <v>89.247787610619469</v>
      </c>
      <c r="Q1676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04"/>
        <v>137</v>
      </c>
      <c r="P1677" s="6">
        <f t="shared" si="105"/>
        <v>40.416470588235299</v>
      </c>
      <c r="Q1677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04"/>
        <v>115</v>
      </c>
      <c r="P1678" s="6">
        <f t="shared" si="105"/>
        <v>82.38095238095238</v>
      </c>
      <c r="Q1678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04"/>
        <v>112</v>
      </c>
      <c r="P1679" s="6">
        <f t="shared" si="105"/>
        <v>159.52380952380952</v>
      </c>
      <c r="Q1679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04"/>
        <v>118</v>
      </c>
      <c r="P1680" s="6">
        <f t="shared" si="105"/>
        <v>36.244897959183675</v>
      </c>
      <c r="Q1680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04"/>
        <v>175</v>
      </c>
      <c r="P1681" s="6">
        <f t="shared" si="105"/>
        <v>62.5</v>
      </c>
      <c r="Q1681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04"/>
        <v>118</v>
      </c>
      <c r="P1682" s="6">
        <f t="shared" si="105"/>
        <v>47</v>
      </c>
      <c r="Q1682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04"/>
        <v>101</v>
      </c>
      <c r="P1683" s="6">
        <f t="shared" si="105"/>
        <v>74.575090497737563</v>
      </c>
      <c r="Q1683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04"/>
        <v>0</v>
      </c>
      <c r="P1684" s="6">
        <f t="shared" si="105"/>
        <v>0</v>
      </c>
      <c r="Q1684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04"/>
        <v>22</v>
      </c>
      <c r="P1685" s="6">
        <f t="shared" si="105"/>
        <v>76</v>
      </c>
      <c r="Q1685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04"/>
        <v>109</v>
      </c>
      <c r="P1686" s="6">
        <f t="shared" si="105"/>
        <v>86.43564356435644</v>
      </c>
      <c r="Q1686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04"/>
        <v>103</v>
      </c>
      <c r="P1687" s="6">
        <f t="shared" si="105"/>
        <v>24</v>
      </c>
      <c r="Q1687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04"/>
        <v>0</v>
      </c>
      <c r="P1688" s="6">
        <f t="shared" si="105"/>
        <v>18</v>
      </c>
      <c r="Q1688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04"/>
        <v>31</v>
      </c>
      <c r="P1689" s="6">
        <f t="shared" si="105"/>
        <v>80.128205128205124</v>
      </c>
      <c r="Q1689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04"/>
        <v>44</v>
      </c>
      <c r="P1690" s="6">
        <f t="shared" si="105"/>
        <v>253.14285714285714</v>
      </c>
      <c r="Q1690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04"/>
        <v>100</v>
      </c>
      <c r="P1691" s="6">
        <f t="shared" si="105"/>
        <v>171.42857142857142</v>
      </c>
      <c r="Q1691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04"/>
        <v>25</v>
      </c>
      <c r="P1692" s="6">
        <f t="shared" si="105"/>
        <v>57.727272727272727</v>
      </c>
      <c r="Q1692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04"/>
        <v>33</v>
      </c>
      <c r="P1693" s="6">
        <f t="shared" si="105"/>
        <v>264.26315789473682</v>
      </c>
      <c r="Q1693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04"/>
        <v>48</v>
      </c>
      <c r="P1694" s="6">
        <f t="shared" si="105"/>
        <v>159.33333333333334</v>
      </c>
      <c r="Q1694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04"/>
        <v>9</v>
      </c>
      <c r="P1695" s="6">
        <f t="shared" si="105"/>
        <v>35</v>
      </c>
      <c r="Q1695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04"/>
        <v>0</v>
      </c>
      <c r="P1696" s="6">
        <f t="shared" si="105"/>
        <v>5</v>
      </c>
      <c r="Q1696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04"/>
        <v>12</v>
      </c>
      <c r="P1697" s="6">
        <f t="shared" si="105"/>
        <v>61.086956521739133</v>
      </c>
      <c r="Q1697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04"/>
        <v>0</v>
      </c>
      <c r="P1698" s="6">
        <f t="shared" si="105"/>
        <v>0</v>
      </c>
      <c r="Q1698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04"/>
        <v>20</v>
      </c>
      <c r="P1699" s="6">
        <f t="shared" si="105"/>
        <v>114.81818181818181</v>
      </c>
      <c r="Q1699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04"/>
        <v>0</v>
      </c>
      <c r="P1700" s="6">
        <f t="shared" si="105"/>
        <v>0</v>
      </c>
      <c r="Q1700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04"/>
        <v>4</v>
      </c>
      <c r="P1701" s="6">
        <f t="shared" si="105"/>
        <v>54</v>
      </c>
      <c r="Q1701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04"/>
        <v>26</v>
      </c>
      <c r="P1702" s="6">
        <f t="shared" si="105"/>
        <v>65.974683544303801</v>
      </c>
      <c r="Q1702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04"/>
        <v>0</v>
      </c>
      <c r="P1703" s="6">
        <f t="shared" si="105"/>
        <v>5</v>
      </c>
      <c r="Q1703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04"/>
        <v>0</v>
      </c>
      <c r="P1704" s="6">
        <f t="shared" si="105"/>
        <v>1</v>
      </c>
      <c r="Q1704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04"/>
        <v>1</v>
      </c>
      <c r="P1705" s="6">
        <f t="shared" si="105"/>
        <v>25.5</v>
      </c>
      <c r="Q1705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04"/>
        <v>65</v>
      </c>
      <c r="P1706" s="6">
        <f t="shared" si="105"/>
        <v>118.36363636363636</v>
      </c>
      <c r="Q1706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04"/>
        <v>0</v>
      </c>
      <c r="P1707" s="6">
        <f t="shared" si="105"/>
        <v>0</v>
      </c>
      <c r="Q1707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04"/>
        <v>0</v>
      </c>
      <c r="P1708" s="6">
        <f t="shared" si="105"/>
        <v>0</v>
      </c>
      <c r="Q1708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04"/>
        <v>10</v>
      </c>
      <c r="P1709" s="6">
        <f t="shared" si="105"/>
        <v>54.111111111111114</v>
      </c>
      <c r="Q1709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04"/>
        <v>0</v>
      </c>
      <c r="P1710" s="6">
        <f t="shared" si="105"/>
        <v>0</v>
      </c>
      <c r="Q1710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04"/>
        <v>5</v>
      </c>
      <c r="P1711" s="6">
        <f t="shared" si="105"/>
        <v>21.25</v>
      </c>
      <c r="Q1711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04"/>
        <v>1</v>
      </c>
      <c r="P1712" s="6">
        <f t="shared" si="105"/>
        <v>34</v>
      </c>
      <c r="Q1712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04"/>
        <v>11</v>
      </c>
      <c r="P1713" s="6">
        <f t="shared" si="105"/>
        <v>525</v>
      </c>
      <c r="Q1713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04"/>
        <v>0</v>
      </c>
      <c r="P1714" s="6">
        <f t="shared" si="105"/>
        <v>0</v>
      </c>
      <c r="Q1714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04"/>
        <v>2</v>
      </c>
      <c r="P1715" s="6">
        <f t="shared" si="105"/>
        <v>50</v>
      </c>
      <c r="Q1715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04"/>
        <v>8</v>
      </c>
      <c r="P1716" s="6">
        <f t="shared" si="105"/>
        <v>115.70588235294117</v>
      </c>
      <c r="Q1716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04"/>
        <v>0</v>
      </c>
      <c r="P1717" s="6">
        <f t="shared" si="105"/>
        <v>5.5</v>
      </c>
      <c r="Q1717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04"/>
        <v>8</v>
      </c>
      <c r="P1718" s="6">
        <f t="shared" si="105"/>
        <v>50</v>
      </c>
      <c r="Q1718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04"/>
        <v>43</v>
      </c>
      <c r="P1719" s="6">
        <f t="shared" si="105"/>
        <v>34.024390243902438</v>
      </c>
      <c r="Q1719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04"/>
        <v>0</v>
      </c>
      <c r="P1720" s="6">
        <f t="shared" si="105"/>
        <v>37.5</v>
      </c>
      <c r="Q1720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04"/>
        <v>1</v>
      </c>
      <c r="P1721" s="6">
        <f t="shared" si="105"/>
        <v>11.666666666666666</v>
      </c>
      <c r="Q1721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04"/>
        <v>6</v>
      </c>
      <c r="P1722" s="6">
        <f t="shared" si="105"/>
        <v>28.125</v>
      </c>
      <c r="Q1722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04"/>
        <v>0</v>
      </c>
      <c r="P1723" s="6">
        <f t="shared" si="105"/>
        <v>0</v>
      </c>
      <c r="Q1723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04"/>
        <v>0</v>
      </c>
      <c r="P1724" s="6">
        <f t="shared" si="105"/>
        <v>1</v>
      </c>
      <c r="Q1724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04"/>
        <v>7</v>
      </c>
      <c r="P1725" s="6">
        <f t="shared" si="105"/>
        <v>216.66666666666666</v>
      </c>
      <c r="Q1725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04"/>
        <v>1</v>
      </c>
      <c r="P1726" s="6">
        <f t="shared" si="105"/>
        <v>8.75</v>
      </c>
      <c r="Q1726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04"/>
        <v>10</v>
      </c>
      <c r="P1727" s="6">
        <f t="shared" si="105"/>
        <v>62.222222222222221</v>
      </c>
      <c r="Q1727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04"/>
        <v>34</v>
      </c>
      <c r="P1728" s="6">
        <f t="shared" si="105"/>
        <v>137.25</v>
      </c>
      <c r="Q1728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04"/>
        <v>0</v>
      </c>
      <c r="P1729" s="6">
        <f t="shared" si="105"/>
        <v>1</v>
      </c>
      <c r="Q1729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ref="O1730:O1793" si="108">ROUND((E1730/D1730)*100,0)</f>
        <v>68</v>
      </c>
      <c r="P1730" s="6">
        <f t="shared" ref="P1730:P1793" si="109">IFERROR(E1730/L1730,0)</f>
        <v>122.14285714285714</v>
      </c>
      <c r="Q1730" t="s">
        <v>8323</v>
      </c>
      <c r="R1730" t="s">
        <v>8345</v>
      </c>
      <c r="S1730" s="10">
        <f t="shared" ref="S1730:S1793" si="110">(((J1730/60)/60)/24)+DATE(1970,1,1)</f>
        <v>42268.625856481478</v>
      </c>
      <c r="T1730" s="10">
        <f t="shared" ref="T1730:T1793" si="111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si="108"/>
        <v>0</v>
      </c>
      <c r="P1731" s="6">
        <f t="shared" si="109"/>
        <v>0</v>
      </c>
      <c r="Q1731" t="s">
        <v>8323</v>
      </c>
      <c r="R1731" t="s">
        <v>8345</v>
      </c>
      <c r="S1731" s="10">
        <f t="shared" si="110"/>
        <v>42471.052152777775</v>
      </c>
      <c r="T1731" s="10">
        <f t="shared" si="111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08"/>
        <v>0</v>
      </c>
      <c r="P1732" s="6">
        <f t="shared" si="109"/>
        <v>0</v>
      </c>
      <c r="Q1732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08"/>
        <v>0</v>
      </c>
      <c r="P1733" s="6">
        <f t="shared" si="109"/>
        <v>0</v>
      </c>
      <c r="Q1733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08"/>
        <v>0</v>
      </c>
      <c r="P1734" s="6">
        <f t="shared" si="109"/>
        <v>0</v>
      </c>
      <c r="Q1734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08"/>
        <v>0</v>
      </c>
      <c r="P1735" s="6">
        <f t="shared" si="109"/>
        <v>0</v>
      </c>
      <c r="Q1735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08"/>
        <v>0</v>
      </c>
      <c r="P1736" s="6">
        <f t="shared" si="109"/>
        <v>1</v>
      </c>
      <c r="Q1736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08"/>
        <v>11</v>
      </c>
      <c r="P1737" s="6">
        <f t="shared" si="109"/>
        <v>55</v>
      </c>
      <c r="Q1737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08"/>
        <v>1</v>
      </c>
      <c r="P1738" s="6">
        <f t="shared" si="109"/>
        <v>22</v>
      </c>
      <c r="Q1738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08"/>
        <v>21</v>
      </c>
      <c r="P1739" s="6">
        <f t="shared" si="109"/>
        <v>56.666666666666664</v>
      </c>
      <c r="Q1739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08"/>
        <v>0</v>
      </c>
      <c r="P1740" s="6">
        <f t="shared" si="109"/>
        <v>20</v>
      </c>
      <c r="Q1740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08"/>
        <v>0</v>
      </c>
      <c r="P1741" s="6">
        <f t="shared" si="109"/>
        <v>1</v>
      </c>
      <c r="Q1741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08"/>
        <v>0</v>
      </c>
      <c r="P1742" s="6">
        <f t="shared" si="109"/>
        <v>0</v>
      </c>
      <c r="Q1742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08"/>
        <v>111</v>
      </c>
      <c r="P1743" s="6">
        <f t="shared" si="109"/>
        <v>25.576923076923077</v>
      </c>
      <c r="Q1743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08"/>
        <v>109</v>
      </c>
      <c r="P1744" s="6">
        <f t="shared" si="109"/>
        <v>63.970588235294116</v>
      </c>
      <c r="Q1744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08"/>
        <v>100</v>
      </c>
      <c r="P1745" s="6">
        <f t="shared" si="109"/>
        <v>89.925373134328353</v>
      </c>
      <c r="Q1745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08"/>
        <v>118</v>
      </c>
      <c r="P1746" s="6">
        <f t="shared" si="109"/>
        <v>93.071428571428569</v>
      </c>
      <c r="Q1746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08"/>
        <v>114</v>
      </c>
      <c r="P1747" s="6">
        <f t="shared" si="109"/>
        <v>89.674157303370791</v>
      </c>
      <c r="Q1747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08"/>
        <v>148</v>
      </c>
      <c r="P1748" s="6">
        <f t="shared" si="109"/>
        <v>207.61682242990653</v>
      </c>
      <c r="Q1748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08"/>
        <v>105</v>
      </c>
      <c r="P1749" s="6">
        <f t="shared" si="109"/>
        <v>59.408805031446541</v>
      </c>
      <c r="Q1749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08"/>
        <v>130</v>
      </c>
      <c r="P1750" s="6">
        <f t="shared" si="109"/>
        <v>358.97237569060775</v>
      </c>
      <c r="Q1750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08"/>
        <v>123</v>
      </c>
      <c r="P1751" s="6">
        <f t="shared" si="109"/>
        <v>94.736641221374043</v>
      </c>
      <c r="Q1751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08"/>
        <v>202</v>
      </c>
      <c r="P1752" s="6">
        <f t="shared" si="109"/>
        <v>80.647999999999996</v>
      </c>
      <c r="Q1752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08"/>
        <v>103</v>
      </c>
      <c r="P1753" s="6">
        <f t="shared" si="109"/>
        <v>168.68852459016392</v>
      </c>
      <c r="Q1753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08"/>
        <v>260</v>
      </c>
      <c r="P1754" s="6">
        <f t="shared" si="109"/>
        <v>34.68888888888889</v>
      </c>
      <c r="Q1754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08"/>
        <v>108</v>
      </c>
      <c r="P1755" s="6">
        <f t="shared" si="109"/>
        <v>462.85714285714283</v>
      </c>
      <c r="Q1755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08"/>
        <v>111</v>
      </c>
      <c r="P1756" s="6">
        <f t="shared" si="109"/>
        <v>104.38888888888889</v>
      </c>
      <c r="Q1756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08"/>
        <v>120</v>
      </c>
      <c r="P1757" s="6">
        <f t="shared" si="109"/>
        <v>7.5</v>
      </c>
      <c r="Q1757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08"/>
        <v>103</v>
      </c>
      <c r="P1758" s="6">
        <f t="shared" si="109"/>
        <v>47.13</v>
      </c>
      <c r="Q1758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08"/>
        <v>116</v>
      </c>
      <c r="P1759" s="6">
        <f t="shared" si="109"/>
        <v>414.28571428571428</v>
      </c>
      <c r="Q1759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08"/>
        <v>115</v>
      </c>
      <c r="P1760" s="6">
        <f t="shared" si="109"/>
        <v>42.481481481481481</v>
      </c>
      <c r="Q1760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08"/>
        <v>107</v>
      </c>
      <c r="P1761" s="6">
        <f t="shared" si="109"/>
        <v>108.77551020408163</v>
      </c>
      <c r="Q1761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08"/>
        <v>165</v>
      </c>
      <c r="P1762" s="6">
        <f t="shared" si="109"/>
        <v>81.098039215686271</v>
      </c>
      <c r="Q1762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08"/>
        <v>155</v>
      </c>
      <c r="P1763" s="6">
        <f t="shared" si="109"/>
        <v>51.666666666666664</v>
      </c>
      <c r="Q1763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08"/>
        <v>885</v>
      </c>
      <c r="P1764" s="6">
        <f t="shared" si="109"/>
        <v>35.4</v>
      </c>
      <c r="Q1764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08"/>
        <v>102</v>
      </c>
      <c r="P1765" s="6">
        <f t="shared" si="109"/>
        <v>103.63559322033899</v>
      </c>
      <c r="Q1765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08"/>
        <v>20</v>
      </c>
      <c r="P1766" s="6">
        <f t="shared" si="109"/>
        <v>55.282051282051285</v>
      </c>
      <c r="Q1766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08"/>
        <v>59</v>
      </c>
      <c r="P1767" s="6">
        <f t="shared" si="109"/>
        <v>72.16970873786407</v>
      </c>
      <c r="Q1767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08"/>
        <v>0</v>
      </c>
      <c r="P1768" s="6">
        <f t="shared" si="109"/>
        <v>0</v>
      </c>
      <c r="Q1768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08"/>
        <v>46</v>
      </c>
      <c r="P1769" s="6">
        <f t="shared" si="109"/>
        <v>58.615384615384613</v>
      </c>
      <c r="Q1769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08"/>
        <v>4</v>
      </c>
      <c r="P1770" s="6">
        <f t="shared" si="109"/>
        <v>12.466666666666667</v>
      </c>
      <c r="Q1770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08"/>
        <v>3</v>
      </c>
      <c r="P1771" s="6">
        <f t="shared" si="109"/>
        <v>49.136363636363633</v>
      </c>
      <c r="Q1771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08"/>
        <v>57</v>
      </c>
      <c r="P1772" s="6">
        <f t="shared" si="109"/>
        <v>150.5</v>
      </c>
      <c r="Q1772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08"/>
        <v>21</v>
      </c>
      <c r="P1773" s="6">
        <f t="shared" si="109"/>
        <v>35.799999999999997</v>
      </c>
      <c r="Q1773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08"/>
        <v>16</v>
      </c>
      <c r="P1774" s="6">
        <f t="shared" si="109"/>
        <v>45.157894736842103</v>
      </c>
      <c r="Q1774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08"/>
        <v>6</v>
      </c>
      <c r="P1775" s="6">
        <f t="shared" si="109"/>
        <v>98.78947368421052</v>
      </c>
      <c r="Q1775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08"/>
        <v>46</v>
      </c>
      <c r="P1776" s="6">
        <f t="shared" si="109"/>
        <v>88.307692307692307</v>
      </c>
      <c r="Q1776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08"/>
        <v>65</v>
      </c>
      <c r="P1777" s="6">
        <f t="shared" si="109"/>
        <v>170.62903225806451</v>
      </c>
      <c r="Q1777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08"/>
        <v>7</v>
      </c>
      <c r="P1778" s="6">
        <f t="shared" si="109"/>
        <v>83.75</v>
      </c>
      <c r="Q1778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08"/>
        <v>14</v>
      </c>
      <c r="P1779" s="6">
        <f t="shared" si="109"/>
        <v>65.099999999999994</v>
      </c>
      <c r="Q1779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08"/>
        <v>2</v>
      </c>
      <c r="P1780" s="6">
        <f t="shared" si="109"/>
        <v>66.333333333333329</v>
      </c>
      <c r="Q1780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08"/>
        <v>36</v>
      </c>
      <c r="P1781" s="6">
        <f t="shared" si="109"/>
        <v>104.89473684210526</v>
      </c>
      <c r="Q1781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08"/>
        <v>40</v>
      </c>
      <c r="P1782" s="6">
        <f t="shared" si="109"/>
        <v>78.440789473684205</v>
      </c>
      <c r="Q1782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08"/>
        <v>26</v>
      </c>
      <c r="P1783" s="6">
        <f t="shared" si="109"/>
        <v>59.041666666666664</v>
      </c>
      <c r="Q1783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08"/>
        <v>15</v>
      </c>
      <c r="P1784" s="6">
        <f t="shared" si="109"/>
        <v>71.34210526315789</v>
      </c>
      <c r="Q1784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08"/>
        <v>24</v>
      </c>
      <c r="P1785" s="6">
        <f t="shared" si="109"/>
        <v>51.227027027027027</v>
      </c>
      <c r="Q1785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08"/>
        <v>40</v>
      </c>
      <c r="P1786" s="6">
        <f t="shared" si="109"/>
        <v>60.242424242424242</v>
      </c>
      <c r="Q1786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08"/>
        <v>20</v>
      </c>
      <c r="P1787" s="6">
        <f t="shared" si="109"/>
        <v>44.935185185185183</v>
      </c>
      <c r="Q1787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08"/>
        <v>48</v>
      </c>
      <c r="P1788" s="6">
        <f t="shared" si="109"/>
        <v>31.206896551724139</v>
      </c>
      <c r="Q1788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08"/>
        <v>15</v>
      </c>
      <c r="P1789" s="6">
        <f t="shared" si="109"/>
        <v>63.875</v>
      </c>
      <c r="Q1789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08"/>
        <v>1</v>
      </c>
      <c r="P1790" s="6">
        <f t="shared" si="109"/>
        <v>19</v>
      </c>
      <c r="Q1790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08"/>
        <v>1</v>
      </c>
      <c r="P1791" s="6">
        <f t="shared" si="109"/>
        <v>10</v>
      </c>
      <c r="Q1791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08"/>
        <v>5</v>
      </c>
      <c r="P1792" s="6">
        <f t="shared" si="109"/>
        <v>109.06666666666666</v>
      </c>
      <c r="Q1792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08"/>
        <v>4</v>
      </c>
      <c r="P1793" s="6">
        <f t="shared" si="109"/>
        <v>26.75</v>
      </c>
      <c r="Q1793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ref="O1794:O1857" si="112">ROUND((E1794/D1794)*100,0)</f>
        <v>61</v>
      </c>
      <c r="P1794" s="6">
        <f t="shared" ref="P1794:P1857" si="113">IFERROR(E1794/L1794,0)</f>
        <v>109.93525179856115</v>
      </c>
      <c r="Q1794" t="s">
        <v>8336</v>
      </c>
      <c r="R1794" t="s">
        <v>8337</v>
      </c>
      <c r="S1794" s="10">
        <f t="shared" ref="S1794:S1857" si="114">(((J1794/60)/60)/24)+DATE(1970,1,1)</f>
        <v>42189.031041666662</v>
      </c>
      <c r="T1794" s="10">
        <f t="shared" ref="T1794:T1857" si="115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si="112"/>
        <v>1</v>
      </c>
      <c r="P1795" s="6">
        <f t="shared" si="113"/>
        <v>20</v>
      </c>
      <c r="Q1795" t="s">
        <v>8336</v>
      </c>
      <c r="R1795" t="s">
        <v>8337</v>
      </c>
      <c r="S1795" s="10">
        <f t="shared" si="114"/>
        <v>41940.89166666667</v>
      </c>
      <c r="T1795" s="10">
        <f t="shared" si="115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12"/>
        <v>11</v>
      </c>
      <c r="P1796" s="6">
        <f t="shared" si="113"/>
        <v>55.388888888888886</v>
      </c>
      <c r="Q1796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12"/>
        <v>39</v>
      </c>
      <c r="P1797" s="6">
        <f t="shared" si="113"/>
        <v>133.90123456790124</v>
      </c>
      <c r="Q1797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12"/>
        <v>22</v>
      </c>
      <c r="P1798" s="6">
        <f t="shared" si="113"/>
        <v>48.720930232558139</v>
      </c>
      <c r="Q1798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12"/>
        <v>68</v>
      </c>
      <c r="P1799" s="6">
        <f t="shared" si="113"/>
        <v>48.25</v>
      </c>
      <c r="Q1799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12"/>
        <v>14</v>
      </c>
      <c r="P1800" s="6">
        <f t="shared" si="113"/>
        <v>58.972972972972975</v>
      </c>
      <c r="Q1800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12"/>
        <v>2</v>
      </c>
      <c r="P1801" s="6">
        <f t="shared" si="113"/>
        <v>11.638333333333334</v>
      </c>
      <c r="Q1801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12"/>
        <v>20</v>
      </c>
      <c r="P1802" s="6">
        <f t="shared" si="113"/>
        <v>83.716814159292042</v>
      </c>
      <c r="Q1802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12"/>
        <v>14</v>
      </c>
      <c r="P1803" s="6">
        <f t="shared" si="113"/>
        <v>63.648648648648646</v>
      </c>
      <c r="Q1803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12"/>
        <v>48</v>
      </c>
      <c r="P1804" s="6">
        <f t="shared" si="113"/>
        <v>94.277777777777771</v>
      </c>
      <c r="Q1804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12"/>
        <v>31</v>
      </c>
      <c r="P1805" s="6">
        <f t="shared" si="113"/>
        <v>71.86666666666666</v>
      </c>
      <c r="Q1805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12"/>
        <v>35</v>
      </c>
      <c r="P1806" s="6">
        <f t="shared" si="113"/>
        <v>104.84615384615384</v>
      </c>
      <c r="Q1806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12"/>
        <v>36</v>
      </c>
      <c r="P1807" s="6">
        <f t="shared" si="113"/>
        <v>67.139344262295083</v>
      </c>
      <c r="Q1807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12"/>
        <v>3</v>
      </c>
      <c r="P1808" s="6">
        <f t="shared" si="113"/>
        <v>73.875</v>
      </c>
      <c r="Q1808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12"/>
        <v>11</v>
      </c>
      <c r="P1809" s="6">
        <f t="shared" si="113"/>
        <v>69.125</v>
      </c>
      <c r="Q1809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12"/>
        <v>41</v>
      </c>
      <c r="P1810" s="6">
        <f t="shared" si="113"/>
        <v>120.77083333333333</v>
      </c>
      <c r="Q1810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12"/>
        <v>11</v>
      </c>
      <c r="P1811" s="6">
        <f t="shared" si="113"/>
        <v>42.222222222222221</v>
      </c>
      <c r="Q1811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12"/>
        <v>3</v>
      </c>
      <c r="P1812" s="6">
        <f t="shared" si="113"/>
        <v>7.5</v>
      </c>
      <c r="Q1812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12"/>
        <v>0</v>
      </c>
      <c r="P1813" s="6">
        <f t="shared" si="113"/>
        <v>1.5384615384615385</v>
      </c>
      <c r="Q1813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12"/>
        <v>13</v>
      </c>
      <c r="P1814" s="6">
        <f t="shared" si="113"/>
        <v>37.608695652173914</v>
      </c>
      <c r="Q1814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12"/>
        <v>0</v>
      </c>
      <c r="P1815" s="6">
        <f t="shared" si="113"/>
        <v>0</v>
      </c>
      <c r="Q1815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12"/>
        <v>49</v>
      </c>
      <c r="P1816" s="6">
        <f t="shared" si="113"/>
        <v>42.157142857142858</v>
      </c>
      <c r="Q1816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12"/>
        <v>0</v>
      </c>
      <c r="P1817" s="6">
        <f t="shared" si="113"/>
        <v>0</v>
      </c>
      <c r="Q1817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12"/>
        <v>2</v>
      </c>
      <c r="P1818" s="6">
        <f t="shared" si="113"/>
        <v>84.833333333333329</v>
      </c>
      <c r="Q1818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12"/>
        <v>52</v>
      </c>
      <c r="P1819" s="6">
        <f t="shared" si="113"/>
        <v>94.19</v>
      </c>
      <c r="Q1819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12"/>
        <v>0</v>
      </c>
      <c r="P1820" s="6">
        <f t="shared" si="113"/>
        <v>0</v>
      </c>
      <c r="Q1820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12"/>
        <v>2</v>
      </c>
      <c r="P1821" s="6">
        <f t="shared" si="113"/>
        <v>6.25</v>
      </c>
      <c r="Q1821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12"/>
        <v>7</v>
      </c>
      <c r="P1822" s="6">
        <f t="shared" si="113"/>
        <v>213.375</v>
      </c>
      <c r="Q1822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12"/>
        <v>135</v>
      </c>
      <c r="P1823" s="6">
        <f t="shared" si="113"/>
        <v>59.162280701754383</v>
      </c>
      <c r="Q1823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12"/>
        <v>100</v>
      </c>
      <c r="P1824" s="6">
        <f t="shared" si="113"/>
        <v>27.272727272727273</v>
      </c>
      <c r="Q1824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12"/>
        <v>116</v>
      </c>
      <c r="P1825" s="6">
        <f t="shared" si="113"/>
        <v>24.575757575757574</v>
      </c>
      <c r="Q1825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12"/>
        <v>100</v>
      </c>
      <c r="P1826" s="6">
        <f t="shared" si="113"/>
        <v>75.05</v>
      </c>
      <c r="Q1826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12"/>
        <v>105</v>
      </c>
      <c r="P1827" s="6">
        <f t="shared" si="113"/>
        <v>42.02</v>
      </c>
      <c r="Q1827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12"/>
        <v>101</v>
      </c>
      <c r="P1828" s="6">
        <f t="shared" si="113"/>
        <v>53.157894736842103</v>
      </c>
      <c r="Q1828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12"/>
        <v>101</v>
      </c>
      <c r="P1829" s="6">
        <f t="shared" si="113"/>
        <v>83.885416666666671</v>
      </c>
      <c r="Q1829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12"/>
        <v>100</v>
      </c>
      <c r="P1830" s="6">
        <f t="shared" si="113"/>
        <v>417.33333333333331</v>
      </c>
      <c r="Q1830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12"/>
        <v>167</v>
      </c>
      <c r="P1831" s="6">
        <f t="shared" si="113"/>
        <v>75.765151515151516</v>
      </c>
      <c r="Q1831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12"/>
        <v>102</v>
      </c>
      <c r="P1832" s="6">
        <f t="shared" si="113"/>
        <v>67.389380530973455</v>
      </c>
      <c r="Q183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12"/>
        <v>103</v>
      </c>
      <c r="P1833" s="6">
        <f t="shared" si="113"/>
        <v>73.571428571428569</v>
      </c>
      <c r="Q1833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12"/>
        <v>143</v>
      </c>
      <c r="P1834" s="6">
        <f t="shared" si="113"/>
        <v>25</v>
      </c>
      <c r="Q1834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12"/>
        <v>263</v>
      </c>
      <c r="P1835" s="6">
        <f t="shared" si="113"/>
        <v>42</v>
      </c>
      <c r="Q1835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12"/>
        <v>118</v>
      </c>
      <c r="P1836" s="6">
        <f t="shared" si="113"/>
        <v>131.16666666666666</v>
      </c>
      <c r="Q1836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12"/>
        <v>104</v>
      </c>
      <c r="P1837" s="6">
        <f t="shared" si="113"/>
        <v>47.272727272727273</v>
      </c>
      <c r="Q1837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12"/>
        <v>200</v>
      </c>
      <c r="P1838" s="6">
        <f t="shared" si="113"/>
        <v>182.12727272727273</v>
      </c>
      <c r="Q1838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12"/>
        <v>307</v>
      </c>
      <c r="P1839" s="6">
        <f t="shared" si="113"/>
        <v>61.366666666666667</v>
      </c>
      <c r="Q1839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12"/>
        <v>100</v>
      </c>
      <c r="P1840" s="6">
        <f t="shared" si="113"/>
        <v>35.767499999999998</v>
      </c>
      <c r="Q1840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12"/>
        <v>205</v>
      </c>
      <c r="P1841" s="6">
        <f t="shared" si="113"/>
        <v>45.62222222222222</v>
      </c>
      <c r="Q1841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12"/>
        <v>109</v>
      </c>
      <c r="P1842" s="6">
        <f t="shared" si="113"/>
        <v>75.384615384615387</v>
      </c>
      <c r="Q184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12"/>
        <v>102</v>
      </c>
      <c r="P1843" s="6">
        <f t="shared" si="113"/>
        <v>50.875</v>
      </c>
      <c r="Q1843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12"/>
        <v>125</v>
      </c>
      <c r="P1844" s="6">
        <f t="shared" si="113"/>
        <v>119.28571428571429</v>
      </c>
      <c r="Q1844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12"/>
        <v>124</v>
      </c>
      <c r="P1845" s="6">
        <f t="shared" si="113"/>
        <v>92.541865671641801</v>
      </c>
      <c r="Q1845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12"/>
        <v>101</v>
      </c>
      <c r="P1846" s="6">
        <f t="shared" si="113"/>
        <v>76.05</v>
      </c>
      <c r="Q1846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12"/>
        <v>100</v>
      </c>
      <c r="P1847" s="6">
        <f t="shared" si="113"/>
        <v>52.631578947368418</v>
      </c>
      <c r="Q1847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12"/>
        <v>138</v>
      </c>
      <c r="P1848" s="6">
        <f t="shared" si="113"/>
        <v>98.990430622009569</v>
      </c>
      <c r="Q1848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12"/>
        <v>121</v>
      </c>
      <c r="P1849" s="6">
        <f t="shared" si="113"/>
        <v>79.526315789473685</v>
      </c>
      <c r="Q1849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12"/>
        <v>107</v>
      </c>
      <c r="P1850" s="6">
        <f t="shared" si="113"/>
        <v>134.20833333333334</v>
      </c>
      <c r="Q1850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12"/>
        <v>100</v>
      </c>
      <c r="P1851" s="6">
        <f t="shared" si="113"/>
        <v>37.625</v>
      </c>
      <c r="Q1851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12"/>
        <v>102</v>
      </c>
      <c r="P1852" s="6">
        <f t="shared" si="113"/>
        <v>51.044692737430168</v>
      </c>
      <c r="Q185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12"/>
        <v>100</v>
      </c>
      <c r="P1853" s="6">
        <f t="shared" si="113"/>
        <v>50.03846153846154</v>
      </c>
      <c r="Q1853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12"/>
        <v>117</v>
      </c>
      <c r="P1854" s="6">
        <f t="shared" si="113"/>
        <v>133.93129770992365</v>
      </c>
      <c r="Q1854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12"/>
        <v>102</v>
      </c>
      <c r="P1855" s="6">
        <f t="shared" si="113"/>
        <v>58.214285714285715</v>
      </c>
      <c r="Q1855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12"/>
        <v>102</v>
      </c>
      <c r="P1856" s="6">
        <f t="shared" si="113"/>
        <v>88.037643678160919</v>
      </c>
      <c r="Q1856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12"/>
        <v>154</v>
      </c>
      <c r="P1857" s="6">
        <f t="shared" si="113"/>
        <v>70.576753926701571</v>
      </c>
      <c r="Q1857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ref="O1858:O1921" si="116">ROUND((E1858/D1858)*100,0)</f>
        <v>101</v>
      </c>
      <c r="P1858" s="6">
        <f t="shared" ref="P1858:P1921" si="117">IFERROR(E1858/L1858,0)</f>
        <v>53.289473684210527</v>
      </c>
      <c r="Q1858" t="s">
        <v>8323</v>
      </c>
      <c r="R1858" t="s">
        <v>8324</v>
      </c>
      <c r="S1858" s="10">
        <f t="shared" ref="S1858:S1921" si="118">(((J1858/60)/60)/24)+DATE(1970,1,1)</f>
        <v>41817.854999999996</v>
      </c>
      <c r="T1858" s="10">
        <f t="shared" ref="T1858:T1921" si="119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si="116"/>
        <v>100</v>
      </c>
      <c r="P1859" s="6">
        <f t="shared" si="117"/>
        <v>136.36363636363637</v>
      </c>
      <c r="Q1859" t="s">
        <v>8323</v>
      </c>
      <c r="R1859" t="s">
        <v>8324</v>
      </c>
      <c r="S1859" s="10">
        <f t="shared" si="118"/>
        <v>41864.76866898148</v>
      </c>
      <c r="T1859" s="10">
        <f t="shared" si="11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16"/>
        <v>109</v>
      </c>
      <c r="P1860" s="6">
        <f t="shared" si="117"/>
        <v>40.547315436241611</v>
      </c>
      <c r="Q1860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16"/>
        <v>132</v>
      </c>
      <c r="P1861" s="6">
        <f t="shared" si="117"/>
        <v>70.625</v>
      </c>
      <c r="Q1861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16"/>
        <v>133</v>
      </c>
      <c r="P1862" s="6">
        <f t="shared" si="117"/>
        <v>52.684210526315788</v>
      </c>
      <c r="Q186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16"/>
        <v>0</v>
      </c>
      <c r="P1863" s="6">
        <f t="shared" si="117"/>
        <v>0</v>
      </c>
      <c r="Q1863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16"/>
        <v>8</v>
      </c>
      <c r="P1864" s="6">
        <f t="shared" si="117"/>
        <v>90.9375</v>
      </c>
      <c r="Q1864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16"/>
        <v>0</v>
      </c>
      <c r="P1865" s="6">
        <f t="shared" si="117"/>
        <v>5</v>
      </c>
      <c r="Q1865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16"/>
        <v>43</v>
      </c>
      <c r="P1866" s="6">
        <f t="shared" si="117"/>
        <v>58.083333333333336</v>
      </c>
      <c r="Q1866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16"/>
        <v>0</v>
      </c>
      <c r="P1867" s="6">
        <f t="shared" si="117"/>
        <v>2</v>
      </c>
      <c r="Q1867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16"/>
        <v>1</v>
      </c>
      <c r="P1868" s="6">
        <f t="shared" si="117"/>
        <v>62.5</v>
      </c>
      <c r="Q1868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16"/>
        <v>0</v>
      </c>
      <c r="P1869" s="6">
        <f t="shared" si="117"/>
        <v>10</v>
      </c>
      <c r="Q1869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16"/>
        <v>5</v>
      </c>
      <c r="P1870" s="6">
        <f t="shared" si="117"/>
        <v>71.588235294117652</v>
      </c>
      <c r="Q1870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16"/>
        <v>0</v>
      </c>
      <c r="P1871" s="6">
        <f t="shared" si="117"/>
        <v>0</v>
      </c>
      <c r="Q1871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16"/>
        <v>10</v>
      </c>
      <c r="P1872" s="6">
        <f t="shared" si="117"/>
        <v>32.81818181818182</v>
      </c>
      <c r="Q187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16"/>
        <v>72</v>
      </c>
      <c r="P1873" s="6">
        <f t="shared" si="117"/>
        <v>49.11578947368421</v>
      </c>
      <c r="Q1873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16"/>
        <v>1</v>
      </c>
      <c r="P1874" s="6">
        <f t="shared" si="117"/>
        <v>16.307692307692307</v>
      </c>
      <c r="Q1874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16"/>
        <v>0</v>
      </c>
      <c r="P1875" s="6">
        <f t="shared" si="117"/>
        <v>18</v>
      </c>
      <c r="Q1875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16"/>
        <v>0</v>
      </c>
      <c r="P1876" s="6">
        <f t="shared" si="117"/>
        <v>13</v>
      </c>
      <c r="Q1876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16"/>
        <v>1</v>
      </c>
      <c r="P1877" s="6">
        <f t="shared" si="117"/>
        <v>17</v>
      </c>
      <c r="Q1877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16"/>
        <v>0</v>
      </c>
      <c r="P1878" s="6">
        <f t="shared" si="117"/>
        <v>0</v>
      </c>
      <c r="Q1878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16"/>
        <v>0</v>
      </c>
      <c r="P1879" s="6">
        <f t="shared" si="117"/>
        <v>0</v>
      </c>
      <c r="Q1879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16"/>
        <v>0</v>
      </c>
      <c r="P1880" s="6">
        <f t="shared" si="117"/>
        <v>0</v>
      </c>
      <c r="Q1880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16"/>
        <v>0</v>
      </c>
      <c r="P1881" s="6">
        <f t="shared" si="117"/>
        <v>3</v>
      </c>
      <c r="Q1881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16"/>
        <v>20</v>
      </c>
      <c r="P1882" s="6">
        <f t="shared" si="117"/>
        <v>41.833333333333336</v>
      </c>
      <c r="Q188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16"/>
        <v>173</v>
      </c>
      <c r="P1883" s="6">
        <f t="shared" si="117"/>
        <v>49.338428571428572</v>
      </c>
      <c r="Q1883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16"/>
        <v>101</v>
      </c>
      <c r="P1884" s="6">
        <f t="shared" si="117"/>
        <v>41.728395061728392</v>
      </c>
      <c r="Q1884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16"/>
        <v>105</v>
      </c>
      <c r="P1885" s="6">
        <f t="shared" si="117"/>
        <v>32.71875</v>
      </c>
      <c r="Q1885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16"/>
        <v>135</v>
      </c>
      <c r="P1886" s="6">
        <f t="shared" si="117"/>
        <v>51.96153846153846</v>
      </c>
      <c r="Q1886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16"/>
        <v>116</v>
      </c>
      <c r="P1887" s="6">
        <f t="shared" si="117"/>
        <v>50.685714285714283</v>
      </c>
      <c r="Q1887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16"/>
        <v>102</v>
      </c>
      <c r="P1888" s="6">
        <f t="shared" si="117"/>
        <v>42.241379310344826</v>
      </c>
      <c r="Q1888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16"/>
        <v>111</v>
      </c>
      <c r="P1889" s="6">
        <f t="shared" si="117"/>
        <v>416.875</v>
      </c>
      <c r="Q1889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16"/>
        <v>166</v>
      </c>
      <c r="P1890" s="6">
        <f t="shared" si="117"/>
        <v>46.651685393258425</v>
      </c>
      <c r="Q1890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16"/>
        <v>107</v>
      </c>
      <c r="P1891" s="6">
        <f t="shared" si="117"/>
        <v>48.454545454545453</v>
      </c>
      <c r="Q1891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16"/>
        <v>145</v>
      </c>
      <c r="P1892" s="6">
        <f t="shared" si="117"/>
        <v>70.5289837398374</v>
      </c>
      <c r="Q189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16"/>
        <v>106</v>
      </c>
      <c r="P1893" s="6">
        <f t="shared" si="117"/>
        <v>87.958333333333329</v>
      </c>
      <c r="Q1893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16"/>
        <v>137</v>
      </c>
      <c r="P1894" s="6">
        <f t="shared" si="117"/>
        <v>26.26923076923077</v>
      </c>
      <c r="Q1894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16"/>
        <v>104</v>
      </c>
      <c r="P1895" s="6">
        <f t="shared" si="117"/>
        <v>57.777777777777779</v>
      </c>
      <c r="Q1895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16"/>
        <v>115</v>
      </c>
      <c r="P1896" s="6">
        <f t="shared" si="117"/>
        <v>57.25</v>
      </c>
      <c r="Q1896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16"/>
        <v>102</v>
      </c>
      <c r="P1897" s="6">
        <f t="shared" si="117"/>
        <v>196.34042553191489</v>
      </c>
      <c r="Q1897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16"/>
        <v>124</v>
      </c>
      <c r="P1898" s="6">
        <f t="shared" si="117"/>
        <v>43</v>
      </c>
      <c r="Q1898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16"/>
        <v>102</v>
      </c>
      <c r="P1899" s="6">
        <f t="shared" si="117"/>
        <v>35.551912568306008</v>
      </c>
      <c r="Q1899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16"/>
        <v>145</v>
      </c>
      <c r="P1900" s="6">
        <f t="shared" si="117"/>
        <v>68.80952380952381</v>
      </c>
      <c r="Q1900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16"/>
        <v>133</v>
      </c>
      <c r="P1901" s="6">
        <f t="shared" si="117"/>
        <v>28.571428571428573</v>
      </c>
      <c r="Q1901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16"/>
        <v>109</v>
      </c>
      <c r="P1902" s="6">
        <f t="shared" si="117"/>
        <v>50.631666666666668</v>
      </c>
      <c r="Q190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16"/>
        <v>3</v>
      </c>
      <c r="P1903" s="6">
        <f t="shared" si="117"/>
        <v>106.8</v>
      </c>
      <c r="Q1903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16"/>
        <v>1</v>
      </c>
      <c r="P1904" s="6">
        <f t="shared" si="117"/>
        <v>4</v>
      </c>
      <c r="Q1904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16"/>
        <v>47</v>
      </c>
      <c r="P1905" s="6">
        <f t="shared" si="117"/>
        <v>34.097560975609753</v>
      </c>
      <c r="Q1905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16"/>
        <v>0</v>
      </c>
      <c r="P1906" s="6">
        <f t="shared" si="117"/>
        <v>25</v>
      </c>
      <c r="Q1906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16"/>
        <v>0</v>
      </c>
      <c r="P1907" s="6">
        <f t="shared" si="117"/>
        <v>10.5</v>
      </c>
      <c r="Q1907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16"/>
        <v>43</v>
      </c>
      <c r="P1908" s="6">
        <f t="shared" si="117"/>
        <v>215.95959595959596</v>
      </c>
      <c r="Q1908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16"/>
        <v>0</v>
      </c>
      <c r="P1909" s="6">
        <f t="shared" si="117"/>
        <v>21.25</v>
      </c>
      <c r="Q1909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16"/>
        <v>2</v>
      </c>
      <c r="P1910" s="6">
        <f t="shared" si="117"/>
        <v>108.25</v>
      </c>
      <c r="Q1910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16"/>
        <v>14</v>
      </c>
      <c r="P1911" s="6">
        <f t="shared" si="117"/>
        <v>129.97368421052633</v>
      </c>
      <c r="Q1911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16"/>
        <v>39</v>
      </c>
      <c r="P1912" s="6">
        <f t="shared" si="117"/>
        <v>117.49473684210527</v>
      </c>
      <c r="Q1912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16"/>
        <v>0</v>
      </c>
      <c r="P1913" s="6">
        <f t="shared" si="117"/>
        <v>10</v>
      </c>
      <c r="Q1913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16"/>
        <v>59</v>
      </c>
      <c r="P1914" s="6">
        <f t="shared" si="117"/>
        <v>70.595238095238102</v>
      </c>
      <c r="Q1914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16"/>
        <v>1</v>
      </c>
      <c r="P1915" s="6">
        <f t="shared" si="117"/>
        <v>24.5</v>
      </c>
      <c r="Q1915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16"/>
        <v>9</v>
      </c>
      <c r="P1916" s="6">
        <f t="shared" si="117"/>
        <v>30</v>
      </c>
      <c r="Q1916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16"/>
        <v>2</v>
      </c>
      <c r="P1917" s="6">
        <f t="shared" si="117"/>
        <v>2</v>
      </c>
      <c r="Q1917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16"/>
        <v>1</v>
      </c>
      <c r="P1918" s="6">
        <f t="shared" si="117"/>
        <v>17</v>
      </c>
      <c r="Q1918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16"/>
        <v>53</v>
      </c>
      <c r="P1919" s="6">
        <f t="shared" si="117"/>
        <v>2928.9285714285716</v>
      </c>
      <c r="Q1919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16"/>
        <v>1</v>
      </c>
      <c r="P1920" s="6">
        <f t="shared" si="117"/>
        <v>28.888888888888889</v>
      </c>
      <c r="Q1920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16"/>
        <v>47</v>
      </c>
      <c r="P1921" s="6">
        <f t="shared" si="117"/>
        <v>29.625</v>
      </c>
      <c r="Q1921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ref="O1922:O1985" si="120">ROUND((E1922/D1922)*100,0)</f>
        <v>43</v>
      </c>
      <c r="P1922" s="6">
        <f t="shared" ref="P1922:P1985" si="121">IFERROR(E1922/L1922,0)</f>
        <v>40.980952380952381</v>
      </c>
      <c r="Q1922" t="s">
        <v>8317</v>
      </c>
      <c r="R1922" t="s">
        <v>8346</v>
      </c>
      <c r="S1922" s="10">
        <f t="shared" ref="S1922:S1985" si="122">(((J1922/60)/60)/24)+DATE(1970,1,1)</f>
        <v>42270.875706018516</v>
      </c>
      <c r="T1922" s="10">
        <f t="shared" ref="T1922:T1985" si="123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si="120"/>
        <v>137</v>
      </c>
      <c r="P1923" s="6">
        <f t="shared" si="121"/>
        <v>54</v>
      </c>
      <c r="Q1923" t="s">
        <v>8323</v>
      </c>
      <c r="R1923" t="s">
        <v>8327</v>
      </c>
      <c r="S1923" s="10">
        <f t="shared" si="122"/>
        <v>41074.221562500003</v>
      </c>
      <c r="T1923" s="10">
        <f t="shared" si="123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20"/>
        <v>116</v>
      </c>
      <c r="P1924" s="6">
        <f t="shared" si="121"/>
        <v>36.109375</v>
      </c>
      <c r="Q1924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20"/>
        <v>241</v>
      </c>
      <c r="P1925" s="6">
        <f t="shared" si="121"/>
        <v>23.153846153846153</v>
      </c>
      <c r="Q1925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20"/>
        <v>114</v>
      </c>
      <c r="P1926" s="6">
        <f t="shared" si="121"/>
        <v>104</v>
      </c>
      <c r="Q1926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20"/>
        <v>110</v>
      </c>
      <c r="P1927" s="6">
        <f t="shared" si="121"/>
        <v>31.826923076923077</v>
      </c>
      <c r="Q1927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20"/>
        <v>195</v>
      </c>
      <c r="P1928" s="6">
        <f t="shared" si="121"/>
        <v>27.3896261682243</v>
      </c>
      <c r="Q1928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20"/>
        <v>103</v>
      </c>
      <c r="P1929" s="6">
        <f t="shared" si="121"/>
        <v>56.363636363636367</v>
      </c>
      <c r="Q1929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20"/>
        <v>103</v>
      </c>
      <c r="P1930" s="6">
        <f t="shared" si="121"/>
        <v>77.352941176470594</v>
      </c>
      <c r="Q1930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20"/>
        <v>100</v>
      </c>
      <c r="P1931" s="6">
        <f t="shared" si="121"/>
        <v>42.8</v>
      </c>
      <c r="Q1931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20"/>
        <v>127</v>
      </c>
      <c r="P1932" s="6">
        <f t="shared" si="121"/>
        <v>48.846153846153847</v>
      </c>
      <c r="Q193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20"/>
        <v>121</v>
      </c>
      <c r="P1933" s="6">
        <f t="shared" si="121"/>
        <v>48.240400000000001</v>
      </c>
      <c r="Q1933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20"/>
        <v>107</v>
      </c>
      <c r="P1934" s="6">
        <f t="shared" si="121"/>
        <v>70.212500000000006</v>
      </c>
      <c r="Q1934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20"/>
        <v>172</v>
      </c>
      <c r="P1935" s="6">
        <f t="shared" si="121"/>
        <v>94.054545454545448</v>
      </c>
      <c r="Q1935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20"/>
        <v>124</v>
      </c>
      <c r="P1936" s="6">
        <f t="shared" si="121"/>
        <v>80.272727272727266</v>
      </c>
      <c r="Q1936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20"/>
        <v>108</v>
      </c>
      <c r="P1937" s="6">
        <f t="shared" si="121"/>
        <v>54.2</v>
      </c>
      <c r="Q1937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20"/>
        <v>117</v>
      </c>
      <c r="P1938" s="6">
        <f t="shared" si="121"/>
        <v>60.26903448275862</v>
      </c>
      <c r="Q1938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20"/>
        <v>187</v>
      </c>
      <c r="P1939" s="6">
        <f t="shared" si="121"/>
        <v>38.740344827586206</v>
      </c>
      <c r="Q1939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20"/>
        <v>116</v>
      </c>
      <c r="P1940" s="6">
        <f t="shared" si="121"/>
        <v>152.54385964912279</v>
      </c>
      <c r="Q1940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20"/>
        <v>111</v>
      </c>
      <c r="P1941" s="6">
        <f t="shared" si="121"/>
        <v>115.3125</v>
      </c>
      <c r="Q1941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20"/>
        <v>171</v>
      </c>
      <c r="P1942" s="6">
        <f t="shared" si="121"/>
        <v>35.838709677419352</v>
      </c>
      <c r="Q194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20"/>
        <v>126</v>
      </c>
      <c r="P1943" s="6">
        <f t="shared" si="121"/>
        <v>64.570118779438872</v>
      </c>
      <c r="Q1943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20"/>
        <v>138</v>
      </c>
      <c r="P1944" s="6">
        <f t="shared" si="121"/>
        <v>87.436000000000007</v>
      </c>
      <c r="Q1944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20"/>
        <v>1705</v>
      </c>
      <c r="P1945" s="6">
        <f t="shared" si="121"/>
        <v>68.815577078288939</v>
      </c>
      <c r="Q1945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20"/>
        <v>788</v>
      </c>
      <c r="P1946" s="6">
        <f t="shared" si="121"/>
        <v>176.200223588597</v>
      </c>
      <c r="Q1946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20"/>
        <v>348</v>
      </c>
      <c r="P1947" s="6">
        <f t="shared" si="121"/>
        <v>511.79117647058825</v>
      </c>
      <c r="Q1947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20"/>
        <v>150</v>
      </c>
      <c r="P1948" s="6">
        <f t="shared" si="121"/>
        <v>160.44285714285715</v>
      </c>
      <c r="Q1948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20"/>
        <v>101</v>
      </c>
      <c r="P1949" s="6">
        <f t="shared" si="121"/>
        <v>35.003043478260871</v>
      </c>
      <c r="Q1949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20"/>
        <v>800</v>
      </c>
      <c r="P1950" s="6">
        <f t="shared" si="121"/>
        <v>188.50671378091872</v>
      </c>
      <c r="Q1950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20"/>
        <v>106</v>
      </c>
      <c r="P1951" s="6">
        <f t="shared" si="121"/>
        <v>56.204984093319197</v>
      </c>
      <c r="Q1951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20"/>
        <v>201</v>
      </c>
      <c r="P1952" s="6">
        <f t="shared" si="121"/>
        <v>51.3054157782516</v>
      </c>
      <c r="Q1952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20"/>
        <v>212</v>
      </c>
      <c r="P1953" s="6">
        <f t="shared" si="121"/>
        <v>127.36450839328538</v>
      </c>
      <c r="Q1953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20"/>
        <v>198</v>
      </c>
      <c r="P1954" s="6">
        <f t="shared" si="121"/>
        <v>101.85532258064516</v>
      </c>
      <c r="Q1954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20"/>
        <v>226</v>
      </c>
      <c r="P1955" s="6">
        <f t="shared" si="121"/>
        <v>230.55782312925169</v>
      </c>
      <c r="Q1955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20"/>
        <v>699</v>
      </c>
      <c r="P1956" s="6">
        <f t="shared" si="121"/>
        <v>842.10602409638557</v>
      </c>
      <c r="Q1956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20"/>
        <v>399</v>
      </c>
      <c r="P1957" s="6">
        <f t="shared" si="121"/>
        <v>577.27593103448271</v>
      </c>
      <c r="Q1957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20"/>
        <v>294</v>
      </c>
      <c r="P1958" s="6">
        <f t="shared" si="121"/>
        <v>483.34246575342468</v>
      </c>
      <c r="Q1958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20"/>
        <v>168</v>
      </c>
      <c r="P1959" s="6">
        <f t="shared" si="121"/>
        <v>76.138500000000008</v>
      </c>
      <c r="Q1959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20"/>
        <v>1436</v>
      </c>
      <c r="P1960" s="6">
        <f t="shared" si="121"/>
        <v>74.107684365781708</v>
      </c>
      <c r="Q1960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20"/>
        <v>157</v>
      </c>
      <c r="P1961" s="6">
        <f t="shared" si="121"/>
        <v>36.965660377358489</v>
      </c>
      <c r="Q1961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20"/>
        <v>118</v>
      </c>
      <c r="P1962" s="6">
        <f t="shared" si="121"/>
        <v>2500.969696969697</v>
      </c>
      <c r="Q1962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20"/>
        <v>1105</v>
      </c>
      <c r="P1963" s="6">
        <f t="shared" si="121"/>
        <v>67.690214329454989</v>
      </c>
      <c r="Q1963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20"/>
        <v>193</v>
      </c>
      <c r="P1964" s="6">
        <f t="shared" si="121"/>
        <v>63.04738562091503</v>
      </c>
      <c r="Q1964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20"/>
        <v>127</v>
      </c>
      <c r="P1965" s="6">
        <f t="shared" si="121"/>
        <v>117.6</v>
      </c>
      <c r="Q1965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20"/>
        <v>260</v>
      </c>
      <c r="P1966" s="6">
        <f t="shared" si="121"/>
        <v>180.75185011709601</v>
      </c>
      <c r="Q1966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20"/>
        <v>262</v>
      </c>
      <c r="P1967" s="6">
        <f t="shared" si="121"/>
        <v>127.32038834951456</v>
      </c>
      <c r="Q1967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20"/>
        <v>207</v>
      </c>
      <c r="P1968" s="6">
        <f t="shared" si="121"/>
        <v>136.6444745538665</v>
      </c>
      <c r="Q1968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20"/>
        <v>370</v>
      </c>
      <c r="P1969" s="6">
        <f t="shared" si="121"/>
        <v>182.78024691358024</v>
      </c>
      <c r="Q1969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20"/>
        <v>285</v>
      </c>
      <c r="P1970" s="6">
        <f t="shared" si="121"/>
        <v>279.37843137254902</v>
      </c>
      <c r="Q1970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20"/>
        <v>579</v>
      </c>
      <c r="P1971" s="6">
        <f t="shared" si="121"/>
        <v>61.375728669846318</v>
      </c>
      <c r="Q1971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20"/>
        <v>1132</v>
      </c>
      <c r="P1972" s="6">
        <f t="shared" si="121"/>
        <v>80.727532097004286</v>
      </c>
      <c r="Q1972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20"/>
        <v>263</v>
      </c>
      <c r="P1973" s="6">
        <f t="shared" si="121"/>
        <v>272.35590732591254</v>
      </c>
      <c r="Q1973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20"/>
        <v>674</v>
      </c>
      <c r="P1974" s="6">
        <f t="shared" si="121"/>
        <v>70.848739495798313</v>
      </c>
      <c r="Q1974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20"/>
        <v>257</v>
      </c>
      <c r="P1975" s="6">
        <f t="shared" si="121"/>
        <v>247.94003412969283</v>
      </c>
      <c r="Q1975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20"/>
        <v>375</v>
      </c>
      <c r="P1976" s="6">
        <f t="shared" si="121"/>
        <v>186.81393034825871</v>
      </c>
      <c r="Q1976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20"/>
        <v>209</v>
      </c>
      <c r="P1977" s="6">
        <f t="shared" si="121"/>
        <v>131.98948616600788</v>
      </c>
      <c r="Q1977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20"/>
        <v>347</v>
      </c>
      <c r="P1978" s="6">
        <f t="shared" si="121"/>
        <v>29.310782241014799</v>
      </c>
      <c r="Q1978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20"/>
        <v>402</v>
      </c>
      <c r="P1979" s="6">
        <f t="shared" si="121"/>
        <v>245.02436053593178</v>
      </c>
      <c r="Q1979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20"/>
        <v>1027</v>
      </c>
      <c r="P1980" s="6">
        <f t="shared" si="121"/>
        <v>1323.2540463917526</v>
      </c>
      <c r="Q1980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20"/>
        <v>115</v>
      </c>
      <c r="P1981" s="6">
        <f t="shared" si="121"/>
        <v>282.65966789667897</v>
      </c>
      <c r="Q1981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20"/>
        <v>355</v>
      </c>
      <c r="P1982" s="6">
        <f t="shared" si="121"/>
        <v>91.214401028277635</v>
      </c>
      <c r="Q1982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20"/>
        <v>5</v>
      </c>
      <c r="P1983" s="6">
        <f t="shared" si="121"/>
        <v>31.75</v>
      </c>
      <c r="Q1983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20"/>
        <v>0</v>
      </c>
      <c r="P1984" s="6">
        <f t="shared" si="121"/>
        <v>0</v>
      </c>
      <c r="Q1984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20"/>
        <v>4</v>
      </c>
      <c r="P1985" s="6">
        <f t="shared" si="121"/>
        <v>88.6875</v>
      </c>
      <c r="Q1985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ref="O1986:O2049" si="124">ROUND((E1986/D1986)*100,0)</f>
        <v>21</v>
      </c>
      <c r="P1986" s="6">
        <f t="shared" ref="P1986:P2049" si="125">IFERROR(E1986/L1986,0)</f>
        <v>453.14285714285717</v>
      </c>
      <c r="Q1986" t="s">
        <v>8336</v>
      </c>
      <c r="R1986" t="s">
        <v>8348</v>
      </c>
      <c r="S1986" s="10">
        <f t="shared" ref="S1986:S2049" si="126">(((J1986/60)/60)/24)+DATE(1970,1,1)</f>
        <v>41913.790289351848</v>
      </c>
      <c r="T1986" s="10">
        <f t="shared" ref="T1986:T2049" si="127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si="124"/>
        <v>3</v>
      </c>
      <c r="P1987" s="6">
        <f t="shared" si="125"/>
        <v>12.75</v>
      </c>
      <c r="Q1987" t="s">
        <v>8336</v>
      </c>
      <c r="R1987" t="s">
        <v>8348</v>
      </c>
      <c r="S1987" s="10">
        <f t="shared" si="126"/>
        <v>42555.698738425926</v>
      </c>
      <c r="T1987" s="10">
        <f t="shared" si="127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24"/>
        <v>0</v>
      </c>
      <c r="P1988" s="6">
        <f t="shared" si="125"/>
        <v>1</v>
      </c>
      <c r="Q1988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24"/>
        <v>42</v>
      </c>
      <c r="P1989" s="6">
        <f t="shared" si="125"/>
        <v>83.428571428571431</v>
      </c>
      <c r="Q1989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24"/>
        <v>0</v>
      </c>
      <c r="P1990" s="6">
        <f t="shared" si="125"/>
        <v>25</v>
      </c>
      <c r="Q1990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24"/>
        <v>1</v>
      </c>
      <c r="P1991" s="6">
        <f t="shared" si="125"/>
        <v>50</v>
      </c>
      <c r="Q1991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24"/>
        <v>17</v>
      </c>
      <c r="P1992" s="6">
        <f t="shared" si="125"/>
        <v>101.8</v>
      </c>
      <c r="Q1992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24"/>
        <v>7</v>
      </c>
      <c r="P1993" s="6">
        <f t="shared" si="125"/>
        <v>46.666666666666664</v>
      </c>
      <c r="Q1993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24"/>
        <v>0</v>
      </c>
      <c r="P1994" s="6">
        <f t="shared" si="125"/>
        <v>1</v>
      </c>
      <c r="Q1994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24"/>
        <v>0</v>
      </c>
      <c r="P1995" s="6">
        <f t="shared" si="125"/>
        <v>0</v>
      </c>
      <c r="Q1995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24"/>
        <v>0</v>
      </c>
      <c r="P1996" s="6">
        <f t="shared" si="125"/>
        <v>0</v>
      </c>
      <c r="Q1996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24"/>
        <v>8</v>
      </c>
      <c r="P1997" s="6">
        <f t="shared" si="125"/>
        <v>26</v>
      </c>
      <c r="Q1997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24"/>
        <v>0</v>
      </c>
      <c r="P1998" s="6">
        <f t="shared" si="125"/>
        <v>0</v>
      </c>
      <c r="Q1998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24"/>
        <v>0</v>
      </c>
      <c r="P1999" s="6">
        <f t="shared" si="125"/>
        <v>0</v>
      </c>
      <c r="Q1999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24"/>
        <v>26</v>
      </c>
      <c r="P2000" s="6">
        <f t="shared" si="125"/>
        <v>218.33333333333334</v>
      </c>
      <c r="Q2000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24"/>
        <v>1</v>
      </c>
      <c r="P2001" s="6">
        <f t="shared" si="125"/>
        <v>33.714285714285715</v>
      </c>
      <c r="Q2001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24"/>
        <v>13</v>
      </c>
      <c r="P2002" s="6">
        <f t="shared" si="125"/>
        <v>25</v>
      </c>
      <c r="Q2002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24"/>
        <v>382</v>
      </c>
      <c r="P2003" s="6">
        <f t="shared" si="125"/>
        <v>128.38790470372632</v>
      </c>
      <c r="Q2003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24"/>
        <v>217</v>
      </c>
      <c r="P2004" s="6">
        <f t="shared" si="125"/>
        <v>78.834261818181815</v>
      </c>
      <c r="Q2004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24"/>
        <v>312</v>
      </c>
      <c r="P2005" s="6">
        <f t="shared" si="125"/>
        <v>91.764705882352942</v>
      </c>
      <c r="Q2005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24"/>
        <v>234</v>
      </c>
      <c r="P2006" s="6">
        <f t="shared" si="125"/>
        <v>331.10237288135596</v>
      </c>
      <c r="Q2006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24"/>
        <v>124</v>
      </c>
      <c r="P2007" s="6">
        <f t="shared" si="125"/>
        <v>194.26193717277485</v>
      </c>
      <c r="Q2007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24"/>
        <v>248</v>
      </c>
      <c r="P2008" s="6">
        <f t="shared" si="125"/>
        <v>408.97689768976898</v>
      </c>
      <c r="Q2008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24"/>
        <v>116</v>
      </c>
      <c r="P2009" s="6">
        <f t="shared" si="125"/>
        <v>84.459270072992695</v>
      </c>
      <c r="Q2009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24"/>
        <v>117</v>
      </c>
      <c r="P2010" s="6">
        <f t="shared" si="125"/>
        <v>44.853658536585364</v>
      </c>
      <c r="Q2010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24"/>
        <v>305</v>
      </c>
      <c r="P2011" s="6">
        <f t="shared" si="125"/>
        <v>383.3643216080402</v>
      </c>
      <c r="Q2011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24"/>
        <v>320</v>
      </c>
      <c r="P2012" s="6">
        <f t="shared" si="125"/>
        <v>55.276856649395505</v>
      </c>
      <c r="Q2012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24"/>
        <v>820</v>
      </c>
      <c r="P2013" s="6">
        <f t="shared" si="125"/>
        <v>422.02059732234807</v>
      </c>
      <c r="Q2013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24"/>
        <v>235</v>
      </c>
      <c r="P2014" s="6">
        <f t="shared" si="125"/>
        <v>64.180327868852459</v>
      </c>
      <c r="Q2014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24"/>
        <v>495</v>
      </c>
      <c r="P2015" s="6">
        <f t="shared" si="125"/>
        <v>173.57781674704077</v>
      </c>
      <c r="Q2015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24"/>
        <v>7814</v>
      </c>
      <c r="P2016" s="6">
        <f t="shared" si="125"/>
        <v>88.601680840609291</v>
      </c>
      <c r="Q2016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24"/>
        <v>113</v>
      </c>
      <c r="P2017" s="6">
        <f t="shared" si="125"/>
        <v>50.222283950617282</v>
      </c>
      <c r="Q2017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24"/>
        <v>922</v>
      </c>
      <c r="P2018" s="6">
        <f t="shared" si="125"/>
        <v>192.38876826722338</v>
      </c>
      <c r="Q2018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24"/>
        <v>125</v>
      </c>
      <c r="P2019" s="6">
        <f t="shared" si="125"/>
        <v>73.416901408450698</v>
      </c>
      <c r="Q2019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24"/>
        <v>102</v>
      </c>
      <c r="P2020" s="6">
        <f t="shared" si="125"/>
        <v>147.68495555555555</v>
      </c>
      <c r="Q2020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24"/>
        <v>485</v>
      </c>
      <c r="P2021" s="6">
        <f t="shared" si="125"/>
        <v>108.96848314606741</v>
      </c>
      <c r="Q2021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24"/>
        <v>192</v>
      </c>
      <c r="P2022" s="6">
        <f t="shared" si="125"/>
        <v>23.647540983606557</v>
      </c>
      <c r="Q2022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24"/>
        <v>281</v>
      </c>
      <c r="P2023" s="6">
        <f t="shared" si="125"/>
        <v>147.94736842105263</v>
      </c>
      <c r="Q2023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24"/>
        <v>125</v>
      </c>
      <c r="P2024" s="6">
        <f t="shared" si="125"/>
        <v>385.03692307692307</v>
      </c>
      <c r="Q2024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24"/>
        <v>161</v>
      </c>
      <c r="P2025" s="6">
        <f t="shared" si="125"/>
        <v>457.39093484419266</v>
      </c>
      <c r="Q2025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24"/>
        <v>585</v>
      </c>
      <c r="P2026" s="6">
        <f t="shared" si="125"/>
        <v>222.99047619047619</v>
      </c>
      <c r="Q2026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24"/>
        <v>201</v>
      </c>
      <c r="P2027" s="6">
        <f t="shared" si="125"/>
        <v>220.74074074074073</v>
      </c>
      <c r="Q2027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24"/>
        <v>133</v>
      </c>
      <c r="P2028" s="6">
        <f t="shared" si="125"/>
        <v>73.503898678414089</v>
      </c>
      <c r="Q2028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24"/>
        <v>120</v>
      </c>
      <c r="P2029" s="6">
        <f t="shared" si="125"/>
        <v>223.09647495361781</v>
      </c>
      <c r="Q2029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24"/>
        <v>126</v>
      </c>
      <c r="P2030" s="6">
        <f t="shared" si="125"/>
        <v>47.911392405063289</v>
      </c>
      <c r="Q2030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24"/>
        <v>361</v>
      </c>
      <c r="P2031" s="6">
        <f t="shared" si="125"/>
        <v>96.063829787234042</v>
      </c>
      <c r="Q2031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24"/>
        <v>226</v>
      </c>
      <c r="P2032" s="6">
        <f t="shared" si="125"/>
        <v>118.6144</v>
      </c>
      <c r="Q2032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24"/>
        <v>120</v>
      </c>
      <c r="P2033" s="6">
        <f t="shared" si="125"/>
        <v>118.45472440944881</v>
      </c>
      <c r="Q2033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24"/>
        <v>304</v>
      </c>
      <c r="P2034" s="6">
        <f t="shared" si="125"/>
        <v>143.21468926553672</v>
      </c>
      <c r="Q2034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24"/>
        <v>179</v>
      </c>
      <c r="P2035" s="6">
        <f t="shared" si="125"/>
        <v>282.71518987341773</v>
      </c>
      <c r="Q2035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24"/>
        <v>387</v>
      </c>
      <c r="P2036" s="6">
        <f t="shared" si="125"/>
        <v>593.93620078740162</v>
      </c>
      <c r="Q2036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24"/>
        <v>211</v>
      </c>
      <c r="P2037" s="6">
        <f t="shared" si="125"/>
        <v>262.15704968944101</v>
      </c>
      <c r="Q2037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24"/>
        <v>132</v>
      </c>
      <c r="P2038" s="6">
        <f t="shared" si="125"/>
        <v>46.580778301886795</v>
      </c>
      <c r="Q2038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24"/>
        <v>300</v>
      </c>
      <c r="P2039" s="6">
        <f t="shared" si="125"/>
        <v>70.041118881118877</v>
      </c>
      <c r="Q2039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24"/>
        <v>421</v>
      </c>
      <c r="P2040" s="6">
        <f t="shared" si="125"/>
        <v>164.90686274509804</v>
      </c>
      <c r="Q2040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24"/>
        <v>136</v>
      </c>
      <c r="P2041" s="6">
        <f t="shared" si="125"/>
        <v>449.26385224274406</v>
      </c>
      <c r="Q2041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24"/>
        <v>248</v>
      </c>
      <c r="P2042" s="6">
        <f t="shared" si="125"/>
        <v>27.472841328413285</v>
      </c>
      <c r="Q2042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24"/>
        <v>182</v>
      </c>
      <c r="P2043" s="6">
        <f t="shared" si="125"/>
        <v>143.97499999999999</v>
      </c>
      <c r="Q2043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24"/>
        <v>124</v>
      </c>
      <c r="P2044" s="6">
        <f t="shared" si="125"/>
        <v>88.23571428571428</v>
      </c>
      <c r="Q2044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24"/>
        <v>506</v>
      </c>
      <c r="P2045" s="6">
        <f t="shared" si="125"/>
        <v>36.326424870466319</v>
      </c>
      <c r="Q2045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24"/>
        <v>108</v>
      </c>
      <c r="P2046" s="6">
        <f t="shared" si="125"/>
        <v>90.177777777777777</v>
      </c>
      <c r="Q2046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24"/>
        <v>819</v>
      </c>
      <c r="P2047" s="6">
        <f t="shared" si="125"/>
        <v>152.62361216730039</v>
      </c>
      <c r="Q2047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24"/>
        <v>121</v>
      </c>
      <c r="P2048" s="6">
        <f t="shared" si="125"/>
        <v>55.806451612903224</v>
      </c>
      <c r="Q2048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24"/>
        <v>103</v>
      </c>
      <c r="P2049" s="6">
        <f t="shared" si="125"/>
        <v>227.85327313769753</v>
      </c>
      <c r="Q2049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ref="O2050:O2113" si="128">ROUND((E2050/D2050)*100,0)</f>
        <v>148</v>
      </c>
      <c r="P2050" s="6">
        <f t="shared" ref="P2050:P2113" si="129">IFERROR(E2050/L2050,0)</f>
        <v>91.82989803350327</v>
      </c>
      <c r="Q2050" t="s">
        <v>8317</v>
      </c>
      <c r="R2050" t="s">
        <v>8347</v>
      </c>
      <c r="S2050" s="10">
        <f t="shared" ref="S2050:S2113" si="130">(((J2050/60)/60)/24)+DATE(1970,1,1)</f>
        <v>41387.651516203703</v>
      </c>
      <c r="T2050" s="10">
        <f t="shared" ref="T2050:T2113" si="131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si="128"/>
        <v>120</v>
      </c>
      <c r="P2051" s="6">
        <f t="shared" si="129"/>
        <v>80.991037735849048</v>
      </c>
      <c r="Q2051" t="s">
        <v>8317</v>
      </c>
      <c r="R2051" t="s">
        <v>8347</v>
      </c>
      <c r="S2051" s="10">
        <f t="shared" si="130"/>
        <v>41575.527349537035</v>
      </c>
      <c r="T2051" s="10">
        <f t="shared" si="131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28"/>
        <v>473</v>
      </c>
      <c r="P2052" s="6">
        <f t="shared" si="129"/>
        <v>278.39411764705881</v>
      </c>
      <c r="Q2052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28"/>
        <v>130</v>
      </c>
      <c r="P2053" s="6">
        <f t="shared" si="129"/>
        <v>43.095041322314053</v>
      </c>
      <c r="Q2053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28"/>
        <v>353</v>
      </c>
      <c r="P2054" s="6">
        <f t="shared" si="129"/>
        <v>326.29205175600737</v>
      </c>
      <c r="Q2054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28"/>
        <v>101</v>
      </c>
      <c r="P2055" s="6">
        <f t="shared" si="129"/>
        <v>41.743801652892564</v>
      </c>
      <c r="Q2055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28"/>
        <v>114</v>
      </c>
      <c r="P2056" s="6">
        <f t="shared" si="129"/>
        <v>64.020933977455712</v>
      </c>
      <c r="Q2056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28"/>
        <v>167</v>
      </c>
      <c r="P2057" s="6">
        <f t="shared" si="129"/>
        <v>99.455445544554451</v>
      </c>
      <c r="Q2057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28"/>
        <v>153</v>
      </c>
      <c r="P2058" s="6">
        <f t="shared" si="129"/>
        <v>138.49458483754512</v>
      </c>
      <c r="Q2058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28"/>
        <v>202</v>
      </c>
      <c r="P2059" s="6">
        <f t="shared" si="129"/>
        <v>45.547792792792798</v>
      </c>
      <c r="Q2059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28"/>
        <v>168</v>
      </c>
      <c r="P2060" s="6">
        <f t="shared" si="129"/>
        <v>10.507317073170732</v>
      </c>
      <c r="Q2060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28"/>
        <v>143</v>
      </c>
      <c r="P2061" s="6">
        <f t="shared" si="129"/>
        <v>114.76533333333333</v>
      </c>
      <c r="Q2061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28"/>
        <v>196</v>
      </c>
      <c r="P2062" s="6">
        <f t="shared" si="129"/>
        <v>35.997067448680355</v>
      </c>
      <c r="Q2062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28"/>
        <v>108</v>
      </c>
      <c r="P2063" s="6">
        <f t="shared" si="129"/>
        <v>154.17142857142858</v>
      </c>
      <c r="Q2063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28"/>
        <v>115</v>
      </c>
      <c r="P2064" s="6">
        <f t="shared" si="129"/>
        <v>566.38916256157631</v>
      </c>
      <c r="Q2064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28"/>
        <v>148</v>
      </c>
      <c r="P2065" s="6">
        <f t="shared" si="129"/>
        <v>120.85714285714286</v>
      </c>
      <c r="Q2065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28"/>
        <v>191</v>
      </c>
      <c r="P2066" s="6">
        <f t="shared" si="129"/>
        <v>86.163845492085343</v>
      </c>
      <c r="Q2066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28"/>
        <v>199</v>
      </c>
      <c r="P2067" s="6">
        <f t="shared" si="129"/>
        <v>51.212114395886893</v>
      </c>
      <c r="Q2067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28"/>
        <v>219</v>
      </c>
      <c r="P2068" s="6">
        <f t="shared" si="129"/>
        <v>67.261538461538464</v>
      </c>
      <c r="Q2068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28"/>
        <v>127</v>
      </c>
      <c r="P2069" s="6">
        <f t="shared" si="129"/>
        <v>62.8</v>
      </c>
      <c r="Q2069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28"/>
        <v>105</v>
      </c>
      <c r="P2070" s="6">
        <f t="shared" si="129"/>
        <v>346.13118421052633</v>
      </c>
      <c r="Q2070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28"/>
        <v>128</v>
      </c>
      <c r="P2071" s="6">
        <f t="shared" si="129"/>
        <v>244.11912547528519</v>
      </c>
      <c r="Q2071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28"/>
        <v>317</v>
      </c>
      <c r="P2072" s="6">
        <f t="shared" si="129"/>
        <v>259.25424836601309</v>
      </c>
      <c r="Q2072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28"/>
        <v>281</v>
      </c>
      <c r="P2073" s="6">
        <f t="shared" si="129"/>
        <v>201.96402877697841</v>
      </c>
      <c r="Q2073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28"/>
        <v>111</v>
      </c>
      <c r="P2074" s="6">
        <f t="shared" si="129"/>
        <v>226.20857142857142</v>
      </c>
      <c r="Q2074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28"/>
        <v>153</v>
      </c>
      <c r="P2075" s="6">
        <f t="shared" si="129"/>
        <v>324.69</v>
      </c>
      <c r="Q2075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28"/>
        <v>103</v>
      </c>
      <c r="P2076" s="6">
        <f t="shared" si="129"/>
        <v>205</v>
      </c>
      <c r="Q2076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28"/>
        <v>1678</v>
      </c>
      <c r="P2077" s="6">
        <f t="shared" si="129"/>
        <v>20.465926829268295</v>
      </c>
      <c r="Q2077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28"/>
        <v>543</v>
      </c>
      <c r="P2078" s="6">
        <f t="shared" si="129"/>
        <v>116.35303146309367</v>
      </c>
      <c r="Q2078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28"/>
        <v>116</v>
      </c>
      <c r="P2079" s="6">
        <f t="shared" si="129"/>
        <v>307.20212765957444</v>
      </c>
      <c r="Q2079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28"/>
        <v>131</v>
      </c>
      <c r="P2080" s="6">
        <f t="shared" si="129"/>
        <v>546.6875</v>
      </c>
      <c r="Q2080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28"/>
        <v>288</v>
      </c>
      <c r="P2081" s="6">
        <f t="shared" si="129"/>
        <v>47.474464579901152</v>
      </c>
      <c r="Q2081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28"/>
        <v>508</v>
      </c>
      <c r="P2082" s="6">
        <f t="shared" si="129"/>
        <v>101.56</v>
      </c>
      <c r="Q2082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28"/>
        <v>115</v>
      </c>
      <c r="P2083" s="6">
        <f t="shared" si="129"/>
        <v>72.909090909090907</v>
      </c>
      <c r="Q2083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28"/>
        <v>111</v>
      </c>
      <c r="P2084" s="6">
        <f t="shared" si="129"/>
        <v>43.710526315789473</v>
      </c>
      <c r="Q2084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28"/>
        <v>113</v>
      </c>
      <c r="P2085" s="6">
        <f t="shared" si="129"/>
        <v>34</v>
      </c>
      <c r="Q2085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28"/>
        <v>108</v>
      </c>
      <c r="P2086" s="6">
        <f t="shared" si="129"/>
        <v>70.652173913043484</v>
      </c>
      <c r="Q2086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28"/>
        <v>124</v>
      </c>
      <c r="P2087" s="6">
        <f t="shared" si="129"/>
        <v>89.301204819277103</v>
      </c>
      <c r="Q2087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28"/>
        <v>101</v>
      </c>
      <c r="P2088" s="6">
        <f t="shared" si="129"/>
        <v>115.08571428571429</v>
      </c>
      <c r="Q2088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28"/>
        <v>104</v>
      </c>
      <c r="P2089" s="6">
        <f t="shared" si="129"/>
        <v>62.12</v>
      </c>
      <c r="Q2089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28"/>
        <v>116</v>
      </c>
      <c r="P2090" s="6">
        <f t="shared" si="129"/>
        <v>46.204266666666669</v>
      </c>
      <c r="Q2090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28"/>
        <v>120</v>
      </c>
      <c r="P2091" s="6">
        <f t="shared" si="129"/>
        <v>48.54854838709678</v>
      </c>
      <c r="Q2091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28"/>
        <v>115</v>
      </c>
      <c r="P2092" s="6">
        <f t="shared" si="129"/>
        <v>57.520187499999999</v>
      </c>
      <c r="Q209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28"/>
        <v>120</v>
      </c>
      <c r="P2093" s="6">
        <f t="shared" si="129"/>
        <v>88.147154471544724</v>
      </c>
      <c r="Q2093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28"/>
        <v>101</v>
      </c>
      <c r="P2094" s="6">
        <f t="shared" si="129"/>
        <v>110.49090909090908</v>
      </c>
      <c r="Q2094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28"/>
        <v>102</v>
      </c>
      <c r="P2095" s="6">
        <f t="shared" si="129"/>
        <v>66.826086956521735</v>
      </c>
      <c r="Q2095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28"/>
        <v>121</v>
      </c>
      <c r="P2096" s="6">
        <f t="shared" si="129"/>
        <v>58.597222222222221</v>
      </c>
      <c r="Q2096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28"/>
        <v>100</v>
      </c>
      <c r="P2097" s="6">
        <f t="shared" si="129"/>
        <v>113.63636363636364</v>
      </c>
      <c r="Q2097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28"/>
        <v>102</v>
      </c>
      <c r="P2098" s="6">
        <f t="shared" si="129"/>
        <v>43.571428571428569</v>
      </c>
      <c r="Q2098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28"/>
        <v>100</v>
      </c>
      <c r="P2099" s="6">
        <f t="shared" si="129"/>
        <v>78.94736842105263</v>
      </c>
      <c r="Q2099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28"/>
        <v>100</v>
      </c>
      <c r="P2100" s="6">
        <f t="shared" si="129"/>
        <v>188.125</v>
      </c>
      <c r="Q2100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28"/>
        <v>132</v>
      </c>
      <c r="P2101" s="6">
        <f t="shared" si="129"/>
        <v>63.031746031746032</v>
      </c>
      <c r="Q2101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28"/>
        <v>137</v>
      </c>
      <c r="P2102" s="6">
        <f t="shared" si="129"/>
        <v>30.37037037037037</v>
      </c>
      <c r="Q210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28"/>
        <v>113</v>
      </c>
      <c r="P2103" s="6">
        <f t="shared" si="129"/>
        <v>51.477272727272727</v>
      </c>
      <c r="Q2103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28"/>
        <v>136</v>
      </c>
      <c r="P2104" s="6">
        <f t="shared" si="129"/>
        <v>35.789473684210527</v>
      </c>
      <c r="Q2104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28"/>
        <v>146</v>
      </c>
      <c r="P2105" s="6">
        <f t="shared" si="129"/>
        <v>98.817391304347822</v>
      </c>
      <c r="Q2105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28"/>
        <v>130</v>
      </c>
      <c r="P2106" s="6">
        <f t="shared" si="129"/>
        <v>28</v>
      </c>
      <c r="Q2106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28"/>
        <v>254</v>
      </c>
      <c r="P2107" s="6">
        <f t="shared" si="129"/>
        <v>51.313131313131315</v>
      </c>
      <c r="Q2107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28"/>
        <v>107</v>
      </c>
      <c r="P2108" s="6">
        <f t="shared" si="129"/>
        <v>53.522727272727273</v>
      </c>
      <c r="Q2108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28"/>
        <v>108</v>
      </c>
      <c r="P2109" s="6">
        <f t="shared" si="129"/>
        <v>37.149310344827583</v>
      </c>
      <c r="Q2109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28"/>
        <v>107</v>
      </c>
      <c r="P2110" s="6">
        <f t="shared" si="129"/>
        <v>89.895287958115176</v>
      </c>
      <c r="Q2110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28"/>
        <v>107</v>
      </c>
      <c r="P2111" s="6">
        <f t="shared" si="129"/>
        <v>106.52500000000001</v>
      </c>
      <c r="Q2111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28"/>
        <v>100</v>
      </c>
      <c r="P2112" s="6">
        <f t="shared" si="129"/>
        <v>52.815789473684212</v>
      </c>
      <c r="Q21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28"/>
        <v>107</v>
      </c>
      <c r="P2113" s="6">
        <f t="shared" si="129"/>
        <v>54.615384615384613</v>
      </c>
      <c r="Q2113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ref="O2114:O2177" si="132">ROUND((E2114/D2114)*100,0)</f>
        <v>100</v>
      </c>
      <c r="P2114" s="6">
        <f t="shared" ref="P2114:P2177" si="133">IFERROR(E2114/L2114,0)</f>
        <v>27.272727272727273</v>
      </c>
      <c r="Q2114" t="s">
        <v>8323</v>
      </c>
      <c r="R2114" t="s">
        <v>8327</v>
      </c>
      <c r="S2114" s="10">
        <f t="shared" ref="S2114:S2177" si="134">(((J2114/60)/60)/24)+DATE(1970,1,1)</f>
        <v>41365.928159722222</v>
      </c>
      <c r="T2114" s="10">
        <f t="shared" ref="T2114:T2177" si="135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si="132"/>
        <v>105</v>
      </c>
      <c r="P2115" s="6">
        <f t="shared" si="133"/>
        <v>68.598130841121488</v>
      </c>
      <c r="Q2115" t="s">
        <v>8323</v>
      </c>
      <c r="R2115" t="s">
        <v>8327</v>
      </c>
      <c r="S2115" s="10">
        <f t="shared" si="134"/>
        <v>41870.86546296296</v>
      </c>
      <c r="T2115" s="10">
        <f t="shared" si="135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32"/>
        <v>105</v>
      </c>
      <c r="P2116" s="6">
        <f t="shared" si="133"/>
        <v>35.612244897959187</v>
      </c>
      <c r="Q2116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32"/>
        <v>226</v>
      </c>
      <c r="P2117" s="6">
        <f t="shared" si="133"/>
        <v>94.027777777777771</v>
      </c>
      <c r="Q2117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32"/>
        <v>101</v>
      </c>
      <c r="P2118" s="6">
        <f t="shared" si="133"/>
        <v>526.45652173913038</v>
      </c>
      <c r="Q2118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32"/>
        <v>148</v>
      </c>
      <c r="P2119" s="6">
        <f t="shared" si="133"/>
        <v>50.657142857142858</v>
      </c>
      <c r="Q2119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32"/>
        <v>135</v>
      </c>
      <c r="P2120" s="6">
        <f t="shared" si="133"/>
        <v>79.182941176470578</v>
      </c>
      <c r="Q2120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32"/>
        <v>101</v>
      </c>
      <c r="P2121" s="6">
        <f t="shared" si="133"/>
        <v>91.590909090909093</v>
      </c>
      <c r="Q2121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32"/>
        <v>101</v>
      </c>
      <c r="P2122" s="6">
        <f t="shared" si="133"/>
        <v>116.96275362318841</v>
      </c>
      <c r="Q212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32"/>
        <v>1</v>
      </c>
      <c r="P2123" s="6">
        <f t="shared" si="133"/>
        <v>28.4</v>
      </c>
      <c r="Q2123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32"/>
        <v>0</v>
      </c>
      <c r="P2124" s="6">
        <f t="shared" si="133"/>
        <v>103.33333333333333</v>
      </c>
      <c r="Q2124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32"/>
        <v>10</v>
      </c>
      <c r="P2125" s="6">
        <f t="shared" si="133"/>
        <v>10</v>
      </c>
      <c r="Q2125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32"/>
        <v>10</v>
      </c>
      <c r="P2126" s="6">
        <f t="shared" si="133"/>
        <v>23</v>
      </c>
      <c r="Q2126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32"/>
        <v>1</v>
      </c>
      <c r="P2127" s="6">
        <f t="shared" si="133"/>
        <v>31.555555555555557</v>
      </c>
      <c r="Q2127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32"/>
        <v>0</v>
      </c>
      <c r="P2128" s="6">
        <f t="shared" si="133"/>
        <v>5</v>
      </c>
      <c r="Q2128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32"/>
        <v>29</v>
      </c>
      <c r="P2129" s="6">
        <f t="shared" si="133"/>
        <v>34.220338983050844</v>
      </c>
      <c r="Q2129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32"/>
        <v>0</v>
      </c>
      <c r="P2130" s="6">
        <f t="shared" si="133"/>
        <v>25</v>
      </c>
      <c r="Q2130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32"/>
        <v>12</v>
      </c>
      <c r="P2131" s="6">
        <f t="shared" si="133"/>
        <v>19.666666666666668</v>
      </c>
      <c r="Q2131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32"/>
        <v>0</v>
      </c>
      <c r="P2132" s="6">
        <f t="shared" si="133"/>
        <v>21.25</v>
      </c>
      <c r="Q213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32"/>
        <v>5</v>
      </c>
      <c r="P2133" s="6">
        <f t="shared" si="133"/>
        <v>8.3333333333333339</v>
      </c>
      <c r="Q2133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32"/>
        <v>2</v>
      </c>
      <c r="P2134" s="6">
        <f t="shared" si="133"/>
        <v>21.34333333333333</v>
      </c>
      <c r="Q2134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32"/>
        <v>2</v>
      </c>
      <c r="P2135" s="6">
        <f t="shared" si="133"/>
        <v>5.333333333333333</v>
      </c>
      <c r="Q2135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32"/>
        <v>2</v>
      </c>
      <c r="P2136" s="6">
        <f t="shared" si="133"/>
        <v>34.666666666666664</v>
      </c>
      <c r="Q2136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32"/>
        <v>10</v>
      </c>
      <c r="P2137" s="6">
        <f t="shared" si="133"/>
        <v>21.727272727272727</v>
      </c>
      <c r="Q2137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32"/>
        <v>0</v>
      </c>
      <c r="P2138" s="6">
        <f t="shared" si="133"/>
        <v>11.922499999999999</v>
      </c>
      <c r="Q2138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32"/>
        <v>28</v>
      </c>
      <c r="P2139" s="6">
        <f t="shared" si="133"/>
        <v>26.59737827715356</v>
      </c>
      <c r="Q2139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32"/>
        <v>13</v>
      </c>
      <c r="P2140" s="6">
        <f t="shared" si="133"/>
        <v>10.666666666666666</v>
      </c>
      <c r="Q2140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32"/>
        <v>5</v>
      </c>
      <c r="P2141" s="6">
        <f t="shared" si="133"/>
        <v>29.035714285714285</v>
      </c>
      <c r="Q2141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32"/>
        <v>0</v>
      </c>
      <c r="P2142" s="6">
        <f t="shared" si="133"/>
        <v>50.909090909090907</v>
      </c>
      <c r="Q214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32"/>
        <v>0</v>
      </c>
      <c r="P2143" s="6">
        <f t="shared" si="133"/>
        <v>0</v>
      </c>
      <c r="Q2143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32"/>
        <v>6</v>
      </c>
      <c r="P2144" s="6">
        <f t="shared" si="133"/>
        <v>50.083333333333336</v>
      </c>
      <c r="Q2144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32"/>
        <v>11</v>
      </c>
      <c r="P2145" s="6">
        <f t="shared" si="133"/>
        <v>45</v>
      </c>
      <c r="Q2145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32"/>
        <v>2</v>
      </c>
      <c r="P2146" s="6">
        <f t="shared" si="133"/>
        <v>25.291666666666668</v>
      </c>
      <c r="Q2146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32"/>
        <v>30</v>
      </c>
      <c r="P2147" s="6">
        <f t="shared" si="133"/>
        <v>51.292134831460672</v>
      </c>
      <c r="Q2147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32"/>
        <v>0</v>
      </c>
      <c r="P2148" s="6">
        <f t="shared" si="133"/>
        <v>1</v>
      </c>
      <c r="Q2148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32"/>
        <v>1</v>
      </c>
      <c r="P2149" s="6">
        <f t="shared" si="133"/>
        <v>49.381818181818183</v>
      </c>
      <c r="Q2149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32"/>
        <v>2</v>
      </c>
      <c r="P2150" s="6">
        <f t="shared" si="133"/>
        <v>1</v>
      </c>
      <c r="Q2150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32"/>
        <v>0</v>
      </c>
      <c r="P2151" s="6">
        <f t="shared" si="133"/>
        <v>0</v>
      </c>
      <c r="Q2151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32"/>
        <v>1</v>
      </c>
      <c r="P2152" s="6">
        <f t="shared" si="133"/>
        <v>101.25</v>
      </c>
      <c r="Q215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32"/>
        <v>0</v>
      </c>
      <c r="P2153" s="6">
        <f t="shared" si="133"/>
        <v>19.666666666666668</v>
      </c>
      <c r="Q2153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32"/>
        <v>0</v>
      </c>
      <c r="P2154" s="6">
        <f t="shared" si="133"/>
        <v>12.5</v>
      </c>
      <c r="Q2154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32"/>
        <v>0</v>
      </c>
      <c r="P2155" s="6">
        <f t="shared" si="133"/>
        <v>8.5</v>
      </c>
      <c r="Q2155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32"/>
        <v>1</v>
      </c>
      <c r="P2156" s="6">
        <f t="shared" si="133"/>
        <v>1</v>
      </c>
      <c r="Q2156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32"/>
        <v>2</v>
      </c>
      <c r="P2157" s="6">
        <f t="shared" si="133"/>
        <v>23</v>
      </c>
      <c r="Q2157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32"/>
        <v>3</v>
      </c>
      <c r="P2158" s="6">
        <f t="shared" si="133"/>
        <v>17.987951807228917</v>
      </c>
      <c r="Q2158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32"/>
        <v>28</v>
      </c>
      <c r="P2159" s="6">
        <f t="shared" si="133"/>
        <v>370.94736842105266</v>
      </c>
      <c r="Q2159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32"/>
        <v>7</v>
      </c>
      <c r="P2160" s="6">
        <f t="shared" si="133"/>
        <v>63.569485530546629</v>
      </c>
      <c r="Q2160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32"/>
        <v>1</v>
      </c>
      <c r="P2161" s="6">
        <f t="shared" si="133"/>
        <v>13</v>
      </c>
      <c r="Q2161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32"/>
        <v>1</v>
      </c>
      <c r="P2162" s="6">
        <f t="shared" si="133"/>
        <v>5.3125</v>
      </c>
      <c r="Q216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32"/>
        <v>116</v>
      </c>
      <c r="P2163" s="6">
        <f t="shared" si="133"/>
        <v>35.615384615384613</v>
      </c>
      <c r="Q2163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32"/>
        <v>112</v>
      </c>
      <c r="P2164" s="6">
        <f t="shared" si="133"/>
        <v>87.103448275862064</v>
      </c>
      <c r="Q2164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32"/>
        <v>132</v>
      </c>
      <c r="P2165" s="6">
        <f t="shared" si="133"/>
        <v>75.11363636363636</v>
      </c>
      <c r="Q2165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32"/>
        <v>103</v>
      </c>
      <c r="P2166" s="6">
        <f t="shared" si="133"/>
        <v>68.01204819277109</v>
      </c>
      <c r="Q2166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32"/>
        <v>139</v>
      </c>
      <c r="P2167" s="6">
        <f t="shared" si="133"/>
        <v>29.623931623931625</v>
      </c>
      <c r="Q2167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32"/>
        <v>147</v>
      </c>
      <c r="P2168" s="6">
        <f t="shared" si="133"/>
        <v>91.625</v>
      </c>
      <c r="Q2168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32"/>
        <v>120</v>
      </c>
      <c r="P2169" s="6">
        <f t="shared" si="133"/>
        <v>22.5</v>
      </c>
      <c r="Q2169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32"/>
        <v>122</v>
      </c>
      <c r="P2170" s="6">
        <f t="shared" si="133"/>
        <v>64.366735294117646</v>
      </c>
      <c r="Q2170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32"/>
        <v>100</v>
      </c>
      <c r="P2171" s="6">
        <f t="shared" si="133"/>
        <v>21.857142857142858</v>
      </c>
      <c r="Q2171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32"/>
        <v>181</v>
      </c>
      <c r="P2172" s="6">
        <f t="shared" si="133"/>
        <v>33.315789473684212</v>
      </c>
      <c r="Q217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32"/>
        <v>106</v>
      </c>
      <c r="P2173" s="6">
        <f t="shared" si="133"/>
        <v>90.276595744680847</v>
      </c>
      <c r="Q2173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32"/>
        <v>100</v>
      </c>
      <c r="P2174" s="6">
        <f t="shared" si="133"/>
        <v>76.92307692307692</v>
      </c>
      <c r="Q2174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32"/>
        <v>127</v>
      </c>
      <c r="P2175" s="6">
        <f t="shared" si="133"/>
        <v>59.233333333333334</v>
      </c>
      <c r="Q2175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32"/>
        <v>103</v>
      </c>
      <c r="P2176" s="6">
        <f t="shared" si="133"/>
        <v>65.38095238095238</v>
      </c>
      <c r="Q2176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32"/>
        <v>250</v>
      </c>
      <c r="P2177" s="6">
        <f t="shared" si="133"/>
        <v>67.307692307692307</v>
      </c>
      <c r="Q2177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ref="O2178:O2241" si="136">ROUND((E2178/D2178)*100,0)</f>
        <v>126</v>
      </c>
      <c r="P2178" s="6">
        <f t="shared" ref="P2178:P2241" si="137">IFERROR(E2178/L2178,0)</f>
        <v>88.74647887323944</v>
      </c>
      <c r="Q2178" t="s">
        <v>8323</v>
      </c>
      <c r="R2178" t="s">
        <v>8324</v>
      </c>
      <c r="S2178" s="10">
        <f t="shared" ref="S2178:S2241" si="138">(((J2178/60)/60)/24)+DATE(1970,1,1)</f>
        <v>42096.633206018523</v>
      </c>
      <c r="T2178" s="10">
        <f t="shared" ref="T2178:T2241" si="139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si="136"/>
        <v>100</v>
      </c>
      <c r="P2179" s="6">
        <f t="shared" si="137"/>
        <v>65.868421052631575</v>
      </c>
      <c r="Q2179" t="s">
        <v>8323</v>
      </c>
      <c r="R2179" t="s">
        <v>8324</v>
      </c>
      <c r="S2179" s="10">
        <f t="shared" si="138"/>
        <v>42502.250775462962</v>
      </c>
      <c r="T2179" s="10">
        <f t="shared" si="13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136"/>
        <v>139</v>
      </c>
      <c r="P2180" s="6">
        <f t="shared" si="137"/>
        <v>40.349243306169967</v>
      </c>
      <c r="Q2180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136"/>
        <v>161</v>
      </c>
      <c r="P2181" s="6">
        <f t="shared" si="137"/>
        <v>76.857142857142861</v>
      </c>
      <c r="Q2181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136"/>
        <v>107</v>
      </c>
      <c r="P2182" s="6">
        <f t="shared" si="137"/>
        <v>68.707820512820518</v>
      </c>
      <c r="Q218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136"/>
        <v>153</v>
      </c>
      <c r="P2183" s="6">
        <f t="shared" si="137"/>
        <v>57.773584905660378</v>
      </c>
      <c r="Q2183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136"/>
        <v>524</v>
      </c>
      <c r="P2184" s="6">
        <f t="shared" si="137"/>
        <v>44.171348314606739</v>
      </c>
      <c r="Q2184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136"/>
        <v>489</v>
      </c>
      <c r="P2185" s="6">
        <f t="shared" si="137"/>
        <v>31.566308243727597</v>
      </c>
      <c r="Q2185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136"/>
        <v>285</v>
      </c>
      <c r="P2186" s="6">
        <f t="shared" si="137"/>
        <v>107.04511278195488</v>
      </c>
      <c r="Q2186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136"/>
        <v>1857</v>
      </c>
      <c r="P2187" s="6">
        <f t="shared" si="137"/>
        <v>149.03451043338683</v>
      </c>
      <c r="Q2187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136"/>
        <v>110</v>
      </c>
      <c r="P2188" s="6">
        <f t="shared" si="137"/>
        <v>55.956632653061227</v>
      </c>
      <c r="Q2188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136"/>
        <v>1015</v>
      </c>
      <c r="P2189" s="6">
        <f t="shared" si="137"/>
        <v>56.970381807973048</v>
      </c>
      <c r="Q2189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136"/>
        <v>412</v>
      </c>
      <c r="P2190" s="6">
        <f t="shared" si="137"/>
        <v>44.056420233463037</v>
      </c>
      <c r="Q2190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136"/>
        <v>503</v>
      </c>
      <c r="P2191" s="6">
        <f t="shared" si="137"/>
        <v>68.625</v>
      </c>
      <c r="Q2191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136"/>
        <v>185</v>
      </c>
      <c r="P2192" s="6">
        <f t="shared" si="137"/>
        <v>65.318435754189949</v>
      </c>
      <c r="Q2192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136"/>
        <v>120</v>
      </c>
      <c r="P2193" s="6">
        <f t="shared" si="137"/>
        <v>35.92</v>
      </c>
      <c r="Q2193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136"/>
        <v>1081</v>
      </c>
      <c r="P2194" s="6">
        <f t="shared" si="137"/>
        <v>40.070667078443485</v>
      </c>
      <c r="Q2194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136"/>
        <v>452</v>
      </c>
      <c r="P2195" s="6">
        <f t="shared" si="137"/>
        <v>75.647714604236342</v>
      </c>
      <c r="Q2195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136"/>
        <v>537</v>
      </c>
      <c r="P2196" s="6">
        <f t="shared" si="137"/>
        <v>61.203872437357631</v>
      </c>
      <c r="Q2196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136"/>
        <v>120</v>
      </c>
      <c r="P2197" s="6">
        <f t="shared" si="137"/>
        <v>48.130434782608695</v>
      </c>
      <c r="Q2197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136"/>
        <v>114</v>
      </c>
      <c r="P2198" s="6">
        <f t="shared" si="137"/>
        <v>68.106837606837601</v>
      </c>
      <c r="Q2198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136"/>
        <v>951</v>
      </c>
      <c r="P2199" s="6">
        <f t="shared" si="137"/>
        <v>65.891300230946882</v>
      </c>
      <c r="Q2199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136"/>
        <v>133</v>
      </c>
      <c r="P2200" s="6">
        <f t="shared" si="137"/>
        <v>81.654377880184327</v>
      </c>
      <c r="Q2200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136"/>
        <v>147</v>
      </c>
      <c r="P2201" s="6">
        <f t="shared" si="137"/>
        <v>52.701195219123505</v>
      </c>
      <c r="Q2201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136"/>
        <v>542</v>
      </c>
      <c r="P2202" s="6">
        <f t="shared" si="137"/>
        <v>41.228136882129277</v>
      </c>
      <c r="Q2202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136"/>
        <v>383</v>
      </c>
      <c r="P2203" s="6">
        <f t="shared" si="137"/>
        <v>15.035357142857142</v>
      </c>
      <c r="Q2203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136"/>
        <v>704</v>
      </c>
      <c r="P2204" s="6">
        <f t="shared" si="137"/>
        <v>39.066920943134534</v>
      </c>
      <c r="Q2204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136"/>
        <v>110</v>
      </c>
      <c r="P2205" s="6">
        <f t="shared" si="137"/>
        <v>43.82</v>
      </c>
      <c r="Q2205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136"/>
        <v>133</v>
      </c>
      <c r="P2206" s="6">
        <f t="shared" si="137"/>
        <v>27.301369863013697</v>
      </c>
      <c r="Q2206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136"/>
        <v>152</v>
      </c>
      <c r="P2207" s="6">
        <f t="shared" si="137"/>
        <v>42.222222222222221</v>
      </c>
      <c r="Q2207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136"/>
        <v>103</v>
      </c>
      <c r="P2208" s="6">
        <f t="shared" si="137"/>
        <v>33.235294117647058</v>
      </c>
      <c r="Q2208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136"/>
        <v>100</v>
      </c>
      <c r="P2209" s="6">
        <f t="shared" si="137"/>
        <v>285.71428571428572</v>
      </c>
      <c r="Q2209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136"/>
        <v>102</v>
      </c>
      <c r="P2210" s="6">
        <f t="shared" si="137"/>
        <v>42.333333333333336</v>
      </c>
      <c r="Q2210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136"/>
        <v>151</v>
      </c>
      <c r="P2211" s="6">
        <f t="shared" si="137"/>
        <v>50.266666666666666</v>
      </c>
      <c r="Q2211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136"/>
        <v>111</v>
      </c>
      <c r="P2212" s="6">
        <f t="shared" si="137"/>
        <v>61.902777777777779</v>
      </c>
      <c r="Q22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136"/>
        <v>196</v>
      </c>
      <c r="P2213" s="6">
        <f t="shared" si="137"/>
        <v>40.75</v>
      </c>
      <c r="Q2213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136"/>
        <v>114</v>
      </c>
      <c r="P2214" s="6">
        <f t="shared" si="137"/>
        <v>55.796747967479675</v>
      </c>
      <c r="Q2214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136"/>
        <v>200</v>
      </c>
      <c r="P2215" s="6">
        <f t="shared" si="137"/>
        <v>10</v>
      </c>
      <c r="Q2215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136"/>
        <v>293</v>
      </c>
      <c r="P2216" s="6">
        <f t="shared" si="137"/>
        <v>73.125416666666666</v>
      </c>
      <c r="Q2216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136"/>
        <v>156</v>
      </c>
      <c r="P2217" s="6">
        <f t="shared" si="137"/>
        <v>26.060606060606062</v>
      </c>
      <c r="Q2217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136"/>
        <v>106</v>
      </c>
      <c r="P2218" s="6">
        <f t="shared" si="137"/>
        <v>22.642857142857142</v>
      </c>
      <c r="Q2218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136"/>
        <v>101</v>
      </c>
      <c r="P2219" s="6">
        <f t="shared" si="137"/>
        <v>47.222222222222221</v>
      </c>
      <c r="Q2219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136"/>
        <v>123</v>
      </c>
      <c r="P2220" s="6">
        <f t="shared" si="137"/>
        <v>32.324473684210524</v>
      </c>
      <c r="Q2220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136"/>
        <v>102</v>
      </c>
      <c r="P2221" s="6">
        <f t="shared" si="137"/>
        <v>53.421052631578945</v>
      </c>
      <c r="Q2221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136"/>
        <v>101</v>
      </c>
      <c r="P2222" s="6">
        <f t="shared" si="137"/>
        <v>51.304347826086953</v>
      </c>
      <c r="Q222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136"/>
        <v>108</v>
      </c>
      <c r="P2223" s="6">
        <f t="shared" si="137"/>
        <v>37.197247706422019</v>
      </c>
      <c r="Q2223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136"/>
        <v>163</v>
      </c>
      <c r="P2224" s="6">
        <f t="shared" si="137"/>
        <v>27.1</v>
      </c>
      <c r="Q2224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136"/>
        <v>106</v>
      </c>
      <c r="P2225" s="6">
        <f t="shared" si="137"/>
        <v>206.31</v>
      </c>
      <c r="Q2225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136"/>
        <v>243</v>
      </c>
      <c r="P2226" s="6">
        <f t="shared" si="137"/>
        <v>82.145270270270274</v>
      </c>
      <c r="Q2226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136"/>
        <v>945</v>
      </c>
      <c r="P2227" s="6">
        <f t="shared" si="137"/>
        <v>164.79651993355483</v>
      </c>
      <c r="Q2227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136"/>
        <v>108</v>
      </c>
      <c r="P2228" s="6">
        <f t="shared" si="137"/>
        <v>60.820280373831778</v>
      </c>
      <c r="Q2228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136"/>
        <v>157</v>
      </c>
      <c r="P2229" s="6">
        <f t="shared" si="137"/>
        <v>67.970099667774093</v>
      </c>
      <c r="Q2229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136"/>
        <v>1174</v>
      </c>
      <c r="P2230" s="6">
        <f t="shared" si="137"/>
        <v>81.561805555555551</v>
      </c>
      <c r="Q2230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136"/>
        <v>171</v>
      </c>
      <c r="P2231" s="6">
        <f t="shared" si="137"/>
        <v>25.42547309833024</v>
      </c>
      <c r="Q2231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136"/>
        <v>126</v>
      </c>
      <c r="P2232" s="6">
        <f t="shared" si="137"/>
        <v>21.497991967871485</v>
      </c>
      <c r="Q2232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136"/>
        <v>1212</v>
      </c>
      <c r="P2233" s="6">
        <f t="shared" si="137"/>
        <v>27.226630727762803</v>
      </c>
      <c r="Q2233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136"/>
        <v>496</v>
      </c>
      <c r="P2234" s="6">
        <f t="shared" si="137"/>
        <v>25.091093117408906</v>
      </c>
      <c r="Q2234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136"/>
        <v>332</v>
      </c>
      <c r="P2235" s="6">
        <f t="shared" si="137"/>
        <v>21.230179028132991</v>
      </c>
      <c r="Q2235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136"/>
        <v>1165</v>
      </c>
      <c r="P2236" s="6">
        <f t="shared" si="137"/>
        <v>41.607142857142854</v>
      </c>
      <c r="Q2236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136"/>
        <v>153</v>
      </c>
      <c r="P2237" s="6">
        <f t="shared" si="137"/>
        <v>135.58503401360545</v>
      </c>
      <c r="Q2237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136"/>
        <v>537</v>
      </c>
      <c r="P2238" s="6">
        <f t="shared" si="137"/>
        <v>22.116176470588236</v>
      </c>
      <c r="Q2238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136"/>
        <v>353</v>
      </c>
      <c r="P2239" s="6">
        <f t="shared" si="137"/>
        <v>64.625635808748726</v>
      </c>
      <c r="Q2239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136"/>
        <v>137</v>
      </c>
      <c r="P2240" s="6">
        <f t="shared" si="137"/>
        <v>69.569620253164558</v>
      </c>
      <c r="Q2240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136"/>
        <v>128</v>
      </c>
      <c r="P2241" s="6">
        <f t="shared" si="137"/>
        <v>75.133028169014082</v>
      </c>
      <c r="Q2241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ref="O2242:O2305" si="140">ROUND((E2242/D2242)*100,0)</f>
        <v>271</v>
      </c>
      <c r="P2242" s="6">
        <f t="shared" ref="P2242:P2305" si="141">IFERROR(E2242/L2242,0)</f>
        <v>140.97916666666666</v>
      </c>
      <c r="Q2242" t="s">
        <v>8331</v>
      </c>
      <c r="R2242" t="s">
        <v>8349</v>
      </c>
      <c r="S2242" s="10">
        <f t="shared" ref="S2242:S2305" si="142">(((J2242/60)/60)/24)+DATE(1970,1,1)</f>
        <v>42452.825740740736</v>
      </c>
      <c r="T2242" s="10">
        <f t="shared" ref="T2242:T2305" si="143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si="140"/>
        <v>806</v>
      </c>
      <c r="P2243" s="6">
        <f t="shared" si="141"/>
        <v>49.472392638036808</v>
      </c>
      <c r="Q2243" t="s">
        <v>8331</v>
      </c>
      <c r="R2243" t="s">
        <v>8349</v>
      </c>
      <c r="S2243" s="10">
        <f t="shared" si="142"/>
        <v>42766.827546296292</v>
      </c>
      <c r="T2243" s="10">
        <f t="shared" si="143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140"/>
        <v>1360</v>
      </c>
      <c r="P2244" s="6">
        <f t="shared" si="141"/>
        <v>53.865251485148519</v>
      </c>
      <c r="Q2244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140"/>
        <v>930250</v>
      </c>
      <c r="P2245" s="6">
        <f t="shared" si="141"/>
        <v>4.5712530712530715</v>
      </c>
      <c r="Q2245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140"/>
        <v>377</v>
      </c>
      <c r="P2246" s="6">
        <f t="shared" si="141"/>
        <v>65.00344827586207</v>
      </c>
      <c r="Q2246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140"/>
        <v>2647</v>
      </c>
      <c r="P2247" s="6">
        <f t="shared" si="141"/>
        <v>53.475252525252522</v>
      </c>
      <c r="Q2247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140"/>
        <v>100</v>
      </c>
      <c r="P2248" s="6">
        <f t="shared" si="141"/>
        <v>43.912280701754383</v>
      </c>
      <c r="Q2248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140"/>
        <v>104</v>
      </c>
      <c r="P2249" s="6">
        <f t="shared" si="141"/>
        <v>50.852631578947367</v>
      </c>
      <c r="Q2249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140"/>
        <v>107</v>
      </c>
      <c r="P2250" s="6">
        <f t="shared" si="141"/>
        <v>58.6328125</v>
      </c>
      <c r="Q2250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140"/>
        <v>169</v>
      </c>
      <c r="P2251" s="6">
        <f t="shared" si="141"/>
        <v>32.81666666666667</v>
      </c>
      <c r="Q2251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140"/>
        <v>975</v>
      </c>
      <c r="P2252" s="6">
        <f t="shared" si="141"/>
        <v>426.93169877408059</v>
      </c>
      <c r="Q2252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140"/>
        <v>134</v>
      </c>
      <c r="P2253" s="6">
        <f t="shared" si="141"/>
        <v>23.808729166666669</v>
      </c>
      <c r="Q2253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140"/>
        <v>272</v>
      </c>
      <c r="P2254" s="6">
        <f t="shared" si="141"/>
        <v>98.413654618473899</v>
      </c>
      <c r="Q2254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140"/>
        <v>113</v>
      </c>
      <c r="P2255" s="6">
        <f t="shared" si="141"/>
        <v>107.32142857142857</v>
      </c>
      <c r="Q2255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140"/>
        <v>460</v>
      </c>
      <c r="P2256" s="6">
        <f t="shared" si="141"/>
        <v>11.67005076142132</v>
      </c>
      <c r="Q2256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140"/>
        <v>287</v>
      </c>
      <c r="P2257" s="6">
        <f t="shared" si="141"/>
        <v>41.782287822878232</v>
      </c>
      <c r="Q2257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140"/>
        <v>223</v>
      </c>
      <c r="P2258" s="6">
        <f t="shared" si="141"/>
        <v>21.38</v>
      </c>
      <c r="Q2258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140"/>
        <v>636</v>
      </c>
      <c r="P2259" s="6">
        <f t="shared" si="141"/>
        <v>94.103550295857985</v>
      </c>
      <c r="Q2259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140"/>
        <v>147</v>
      </c>
      <c r="P2260" s="6">
        <f t="shared" si="141"/>
        <v>15.721951219512196</v>
      </c>
      <c r="Q2260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140"/>
        <v>1867</v>
      </c>
      <c r="P2261" s="6">
        <f t="shared" si="141"/>
        <v>90.635922330097088</v>
      </c>
      <c r="Q2261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140"/>
        <v>327</v>
      </c>
      <c r="P2262" s="6">
        <f t="shared" si="141"/>
        <v>97.297619047619051</v>
      </c>
      <c r="Q2262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140"/>
        <v>780</v>
      </c>
      <c r="P2263" s="6">
        <f t="shared" si="141"/>
        <v>37.11904761904762</v>
      </c>
      <c r="Q2263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140"/>
        <v>154</v>
      </c>
      <c r="P2264" s="6">
        <f t="shared" si="141"/>
        <v>28.104972375690608</v>
      </c>
      <c r="Q2264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140"/>
        <v>116</v>
      </c>
      <c r="P2265" s="6">
        <f t="shared" si="141"/>
        <v>144.43333333333334</v>
      </c>
      <c r="Q2265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140"/>
        <v>180</v>
      </c>
      <c r="P2266" s="6">
        <f t="shared" si="141"/>
        <v>24.274157303370785</v>
      </c>
      <c r="Q2266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140"/>
        <v>299</v>
      </c>
      <c r="P2267" s="6">
        <f t="shared" si="141"/>
        <v>35.117647058823529</v>
      </c>
      <c r="Q2267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140"/>
        <v>320</v>
      </c>
      <c r="P2268" s="6">
        <f t="shared" si="141"/>
        <v>24.762886597938145</v>
      </c>
      <c r="Q2268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140"/>
        <v>381</v>
      </c>
      <c r="P2269" s="6">
        <f t="shared" si="141"/>
        <v>188.37871287128712</v>
      </c>
      <c r="Q2269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140"/>
        <v>103</v>
      </c>
      <c r="P2270" s="6">
        <f t="shared" si="141"/>
        <v>148.08247422680412</v>
      </c>
      <c r="Q2270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140"/>
        <v>1802</v>
      </c>
      <c r="P2271" s="6">
        <f t="shared" si="141"/>
        <v>49.934589800443462</v>
      </c>
      <c r="Q2271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140"/>
        <v>720</v>
      </c>
      <c r="P2272" s="6">
        <f t="shared" si="141"/>
        <v>107.82155688622754</v>
      </c>
      <c r="Q2272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140"/>
        <v>283</v>
      </c>
      <c r="P2273" s="6">
        <f t="shared" si="141"/>
        <v>42.63403614457831</v>
      </c>
      <c r="Q2273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140"/>
        <v>1357</v>
      </c>
      <c r="P2274" s="6">
        <f t="shared" si="141"/>
        <v>14.370762711864407</v>
      </c>
      <c r="Q2274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140"/>
        <v>220</v>
      </c>
      <c r="P2275" s="6">
        <f t="shared" si="141"/>
        <v>37.476190476190474</v>
      </c>
      <c r="Q2275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140"/>
        <v>120</v>
      </c>
      <c r="P2276" s="6">
        <f t="shared" si="141"/>
        <v>30.202020202020201</v>
      </c>
      <c r="Q2276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140"/>
        <v>408</v>
      </c>
      <c r="P2277" s="6">
        <f t="shared" si="141"/>
        <v>33.550632911392405</v>
      </c>
      <c r="Q2277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140"/>
        <v>106</v>
      </c>
      <c r="P2278" s="6">
        <f t="shared" si="141"/>
        <v>64.74666666666667</v>
      </c>
      <c r="Q2278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140"/>
        <v>141</v>
      </c>
      <c r="P2279" s="6">
        <f t="shared" si="141"/>
        <v>57.932367149758456</v>
      </c>
      <c r="Q2279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140"/>
        <v>271</v>
      </c>
      <c r="P2280" s="6">
        <f t="shared" si="141"/>
        <v>53.078431372549019</v>
      </c>
      <c r="Q2280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140"/>
        <v>154</v>
      </c>
      <c r="P2281" s="6">
        <f t="shared" si="141"/>
        <v>48.0625</v>
      </c>
      <c r="Q2281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140"/>
        <v>404</v>
      </c>
      <c r="P2282" s="6">
        <f t="shared" si="141"/>
        <v>82.396874999999994</v>
      </c>
      <c r="Q2282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140"/>
        <v>185</v>
      </c>
      <c r="P2283" s="6">
        <f t="shared" si="141"/>
        <v>50.454545454545453</v>
      </c>
      <c r="Q2283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140"/>
        <v>185</v>
      </c>
      <c r="P2284" s="6">
        <f t="shared" si="141"/>
        <v>115.83333333333333</v>
      </c>
      <c r="Q2284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140"/>
        <v>101</v>
      </c>
      <c r="P2285" s="6">
        <f t="shared" si="141"/>
        <v>63.03458333333333</v>
      </c>
      <c r="Q2285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140"/>
        <v>106</v>
      </c>
      <c r="P2286" s="6">
        <f t="shared" si="141"/>
        <v>108.02152542372882</v>
      </c>
      <c r="Q2286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140"/>
        <v>121</v>
      </c>
      <c r="P2287" s="6">
        <f t="shared" si="141"/>
        <v>46.088607594936711</v>
      </c>
      <c r="Q2287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140"/>
        <v>100</v>
      </c>
      <c r="P2288" s="6">
        <f t="shared" si="141"/>
        <v>107.21428571428571</v>
      </c>
      <c r="Q2288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140"/>
        <v>120</v>
      </c>
      <c r="P2289" s="6">
        <f t="shared" si="141"/>
        <v>50.9338679245283</v>
      </c>
      <c r="Q2289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140"/>
        <v>100</v>
      </c>
      <c r="P2290" s="6">
        <f t="shared" si="141"/>
        <v>40.04</v>
      </c>
      <c r="Q2290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140"/>
        <v>107</v>
      </c>
      <c r="P2291" s="6">
        <f t="shared" si="141"/>
        <v>64.44</v>
      </c>
      <c r="Q2291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140"/>
        <v>104</v>
      </c>
      <c r="P2292" s="6">
        <f t="shared" si="141"/>
        <v>53.827586206896555</v>
      </c>
      <c r="Q229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140"/>
        <v>173</v>
      </c>
      <c r="P2293" s="6">
        <f t="shared" si="141"/>
        <v>100.46511627906976</v>
      </c>
      <c r="Q2293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140"/>
        <v>107</v>
      </c>
      <c r="P2294" s="6">
        <f t="shared" si="141"/>
        <v>46.630652173913049</v>
      </c>
      <c r="Q2294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140"/>
        <v>108</v>
      </c>
      <c r="P2295" s="6">
        <f t="shared" si="141"/>
        <v>34.074074074074076</v>
      </c>
      <c r="Q2295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140"/>
        <v>146</v>
      </c>
      <c r="P2296" s="6">
        <f t="shared" si="141"/>
        <v>65.214642857142863</v>
      </c>
      <c r="Q2296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140"/>
        <v>125</v>
      </c>
      <c r="P2297" s="6">
        <f t="shared" si="141"/>
        <v>44.205882352941174</v>
      </c>
      <c r="Q2297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140"/>
        <v>149</v>
      </c>
      <c r="P2298" s="6">
        <f t="shared" si="141"/>
        <v>71.965517241379317</v>
      </c>
      <c r="Q2298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140"/>
        <v>101</v>
      </c>
      <c r="P2299" s="6">
        <f t="shared" si="141"/>
        <v>52.94736842105263</v>
      </c>
      <c r="Q2299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140"/>
        <v>105</v>
      </c>
      <c r="P2300" s="6">
        <f t="shared" si="141"/>
        <v>109.45138888888889</v>
      </c>
      <c r="Q2300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140"/>
        <v>350</v>
      </c>
      <c r="P2301" s="6">
        <f t="shared" si="141"/>
        <v>75.035714285714292</v>
      </c>
      <c r="Q2301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140"/>
        <v>101</v>
      </c>
      <c r="P2302" s="6">
        <f t="shared" si="141"/>
        <v>115.71428571428571</v>
      </c>
      <c r="Q230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140"/>
        <v>134</v>
      </c>
      <c r="P2303" s="6">
        <f t="shared" si="141"/>
        <v>31.659810426540286</v>
      </c>
      <c r="Q2303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140"/>
        <v>171</v>
      </c>
      <c r="P2304" s="6">
        <f t="shared" si="141"/>
        <v>46.176470588235297</v>
      </c>
      <c r="Q2304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140"/>
        <v>109</v>
      </c>
      <c r="P2305" s="6">
        <f t="shared" si="141"/>
        <v>68.481650485436887</v>
      </c>
      <c r="Q2305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ref="O2306:O2369" si="144">ROUND((E2306/D2306)*100,0)</f>
        <v>101</v>
      </c>
      <c r="P2306" s="6">
        <f t="shared" ref="P2306:P2369" si="145">IFERROR(E2306/L2306,0)</f>
        <v>53.469203539823013</v>
      </c>
      <c r="Q2306" t="s">
        <v>8323</v>
      </c>
      <c r="R2306" t="s">
        <v>8327</v>
      </c>
      <c r="S2306" s="10">
        <f t="shared" ref="S2306:S2369" si="146">(((J2306/60)/60)/24)+DATE(1970,1,1)</f>
        <v>40502.815868055557</v>
      </c>
      <c r="T2306" s="10">
        <f t="shared" ref="T2306:T2369" si="147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si="144"/>
        <v>101</v>
      </c>
      <c r="P2307" s="6">
        <f t="shared" si="145"/>
        <v>109.10778443113773</v>
      </c>
      <c r="Q2307" t="s">
        <v>8323</v>
      </c>
      <c r="R2307" t="s">
        <v>8327</v>
      </c>
      <c r="S2307" s="10">
        <f t="shared" si="146"/>
        <v>41834.695277777777</v>
      </c>
      <c r="T2307" s="10">
        <f t="shared" si="147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144"/>
        <v>107</v>
      </c>
      <c r="P2308" s="6">
        <f t="shared" si="145"/>
        <v>51.185616438356163</v>
      </c>
      <c r="Q2308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144"/>
        <v>107</v>
      </c>
      <c r="P2309" s="6">
        <f t="shared" si="145"/>
        <v>27.936800000000002</v>
      </c>
      <c r="Q2309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144"/>
        <v>101</v>
      </c>
      <c r="P2310" s="6">
        <f t="shared" si="145"/>
        <v>82.496921824104234</v>
      </c>
      <c r="Q2310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144"/>
        <v>107</v>
      </c>
      <c r="P2311" s="6">
        <f t="shared" si="145"/>
        <v>59.817476635514019</v>
      </c>
      <c r="Q2311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144"/>
        <v>429</v>
      </c>
      <c r="P2312" s="6">
        <f t="shared" si="145"/>
        <v>64.816470588235291</v>
      </c>
      <c r="Q23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144"/>
        <v>104</v>
      </c>
      <c r="P2313" s="6">
        <f t="shared" si="145"/>
        <v>90.09615384615384</v>
      </c>
      <c r="Q2313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144"/>
        <v>108</v>
      </c>
      <c r="P2314" s="6">
        <f t="shared" si="145"/>
        <v>40.962025316455694</v>
      </c>
      <c r="Q2314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144"/>
        <v>176</v>
      </c>
      <c r="P2315" s="6">
        <f t="shared" si="145"/>
        <v>56.000127388535034</v>
      </c>
      <c r="Q2315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144"/>
        <v>157</v>
      </c>
      <c r="P2316" s="6">
        <f t="shared" si="145"/>
        <v>37.672800000000002</v>
      </c>
      <c r="Q2316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144"/>
        <v>103</v>
      </c>
      <c r="P2317" s="6">
        <f t="shared" si="145"/>
        <v>40.078125</v>
      </c>
      <c r="Q2317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144"/>
        <v>104</v>
      </c>
      <c r="P2318" s="6">
        <f t="shared" si="145"/>
        <v>78.031999999999996</v>
      </c>
      <c r="Q2318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144"/>
        <v>104</v>
      </c>
      <c r="P2319" s="6">
        <f t="shared" si="145"/>
        <v>18.90909090909091</v>
      </c>
      <c r="Q2319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144"/>
        <v>121</v>
      </c>
      <c r="P2320" s="6">
        <f t="shared" si="145"/>
        <v>37.134969325153371</v>
      </c>
      <c r="Q2320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144"/>
        <v>108</v>
      </c>
      <c r="P2321" s="6">
        <f t="shared" si="145"/>
        <v>41.961038961038959</v>
      </c>
      <c r="Q2321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144"/>
        <v>109</v>
      </c>
      <c r="P2322" s="6">
        <f t="shared" si="145"/>
        <v>61.044943820224717</v>
      </c>
      <c r="Q232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144"/>
        <v>39</v>
      </c>
      <c r="P2323" s="6">
        <f t="shared" si="145"/>
        <v>64.53125</v>
      </c>
      <c r="Q2323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144"/>
        <v>3</v>
      </c>
      <c r="P2324" s="6">
        <f t="shared" si="145"/>
        <v>21.25</v>
      </c>
      <c r="Q2324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144"/>
        <v>48</v>
      </c>
      <c r="P2325" s="6">
        <f t="shared" si="145"/>
        <v>30</v>
      </c>
      <c r="Q2325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144"/>
        <v>21</v>
      </c>
      <c r="P2326" s="6">
        <f t="shared" si="145"/>
        <v>25.491803278688526</v>
      </c>
      <c r="Q2326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144"/>
        <v>8</v>
      </c>
      <c r="P2327" s="6">
        <f t="shared" si="145"/>
        <v>11.428571428571429</v>
      </c>
      <c r="Q2327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144"/>
        <v>1</v>
      </c>
      <c r="P2328" s="6">
        <f t="shared" si="145"/>
        <v>108</v>
      </c>
      <c r="Q2328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144"/>
        <v>526</v>
      </c>
      <c r="P2329" s="6">
        <f t="shared" si="145"/>
        <v>54.883162444113267</v>
      </c>
      <c r="Q2329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144"/>
        <v>254</v>
      </c>
      <c r="P2330" s="6">
        <f t="shared" si="145"/>
        <v>47.383612662942269</v>
      </c>
      <c r="Q2330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144"/>
        <v>106</v>
      </c>
      <c r="P2331" s="6">
        <f t="shared" si="145"/>
        <v>211.84</v>
      </c>
      <c r="Q2331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144"/>
        <v>102</v>
      </c>
      <c r="P2332" s="6">
        <f t="shared" si="145"/>
        <v>219.92638036809817</v>
      </c>
      <c r="Q2332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144"/>
        <v>144</v>
      </c>
      <c r="P2333" s="6">
        <f t="shared" si="145"/>
        <v>40.795406360424032</v>
      </c>
      <c r="Q2333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144"/>
        <v>106</v>
      </c>
      <c r="P2334" s="6">
        <f t="shared" si="145"/>
        <v>75.502840909090907</v>
      </c>
      <c r="Q2334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144"/>
        <v>212</v>
      </c>
      <c r="P2335" s="6">
        <f t="shared" si="145"/>
        <v>13.542553191489361</v>
      </c>
      <c r="Q2335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144"/>
        <v>102</v>
      </c>
      <c r="P2336" s="6">
        <f t="shared" si="145"/>
        <v>60.865671641791046</v>
      </c>
      <c r="Q2336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144"/>
        <v>102</v>
      </c>
      <c r="P2337" s="6">
        <f t="shared" si="145"/>
        <v>115.69230769230769</v>
      </c>
      <c r="Q2337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144"/>
        <v>521</v>
      </c>
      <c r="P2338" s="6">
        <f t="shared" si="145"/>
        <v>48.104623556581984</v>
      </c>
      <c r="Q2338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144"/>
        <v>111</v>
      </c>
      <c r="P2339" s="6">
        <f t="shared" si="145"/>
        <v>74.184357541899445</v>
      </c>
      <c r="Q2339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144"/>
        <v>101</v>
      </c>
      <c r="P2340" s="6">
        <f t="shared" si="145"/>
        <v>123.34552845528455</v>
      </c>
      <c r="Q2340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144"/>
        <v>294</v>
      </c>
      <c r="P2341" s="6">
        <f t="shared" si="145"/>
        <v>66.623188405797094</v>
      </c>
      <c r="Q2341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144"/>
        <v>106</v>
      </c>
      <c r="P2342" s="6">
        <f t="shared" si="145"/>
        <v>104.99007444168734</v>
      </c>
      <c r="Q2342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144"/>
        <v>0</v>
      </c>
      <c r="P2343" s="6">
        <f t="shared" si="145"/>
        <v>0</v>
      </c>
      <c r="Q2343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144"/>
        <v>0</v>
      </c>
      <c r="P2344" s="6">
        <f t="shared" si="145"/>
        <v>0</v>
      </c>
      <c r="Q2344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144"/>
        <v>3</v>
      </c>
      <c r="P2345" s="6">
        <f t="shared" si="145"/>
        <v>300</v>
      </c>
      <c r="Q2345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144"/>
        <v>0</v>
      </c>
      <c r="P2346" s="6">
        <f t="shared" si="145"/>
        <v>1</v>
      </c>
      <c r="Q2346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144"/>
        <v>0</v>
      </c>
      <c r="P2347" s="6">
        <f t="shared" si="145"/>
        <v>0</v>
      </c>
      <c r="Q2347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144"/>
        <v>0</v>
      </c>
      <c r="P2348" s="6">
        <f t="shared" si="145"/>
        <v>13</v>
      </c>
      <c r="Q2348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144"/>
        <v>2</v>
      </c>
      <c r="P2349" s="6">
        <f t="shared" si="145"/>
        <v>15</v>
      </c>
      <c r="Q2349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144"/>
        <v>0</v>
      </c>
      <c r="P2350" s="6">
        <f t="shared" si="145"/>
        <v>54</v>
      </c>
      <c r="Q2350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144"/>
        <v>0</v>
      </c>
      <c r="P2351" s="6">
        <f t="shared" si="145"/>
        <v>0</v>
      </c>
      <c r="Q2351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144"/>
        <v>0</v>
      </c>
      <c r="P2352" s="6">
        <f t="shared" si="145"/>
        <v>0</v>
      </c>
      <c r="Q235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144"/>
        <v>1</v>
      </c>
      <c r="P2353" s="6">
        <f t="shared" si="145"/>
        <v>15.428571428571429</v>
      </c>
      <c r="Q2353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144"/>
        <v>0</v>
      </c>
      <c r="P2354" s="6">
        <f t="shared" si="145"/>
        <v>0</v>
      </c>
      <c r="Q2354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144"/>
        <v>0</v>
      </c>
      <c r="P2355" s="6">
        <f t="shared" si="145"/>
        <v>0</v>
      </c>
      <c r="Q2355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144"/>
        <v>0</v>
      </c>
      <c r="P2356" s="6">
        <f t="shared" si="145"/>
        <v>25</v>
      </c>
      <c r="Q2356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144"/>
        <v>1</v>
      </c>
      <c r="P2357" s="6">
        <f t="shared" si="145"/>
        <v>27.5</v>
      </c>
      <c r="Q2357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144"/>
        <v>0</v>
      </c>
      <c r="P2358" s="6">
        <f t="shared" si="145"/>
        <v>0</v>
      </c>
      <c r="Q2358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144"/>
        <v>0</v>
      </c>
      <c r="P2359" s="6">
        <f t="shared" si="145"/>
        <v>0</v>
      </c>
      <c r="Q2359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144"/>
        <v>0</v>
      </c>
      <c r="P2360" s="6">
        <f t="shared" si="145"/>
        <v>0</v>
      </c>
      <c r="Q2360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144"/>
        <v>15</v>
      </c>
      <c r="P2361" s="6">
        <f t="shared" si="145"/>
        <v>367</v>
      </c>
      <c r="Q2361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144"/>
        <v>0</v>
      </c>
      <c r="P2362" s="6">
        <f t="shared" si="145"/>
        <v>2</v>
      </c>
      <c r="Q236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144"/>
        <v>0</v>
      </c>
      <c r="P2363" s="6">
        <f t="shared" si="145"/>
        <v>0</v>
      </c>
      <c r="Q2363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144"/>
        <v>29</v>
      </c>
      <c r="P2364" s="6">
        <f t="shared" si="145"/>
        <v>60</v>
      </c>
      <c r="Q2364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144"/>
        <v>0</v>
      </c>
      <c r="P2365" s="6">
        <f t="shared" si="145"/>
        <v>0</v>
      </c>
      <c r="Q2365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144"/>
        <v>0</v>
      </c>
      <c r="P2366" s="6">
        <f t="shared" si="145"/>
        <v>0</v>
      </c>
      <c r="Q2366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144"/>
        <v>0</v>
      </c>
      <c r="P2367" s="6">
        <f t="shared" si="145"/>
        <v>0</v>
      </c>
      <c r="Q2367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144"/>
        <v>11</v>
      </c>
      <c r="P2368" s="6">
        <f t="shared" si="145"/>
        <v>97.407407407407405</v>
      </c>
      <c r="Q2368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144"/>
        <v>1</v>
      </c>
      <c r="P2369" s="6">
        <f t="shared" si="145"/>
        <v>47.857142857142854</v>
      </c>
      <c r="Q2369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ref="O2370:O2433" si="148">ROUND((E2370/D2370)*100,0)</f>
        <v>0</v>
      </c>
      <c r="P2370" s="6">
        <f t="shared" ref="P2370:P2433" si="149">IFERROR(E2370/L2370,0)</f>
        <v>50</v>
      </c>
      <c r="Q2370" t="s">
        <v>8317</v>
      </c>
      <c r="R2370" t="s">
        <v>8318</v>
      </c>
      <c r="S2370" s="10">
        <f t="shared" ref="S2370:S2433" si="150">(((J2370/60)/60)/24)+DATE(1970,1,1)</f>
        <v>42063.721817129626</v>
      </c>
      <c r="T2370" s="10">
        <f t="shared" ref="T2370:T2433" si="151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si="148"/>
        <v>0</v>
      </c>
      <c r="P2371" s="6">
        <f t="shared" si="149"/>
        <v>0</v>
      </c>
      <c r="Q2371" t="s">
        <v>8317</v>
      </c>
      <c r="R2371" t="s">
        <v>8318</v>
      </c>
      <c r="S2371" s="10">
        <f t="shared" si="150"/>
        <v>42380.812627314815</v>
      </c>
      <c r="T2371" s="10">
        <f t="shared" si="151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148"/>
        <v>0</v>
      </c>
      <c r="P2372" s="6">
        <f t="shared" si="149"/>
        <v>20.5</v>
      </c>
      <c r="Q237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148"/>
        <v>0</v>
      </c>
      <c r="P2373" s="6">
        <f t="shared" si="149"/>
        <v>0</v>
      </c>
      <c r="Q2373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148"/>
        <v>3</v>
      </c>
      <c r="P2374" s="6">
        <f t="shared" si="149"/>
        <v>30</v>
      </c>
      <c r="Q2374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148"/>
        <v>0</v>
      </c>
      <c r="P2375" s="6">
        <f t="shared" si="149"/>
        <v>50</v>
      </c>
      <c r="Q2375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148"/>
        <v>0</v>
      </c>
      <c r="P2376" s="6">
        <f t="shared" si="149"/>
        <v>10</v>
      </c>
      <c r="Q2376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148"/>
        <v>0</v>
      </c>
      <c r="P2377" s="6">
        <f t="shared" si="149"/>
        <v>0</v>
      </c>
      <c r="Q2377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148"/>
        <v>11</v>
      </c>
      <c r="P2378" s="6">
        <f t="shared" si="149"/>
        <v>81.582499999999996</v>
      </c>
      <c r="Q2378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148"/>
        <v>0</v>
      </c>
      <c r="P2379" s="6">
        <f t="shared" si="149"/>
        <v>0</v>
      </c>
      <c r="Q2379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148"/>
        <v>0</v>
      </c>
      <c r="P2380" s="6">
        <f t="shared" si="149"/>
        <v>0</v>
      </c>
      <c r="Q2380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148"/>
        <v>0</v>
      </c>
      <c r="P2381" s="6">
        <f t="shared" si="149"/>
        <v>0</v>
      </c>
      <c r="Q2381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148"/>
        <v>0</v>
      </c>
      <c r="P2382" s="6">
        <f t="shared" si="149"/>
        <v>18.333333333333332</v>
      </c>
      <c r="Q238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148"/>
        <v>2</v>
      </c>
      <c r="P2383" s="6">
        <f t="shared" si="149"/>
        <v>224.42857142857142</v>
      </c>
      <c r="Q2383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148"/>
        <v>3</v>
      </c>
      <c r="P2384" s="6">
        <f t="shared" si="149"/>
        <v>37.5</v>
      </c>
      <c r="Q2384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148"/>
        <v>4</v>
      </c>
      <c r="P2385" s="6">
        <f t="shared" si="149"/>
        <v>145</v>
      </c>
      <c r="Q2385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148"/>
        <v>1</v>
      </c>
      <c r="P2386" s="6">
        <f t="shared" si="149"/>
        <v>1</v>
      </c>
      <c r="Q2386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148"/>
        <v>1</v>
      </c>
      <c r="P2387" s="6">
        <f t="shared" si="149"/>
        <v>112.57142857142857</v>
      </c>
      <c r="Q2387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148"/>
        <v>0</v>
      </c>
      <c r="P2388" s="6">
        <f t="shared" si="149"/>
        <v>0</v>
      </c>
      <c r="Q2388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148"/>
        <v>1</v>
      </c>
      <c r="P2389" s="6">
        <f t="shared" si="149"/>
        <v>342</v>
      </c>
      <c r="Q2389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148"/>
        <v>1</v>
      </c>
      <c r="P2390" s="6">
        <f t="shared" si="149"/>
        <v>57.875</v>
      </c>
      <c r="Q2390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148"/>
        <v>0</v>
      </c>
      <c r="P2391" s="6">
        <f t="shared" si="149"/>
        <v>30</v>
      </c>
      <c r="Q2391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148"/>
        <v>0</v>
      </c>
      <c r="P2392" s="6">
        <f t="shared" si="149"/>
        <v>0</v>
      </c>
      <c r="Q239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148"/>
        <v>0</v>
      </c>
      <c r="P2393" s="6">
        <f t="shared" si="149"/>
        <v>25</v>
      </c>
      <c r="Q2393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148"/>
        <v>0</v>
      </c>
      <c r="P2394" s="6">
        <f t="shared" si="149"/>
        <v>0</v>
      </c>
      <c r="Q2394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148"/>
        <v>0</v>
      </c>
      <c r="P2395" s="6">
        <f t="shared" si="149"/>
        <v>50</v>
      </c>
      <c r="Q2395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148"/>
        <v>0</v>
      </c>
      <c r="P2396" s="6">
        <f t="shared" si="149"/>
        <v>1.5</v>
      </c>
      <c r="Q2396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148"/>
        <v>0</v>
      </c>
      <c r="P2397" s="6">
        <f t="shared" si="149"/>
        <v>0</v>
      </c>
      <c r="Q2397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148"/>
        <v>0</v>
      </c>
      <c r="P2398" s="6">
        <f t="shared" si="149"/>
        <v>10</v>
      </c>
      <c r="Q2398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148"/>
        <v>0</v>
      </c>
      <c r="P2399" s="6">
        <f t="shared" si="149"/>
        <v>0</v>
      </c>
      <c r="Q2399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148"/>
        <v>0</v>
      </c>
      <c r="P2400" s="6">
        <f t="shared" si="149"/>
        <v>0</v>
      </c>
      <c r="Q2400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148"/>
        <v>0</v>
      </c>
      <c r="P2401" s="6">
        <f t="shared" si="149"/>
        <v>0</v>
      </c>
      <c r="Q2401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148"/>
        <v>0</v>
      </c>
      <c r="P2402" s="6">
        <f t="shared" si="149"/>
        <v>0</v>
      </c>
      <c r="Q240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148"/>
        <v>1</v>
      </c>
      <c r="P2403" s="6">
        <f t="shared" si="149"/>
        <v>22.333333333333332</v>
      </c>
      <c r="Q2403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148"/>
        <v>0</v>
      </c>
      <c r="P2404" s="6">
        <f t="shared" si="149"/>
        <v>52</v>
      </c>
      <c r="Q2404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148"/>
        <v>17</v>
      </c>
      <c r="P2405" s="6">
        <f t="shared" si="149"/>
        <v>16.833333333333332</v>
      </c>
      <c r="Q2405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148"/>
        <v>0</v>
      </c>
      <c r="P2406" s="6">
        <f t="shared" si="149"/>
        <v>0</v>
      </c>
      <c r="Q2406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148"/>
        <v>23</v>
      </c>
      <c r="P2407" s="6">
        <f t="shared" si="149"/>
        <v>56.3</v>
      </c>
      <c r="Q2407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148"/>
        <v>41</v>
      </c>
      <c r="P2408" s="6">
        <f t="shared" si="149"/>
        <v>84.0625</v>
      </c>
      <c r="Q2408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148"/>
        <v>25</v>
      </c>
      <c r="P2409" s="6">
        <f t="shared" si="149"/>
        <v>168.39393939393941</v>
      </c>
      <c r="Q2409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148"/>
        <v>0</v>
      </c>
      <c r="P2410" s="6">
        <f t="shared" si="149"/>
        <v>15</v>
      </c>
      <c r="Q2410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148"/>
        <v>2</v>
      </c>
      <c r="P2411" s="6">
        <f t="shared" si="149"/>
        <v>76.666666666666671</v>
      </c>
      <c r="Q2411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148"/>
        <v>0</v>
      </c>
      <c r="P2412" s="6">
        <f t="shared" si="149"/>
        <v>0</v>
      </c>
      <c r="Q24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148"/>
        <v>1</v>
      </c>
      <c r="P2413" s="6">
        <f t="shared" si="149"/>
        <v>50.333333333333336</v>
      </c>
      <c r="Q2413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148"/>
        <v>0</v>
      </c>
      <c r="P2414" s="6">
        <f t="shared" si="149"/>
        <v>0</v>
      </c>
      <c r="Q2414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148"/>
        <v>1</v>
      </c>
      <c r="P2415" s="6">
        <f t="shared" si="149"/>
        <v>8.3333333333333339</v>
      </c>
      <c r="Q2415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148"/>
        <v>3</v>
      </c>
      <c r="P2416" s="6">
        <f t="shared" si="149"/>
        <v>35.384615384615387</v>
      </c>
      <c r="Q2416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148"/>
        <v>1</v>
      </c>
      <c r="P2417" s="6">
        <f t="shared" si="149"/>
        <v>55.833333333333336</v>
      </c>
      <c r="Q2417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148"/>
        <v>0</v>
      </c>
      <c r="P2418" s="6">
        <f t="shared" si="149"/>
        <v>5</v>
      </c>
      <c r="Q2418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148"/>
        <v>0</v>
      </c>
      <c r="P2419" s="6">
        <f t="shared" si="149"/>
        <v>0</v>
      </c>
      <c r="Q2419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148"/>
        <v>0</v>
      </c>
      <c r="P2420" s="6">
        <f t="shared" si="149"/>
        <v>1</v>
      </c>
      <c r="Q2420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148"/>
        <v>0</v>
      </c>
      <c r="P2421" s="6">
        <f t="shared" si="149"/>
        <v>0</v>
      </c>
      <c r="Q2421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148"/>
        <v>15</v>
      </c>
      <c r="P2422" s="6">
        <f t="shared" si="149"/>
        <v>69.472222222222229</v>
      </c>
      <c r="Q242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148"/>
        <v>0</v>
      </c>
      <c r="P2423" s="6">
        <f t="shared" si="149"/>
        <v>1</v>
      </c>
      <c r="Q2423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148"/>
        <v>0</v>
      </c>
      <c r="P2424" s="6">
        <f t="shared" si="149"/>
        <v>1</v>
      </c>
      <c r="Q2424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148"/>
        <v>0</v>
      </c>
      <c r="P2425" s="6">
        <f t="shared" si="149"/>
        <v>8</v>
      </c>
      <c r="Q2425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148"/>
        <v>1</v>
      </c>
      <c r="P2426" s="6">
        <f t="shared" si="149"/>
        <v>34.444444444444443</v>
      </c>
      <c r="Q2426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148"/>
        <v>0</v>
      </c>
      <c r="P2427" s="6">
        <f t="shared" si="149"/>
        <v>1</v>
      </c>
      <c r="Q2427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148"/>
        <v>0</v>
      </c>
      <c r="P2428" s="6">
        <f t="shared" si="149"/>
        <v>0</v>
      </c>
      <c r="Q2428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148"/>
        <v>0</v>
      </c>
      <c r="P2429" s="6">
        <f t="shared" si="149"/>
        <v>1</v>
      </c>
      <c r="Q2429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148"/>
        <v>0</v>
      </c>
      <c r="P2430" s="6">
        <f t="shared" si="149"/>
        <v>1</v>
      </c>
      <c r="Q2430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148"/>
        <v>1</v>
      </c>
      <c r="P2431" s="6">
        <f t="shared" si="149"/>
        <v>501.25</v>
      </c>
      <c r="Q2431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148"/>
        <v>1</v>
      </c>
      <c r="P2432" s="6">
        <f t="shared" si="149"/>
        <v>10.5</v>
      </c>
      <c r="Q243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148"/>
        <v>0</v>
      </c>
      <c r="P2433" s="6">
        <f t="shared" si="149"/>
        <v>1</v>
      </c>
      <c r="Q2433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ref="O2434:O2497" si="152">ROUND((E2434/D2434)*100,0)</f>
        <v>0</v>
      </c>
      <c r="P2434" s="6">
        <f t="shared" ref="P2434:P2497" si="153">IFERROR(E2434/L2434,0)</f>
        <v>1</v>
      </c>
      <c r="Q2434" t="s">
        <v>8334</v>
      </c>
      <c r="R2434" t="s">
        <v>8335</v>
      </c>
      <c r="S2434" s="10">
        <f t="shared" ref="S2434:S2497" si="154">(((J2434/60)/60)/24)+DATE(1970,1,1)</f>
        <v>42041.218715277777</v>
      </c>
      <c r="T2434" s="10">
        <f t="shared" ref="T2434:T2497" si="155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si="152"/>
        <v>0</v>
      </c>
      <c r="P2435" s="6">
        <f t="shared" si="153"/>
        <v>0</v>
      </c>
      <c r="Q2435" t="s">
        <v>8334</v>
      </c>
      <c r="R2435" t="s">
        <v>8335</v>
      </c>
      <c r="S2435" s="10">
        <f t="shared" si="154"/>
        <v>42397.89980324074</v>
      </c>
      <c r="T2435" s="10">
        <f t="shared" si="155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152"/>
        <v>0</v>
      </c>
      <c r="P2436" s="6">
        <f t="shared" si="153"/>
        <v>13</v>
      </c>
      <c r="Q2436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152"/>
        <v>0</v>
      </c>
      <c r="P2437" s="6">
        <f t="shared" si="153"/>
        <v>306</v>
      </c>
      <c r="Q2437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152"/>
        <v>0</v>
      </c>
      <c r="P2438" s="6">
        <f t="shared" si="153"/>
        <v>22.5</v>
      </c>
      <c r="Q2438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152"/>
        <v>0</v>
      </c>
      <c r="P2439" s="6">
        <f t="shared" si="153"/>
        <v>0</v>
      </c>
      <c r="Q2439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152"/>
        <v>0</v>
      </c>
      <c r="P2440" s="6">
        <f t="shared" si="153"/>
        <v>50</v>
      </c>
      <c r="Q2440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152"/>
        <v>0</v>
      </c>
      <c r="P2441" s="6">
        <f t="shared" si="153"/>
        <v>0</v>
      </c>
      <c r="Q2441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152"/>
        <v>0</v>
      </c>
      <c r="P2442" s="6">
        <f t="shared" si="153"/>
        <v>5</v>
      </c>
      <c r="Q244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152"/>
        <v>108</v>
      </c>
      <c r="P2443" s="6">
        <f t="shared" si="153"/>
        <v>74.22935779816514</v>
      </c>
      <c r="Q2443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152"/>
        <v>126</v>
      </c>
      <c r="P2444" s="6">
        <f t="shared" si="153"/>
        <v>81.252688172043008</v>
      </c>
      <c r="Q2444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152"/>
        <v>203</v>
      </c>
      <c r="P2445" s="6">
        <f t="shared" si="153"/>
        <v>130.23469453376205</v>
      </c>
      <c r="Q2445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152"/>
        <v>109</v>
      </c>
      <c r="P2446" s="6">
        <f t="shared" si="153"/>
        <v>53.409836065573771</v>
      </c>
      <c r="Q2446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152"/>
        <v>173</v>
      </c>
      <c r="P2447" s="6">
        <f t="shared" si="153"/>
        <v>75.130434782608702</v>
      </c>
      <c r="Q2447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152"/>
        <v>168</v>
      </c>
      <c r="P2448" s="6">
        <f t="shared" si="153"/>
        <v>75.666666666666671</v>
      </c>
      <c r="Q2448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152"/>
        <v>427</v>
      </c>
      <c r="P2449" s="6">
        <f t="shared" si="153"/>
        <v>31.691394658753708</v>
      </c>
      <c r="Q2449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152"/>
        <v>108</v>
      </c>
      <c r="P2450" s="6">
        <f t="shared" si="153"/>
        <v>47.777777777777779</v>
      </c>
      <c r="Q2450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152"/>
        <v>108</v>
      </c>
      <c r="P2451" s="6">
        <f t="shared" si="153"/>
        <v>90</v>
      </c>
      <c r="Q2451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152"/>
        <v>102</v>
      </c>
      <c r="P2452" s="6">
        <f t="shared" si="153"/>
        <v>149.31401960784314</v>
      </c>
      <c r="Q2452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152"/>
        <v>115</v>
      </c>
      <c r="P2453" s="6">
        <f t="shared" si="153"/>
        <v>62.06989247311828</v>
      </c>
      <c r="Q2453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152"/>
        <v>134</v>
      </c>
      <c r="P2454" s="6">
        <f t="shared" si="153"/>
        <v>53.4</v>
      </c>
      <c r="Q2454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152"/>
        <v>155</v>
      </c>
      <c r="P2455" s="6">
        <f t="shared" si="153"/>
        <v>69.268656716417908</v>
      </c>
      <c r="Q2455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152"/>
        <v>101</v>
      </c>
      <c r="P2456" s="6">
        <f t="shared" si="153"/>
        <v>271.50769230769231</v>
      </c>
      <c r="Q2456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152"/>
        <v>182</v>
      </c>
      <c r="P2457" s="6">
        <f t="shared" si="153"/>
        <v>34.125</v>
      </c>
      <c r="Q2457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152"/>
        <v>181</v>
      </c>
      <c r="P2458" s="6">
        <f t="shared" si="153"/>
        <v>40.492537313432834</v>
      </c>
      <c r="Q2458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152"/>
        <v>102</v>
      </c>
      <c r="P2459" s="6">
        <f t="shared" si="153"/>
        <v>189.75806451612902</v>
      </c>
      <c r="Q2459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152"/>
        <v>110</v>
      </c>
      <c r="P2460" s="6">
        <f t="shared" si="153"/>
        <v>68.862499999999997</v>
      </c>
      <c r="Q2460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152"/>
        <v>102</v>
      </c>
      <c r="P2461" s="6">
        <f t="shared" si="153"/>
        <v>108.77659574468085</v>
      </c>
      <c r="Q2461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152"/>
        <v>101</v>
      </c>
      <c r="P2462" s="6">
        <f t="shared" si="153"/>
        <v>125.98529411764706</v>
      </c>
      <c r="Q2462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152"/>
        <v>104</v>
      </c>
      <c r="P2463" s="6">
        <f t="shared" si="153"/>
        <v>90.523255813953483</v>
      </c>
      <c r="Q2463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152"/>
        <v>111</v>
      </c>
      <c r="P2464" s="6">
        <f t="shared" si="153"/>
        <v>28.880434782608695</v>
      </c>
      <c r="Q2464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152"/>
        <v>116</v>
      </c>
      <c r="P2465" s="6">
        <f t="shared" si="153"/>
        <v>31</v>
      </c>
      <c r="Q2465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152"/>
        <v>111</v>
      </c>
      <c r="P2466" s="6">
        <f t="shared" si="153"/>
        <v>51.674418604651166</v>
      </c>
      <c r="Q2466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152"/>
        <v>180</v>
      </c>
      <c r="P2467" s="6">
        <f t="shared" si="153"/>
        <v>26.270833333333332</v>
      </c>
      <c r="Q2467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152"/>
        <v>100</v>
      </c>
      <c r="P2468" s="6">
        <f t="shared" si="153"/>
        <v>48.07692307692308</v>
      </c>
      <c r="Q2468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152"/>
        <v>119</v>
      </c>
      <c r="P2469" s="6">
        <f t="shared" si="153"/>
        <v>27.558139534883722</v>
      </c>
      <c r="Q2469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152"/>
        <v>107</v>
      </c>
      <c r="P2470" s="6">
        <f t="shared" si="153"/>
        <v>36.97137931034483</v>
      </c>
      <c r="Q2470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152"/>
        <v>114</v>
      </c>
      <c r="P2471" s="6">
        <f t="shared" si="153"/>
        <v>29.021276595744681</v>
      </c>
      <c r="Q2471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152"/>
        <v>103</v>
      </c>
      <c r="P2472" s="6">
        <f t="shared" si="153"/>
        <v>28.65666666666667</v>
      </c>
      <c r="Q247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152"/>
        <v>128</v>
      </c>
      <c r="P2473" s="6">
        <f t="shared" si="153"/>
        <v>37.647058823529413</v>
      </c>
      <c r="Q2473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152"/>
        <v>136</v>
      </c>
      <c r="P2474" s="6">
        <f t="shared" si="153"/>
        <v>97.904038461538462</v>
      </c>
      <c r="Q2474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152"/>
        <v>100</v>
      </c>
      <c r="P2475" s="6">
        <f t="shared" si="153"/>
        <v>42.553191489361701</v>
      </c>
      <c r="Q2475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152"/>
        <v>100</v>
      </c>
      <c r="P2476" s="6">
        <f t="shared" si="153"/>
        <v>131.58368421052631</v>
      </c>
      <c r="Q2476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152"/>
        <v>105</v>
      </c>
      <c r="P2477" s="6">
        <f t="shared" si="153"/>
        <v>32.320987654320987</v>
      </c>
      <c r="Q2477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152"/>
        <v>105</v>
      </c>
      <c r="P2478" s="6">
        <f t="shared" si="153"/>
        <v>61.103999999999999</v>
      </c>
      <c r="Q2478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152"/>
        <v>171</v>
      </c>
      <c r="P2479" s="6">
        <f t="shared" si="153"/>
        <v>31.341463414634145</v>
      </c>
      <c r="Q2479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152"/>
        <v>128</v>
      </c>
      <c r="P2480" s="6">
        <f t="shared" si="153"/>
        <v>129.1139240506329</v>
      </c>
      <c r="Q2480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152"/>
        <v>133</v>
      </c>
      <c r="P2481" s="6">
        <f t="shared" si="153"/>
        <v>25.020624999999999</v>
      </c>
      <c r="Q2481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152"/>
        <v>100</v>
      </c>
      <c r="P2482" s="6">
        <f t="shared" si="153"/>
        <v>250</v>
      </c>
      <c r="Q248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152"/>
        <v>113</v>
      </c>
      <c r="P2483" s="6">
        <f t="shared" si="153"/>
        <v>47.541473684210523</v>
      </c>
      <c r="Q2483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152"/>
        <v>100</v>
      </c>
      <c r="P2484" s="6">
        <f t="shared" si="153"/>
        <v>40.04</v>
      </c>
      <c r="Q2484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152"/>
        <v>114</v>
      </c>
      <c r="P2485" s="6">
        <f t="shared" si="153"/>
        <v>65.84210526315789</v>
      </c>
      <c r="Q2485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152"/>
        <v>119</v>
      </c>
      <c r="P2486" s="6">
        <f t="shared" si="153"/>
        <v>46.401222222222216</v>
      </c>
      <c r="Q2486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152"/>
        <v>103</v>
      </c>
      <c r="P2487" s="6">
        <f t="shared" si="153"/>
        <v>50.365853658536587</v>
      </c>
      <c r="Q2487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152"/>
        <v>266</v>
      </c>
      <c r="P2488" s="6">
        <f t="shared" si="153"/>
        <v>26.566666666666666</v>
      </c>
      <c r="Q2488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152"/>
        <v>100</v>
      </c>
      <c r="P2489" s="6">
        <f t="shared" si="153"/>
        <v>39.493684210526318</v>
      </c>
      <c r="Q2489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152"/>
        <v>107</v>
      </c>
      <c r="P2490" s="6">
        <f t="shared" si="153"/>
        <v>49.246153846153845</v>
      </c>
      <c r="Q2490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152"/>
        <v>134</v>
      </c>
      <c r="P2491" s="6">
        <f t="shared" si="153"/>
        <v>62.38</v>
      </c>
      <c r="Q2491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152"/>
        <v>121</v>
      </c>
      <c r="P2492" s="6">
        <f t="shared" si="153"/>
        <v>37.9375</v>
      </c>
      <c r="Q249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152"/>
        <v>103</v>
      </c>
      <c r="P2493" s="6">
        <f t="shared" si="153"/>
        <v>51.6</v>
      </c>
      <c r="Q2493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152"/>
        <v>125</v>
      </c>
      <c r="P2494" s="6">
        <f t="shared" si="153"/>
        <v>27.777777777777779</v>
      </c>
      <c r="Q2494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152"/>
        <v>129</v>
      </c>
      <c r="P2495" s="6">
        <f t="shared" si="153"/>
        <v>99.382239382239376</v>
      </c>
      <c r="Q2495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152"/>
        <v>101</v>
      </c>
      <c r="P2496" s="6">
        <f t="shared" si="153"/>
        <v>38.848205128205123</v>
      </c>
      <c r="Q2496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152"/>
        <v>128</v>
      </c>
      <c r="P2497" s="6">
        <f t="shared" si="153"/>
        <v>45.548809523809524</v>
      </c>
      <c r="Q2497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ref="O2498:O2561" si="156">ROUND((E2498/D2498)*100,0)</f>
        <v>100</v>
      </c>
      <c r="P2498" s="6">
        <f t="shared" ref="P2498:P2561" si="157">IFERROR(E2498/L2498,0)</f>
        <v>600</v>
      </c>
      <c r="Q2498" t="s">
        <v>8323</v>
      </c>
      <c r="R2498" t="s">
        <v>8327</v>
      </c>
      <c r="S2498" s="10">
        <f t="shared" ref="S2498:S2561" si="158">(((J2498/60)/60)/24)+DATE(1970,1,1)</f>
        <v>41327.996435185189</v>
      </c>
      <c r="T2498" s="10">
        <f t="shared" ref="T2498:T2561" si="159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si="156"/>
        <v>113</v>
      </c>
      <c r="P2499" s="6">
        <f t="shared" si="157"/>
        <v>80.551071428571419</v>
      </c>
      <c r="Q2499" t="s">
        <v>8323</v>
      </c>
      <c r="R2499" t="s">
        <v>8327</v>
      </c>
      <c r="S2499" s="10">
        <f t="shared" si="158"/>
        <v>40730.878912037035</v>
      </c>
      <c r="T2499" s="10">
        <f t="shared" si="15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156"/>
        <v>106</v>
      </c>
      <c r="P2500" s="6">
        <f t="shared" si="157"/>
        <v>52.8</v>
      </c>
      <c r="Q2500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156"/>
        <v>203</v>
      </c>
      <c r="P2501" s="6">
        <f t="shared" si="157"/>
        <v>47.676470588235297</v>
      </c>
      <c r="Q2501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156"/>
        <v>113</v>
      </c>
      <c r="P2502" s="6">
        <f t="shared" si="157"/>
        <v>23.448275862068964</v>
      </c>
      <c r="Q250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156"/>
        <v>3</v>
      </c>
      <c r="P2503" s="6">
        <f t="shared" si="157"/>
        <v>40.142857142857146</v>
      </c>
      <c r="Q2503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156"/>
        <v>0</v>
      </c>
      <c r="P2504" s="6">
        <f t="shared" si="157"/>
        <v>17.2</v>
      </c>
      <c r="Q2504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156"/>
        <v>0</v>
      </c>
      <c r="P2505" s="6">
        <f t="shared" si="157"/>
        <v>0</v>
      </c>
      <c r="Q2505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156"/>
        <v>0</v>
      </c>
      <c r="P2506" s="6">
        <f t="shared" si="157"/>
        <v>0</v>
      </c>
      <c r="Q2506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156"/>
        <v>0</v>
      </c>
      <c r="P2507" s="6">
        <f t="shared" si="157"/>
        <v>0</v>
      </c>
      <c r="Q2507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156"/>
        <v>1</v>
      </c>
      <c r="P2508" s="6">
        <f t="shared" si="157"/>
        <v>15</v>
      </c>
      <c r="Q2508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156"/>
        <v>0</v>
      </c>
      <c r="P2509" s="6">
        <f t="shared" si="157"/>
        <v>0</v>
      </c>
      <c r="Q2509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156"/>
        <v>0</v>
      </c>
      <c r="P2510" s="6">
        <f t="shared" si="157"/>
        <v>0</v>
      </c>
      <c r="Q2510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156"/>
        <v>1</v>
      </c>
      <c r="P2511" s="6">
        <f t="shared" si="157"/>
        <v>35.714285714285715</v>
      </c>
      <c r="Q2511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156"/>
        <v>0</v>
      </c>
      <c r="P2512" s="6">
        <f t="shared" si="157"/>
        <v>37.5</v>
      </c>
      <c r="Q2512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156"/>
        <v>0</v>
      </c>
      <c r="P2513" s="6">
        <f t="shared" si="157"/>
        <v>0</v>
      </c>
      <c r="Q2513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156"/>
        <v>0</v>
      </c>
      <c r="P2514" s="6">
        <f t="shared" si="157"/>
        <v>0</v>
      </c>
      <c r="Q2514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156"/>
        <v>0</v>
      </c>
      <c r="P2515" s="6">
        <f t="shared" si="157"/>
        <v>0</v>
      </c>
      <c r="Q2515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156"/>
        <v>2</v>
      </c>
      <c r="P2516" s="6">
        <f t="shared" si="157"/>
        <v>52.5</v>
      </c>
      <c r="Q2516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156"/>
        <v>19</v>
      </c>
      <c r="P2517" s="6">
        <f t="shared" si="157"/>
        <v>77.5</v>
      </c>
      <c r="Q2517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156"/>
        <v>0</v>
      </c>
      <c r="P2518" s="6">
        <f t="shared" si="157"/>
        <v>0</v>
      </c>
      <c r="Q2518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156"/>
        <v>10</v>
      </c>
      <c r="P2519" s="6">
        <f t="shared" si="157"/>
        <v>53.545454545454547</v>
      </c>
      <c r="Q2519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156"/>
        <v>0</v>
      </c>
      <c r="P2520" s="6">
        <f t="shared" si="157"/>
        <v>0</v>
      </c>
      <c r="Q2520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156"/>
        <v>0</v>
      </c>
      <c r="P2521" s="6">
        <f t="shared" si="157"/>
        <v>16.25</v>
      </c>
      <c r="Q2521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156"/>
        <v>0</v>
      </c>
      <c r="P2522" s="6">
        <f t="shared" si="157"/>
        <v>0</v>
      </c>
      <c r="Q2522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156"/>
        <v>109</v>
      </c>
      <c r="P2523" s="6">
        <f t="shared" si="157"/>
        <v>103.68174242424243</v>
      </c>
      <c r="Q2523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156"/>
        <v>100</v>
      </c>
      <c r="P2524" s="6">
        <f t="shared" si="157"/>
        <v>185.18518518518519</v>
      </c>
      <c r="Q2524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156"/>
        <v>156</v>
      </c>
      <c r="P2525" s="6">
        <f t="shared" si="157"/>
        <v>54.153846153846153</v>
      </c>
      <c r="Q2525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156"/>
        <v>102</v>
      </c>
      <c r="P2526" s="6">
        <f t="shared" si="157"/>
        <v>177.2093023255814</v>
      </c>
      <c r="Q2526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156"/>
        <v>100</v>
      </c>
      <c r="P2527" s="6">
        <f t="shared" si="157"/>
        <v>100.325</v>
      </c>
      <c r="Q2527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156"/>
        <v>113</v>
      </c>
      <c r="P2528" s="6">
        <f t="shared" si="157"/>
        <v>136.90909090909091</v>
      </c>
      <c r="Q2528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156"/>
        <v>102</v>
      </c>
      <c r="P2529" s="6">
        <f t="shared" si="157"/>
        <v>57.535211267605632</v>
      </c>
      <c r="Q2529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156"/>
        <v>107</v>
      </c>
      <c r="P2530" s="6">
        <f t="shared" si="157"/>
        <v>52.962839506172834</v>
      </c>
      <c r="Q2530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156"/>
        <v>104</v>
      </c>
      <c r="P2531" s="6">
        <f t="shared" si="157"/>
        <v>82.328947368421055</v>
      </c>
      <c r="Q2531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156"/>
        <v>100</v>
      </c>
      <c r="P2532" s="6">
        <f t="shared" si="157"/>
        <v>135.41666666666666</v>
      </c>
      <c r="Q2532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156"/>
        <v>100</v>
      </c>
      <c r="P2533" s="6">
        <f t="shared" si="157"/>
        <v>74.06557377049181</v>
      </c>
      <c r="Q2533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156"/>
        <v>126</v>
      </c>
      <c r="P2534" s="6">
        <f t="shared" si="157"/>
        <v>84.083333333333329</v>
      </c>
      <c r="Q2534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156"/>
        <v>111</v>
      </c>
      <c r="P2535" s="6">
        <f t="shared" si="157"/>
        <v>61.029411764705884</v>
      </c>
      <c r="Q2535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156"/>
        <v>105</v>
      </c>
      <c r="P2536" s="6">
        <f t="shared" si="157"/>
        <v>150</v>
      </c>
      <c r="Q2536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156"/>
        <v>104</v>
      </c>
      <c r="P2537" s="6">
        <f t="shared" si="157"/>
        <v>266.08974358974359</v>
      </c>
      <c r="Q2537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156"/>
        <v>116</v>
      </c>
      <c r="P2538" s="6">
        <f t="shared" si="157"/>
        <v>7.25</v>
      </c>
      <c r="Q2538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156"/>
        <v>110</v>
      </c>
      <c r="P2539" s="6">
        <f t="shared" si="157"/>
        <v>100</v>
      </c>
      <c r="Q2539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156"/>
        <v>113</v>
      </c>
      <c r="P2540" s="6">
        <f t="shared" si="157"/>
        <v>109.96308108108107</v>
      </c>
      <c r="Q2540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156"/>
        <v>100</v>
      </c>
      <c r="P2541" s="6">
        <f t="shared" si="157"/>
        <v>169.91525423728814</v>
      </c>
      <c r="Q2541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156"/>
        <v>103</v>
      </c>
      <c r="P2542" s="6">
        <f t="shared" si="157"/>
        <v>95.740740740740748</v>
      </c>
      <c r="Q2542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156"/>
        <v>107</v>
      </c>
      <c r="P2543" s="6">
        <f t="shared" si="157"/>
        <v>59.460317460317462</v>
      </c>
      <c r="Q2543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156"/>
        <v>104</v>
      </c>
      <c r="P2544" s="6">
        <f t="shared" si="157"/>
        <v>55.769230769230766</v>
      </c>
      <c r="Q2544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156"/>
        <v>156</v>
      </c>
      <c r="P2545" s="6">
        <f t="shared" si="157"/>
        <v>30.076923076923077</v>
      </c>
      <c r="Q2545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156"/>
        <v>101</v>
      </c>
      <c r="P2546" s="6">
        <f t="shared" si="157"/>
        <v>88.438596491228068</v>
      </c>
      <c r="Q2546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156"/>
        <v>195</v>
      </c>
      <c r="P2547" s="6">
        <f t="shared" si="157"/>
        <v>64.032786885245898</v>
      </c>
      <c r="Q2547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156"/>
        <v>112</v>
      </c>
      <c r="P2548" s="6">
        <f t="shared" si="157"/>
        <v>60.153846153846153</v>
      </c>
      <c r="Q2548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156"/>
        <v>120</v>
      </c>
      <c r="P2549" s="6">
        <f t="shared" si="157"/>
        <v>49.194029850746269</v>
      </c>
      <c r="Q2549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156"/>
        <v>102</v>
      </c>
      <c r="P2550" s="6">
        <f t="shared" si="157"/>
        <v>165.16216216216216</v>
      </c>
      <c r="Q2550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156"/>
        <v>103</v>
      </c>
      <c r="P2551" s="6">
        <f t="shared" si="157"/>
        <v>43.621621621621621</v>
      </c>
      <c r="Q2551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156"/>
        <v>101</v>
      </c>
      <c r="P2552" s="6">
        <f t="shared" si="157"/>
        <v>43.7</v>
      </c>
      <c r="Q2552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156"/>
        <v>103</v>
      </c>
      <c r="P2553" s="6">
        <f t="shared" si="157"/>
        <v>67.419642857142861</v>
      </c>
      <c r="Q2553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156"/>
        <v>107</v>
      </c>
      <c r="P2554" s="6">
        <f t="shared" si="157"/>
        <v>177.5</v>
      </c>
      <c r="Q2554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156"/>
        <v>156</v>
      </c>
      <c r="P2555" s="6">
        <f t="shared" si="157"/>
        <v>38.883333333333333</v>
      </c>
      <c r="Q2555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156"/>
        <v>123</v>
      </c>
      <c r="P2556" s="6">
        <f t="shared" si="157"/>
        <v>54.985074626865675</v>
      </c>
      <c r="Q2556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156"/>
        <v>107</v>
      </c>
      <c r="P2557" s="6">
        <f t="shared" si="157"/>
        <v>61.342857142857142</v>
      </c>
      <c r="Q2557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156"/>
        <v>106</v>
      </c>
      <c r="P2558" s="6">
        <f t="shared" si="157"/>
        <v>23.117647058823529</v>
      </c>
      <c r="Q2558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156"/>
        <v>118</v>
      </c>
      <c r="P2559" s="6">
        <f t="shared" si="157"/>
        <v>29.611111111111111</v>
      </c>
      <c r="Q2559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156"/>
        <v>109</v>
      </c>
      <c r="P2560" s="6">
        <f t="shared" si="157"/>
        <v>75.611111111111114</v>
      </c>
      <c r="Q2560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156"/>
        <v>111</v>
      </c>
      <c r="P2561" s="6">
        <f t="shared" si="157"/>
        <v>35.6</v>
      </c>
      <c r="Q2561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ref="O2562:O2625" si="160">ROUND((E2562/D2562)*100,0)</f>
        <v>100</v>
      </c>
      <c r="P2562" s="6">
        <f t="shared" ref="P2562:P2625" si="161">IFERROR(E2562/L2562,0)</f>
        <v>143</v>
      </c>
      <c r="Q2562" t="s">
        <v>8323</v>
      </c>
      <c r="R2562" t="s">
        <v>8352</v>
      </c>
      <c r="S2562" s="10">
        <f t="shared" ref="S2562:S2625" si="162">(((J2562/60)/60)/24)+DATE(1970,1,1)</f>
        <v>42039.951087962967</v>
      </c>
      <c r="T2562" s="10">
        <f t="shared" ref="T2562:T2625" si="163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si="160"/>
        <v>0</v>
      </c>
      <c r="P2563" s="6">
        <f t="shared" si="161"/>
        <v>0</v>
      </c>
      <c r="Q2563" t="s">
        <v>8334</v>
      </c>
      <c r="R2563" t="s">
        <v>8335</v>
      </c>
      <c r="S2563" s="10">
        <f t="shared" si="162"/>
        <v>42260.528807870374</v>
      </c>
      <c r="T2563" s="10">
        <f t="shared" si="163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160"/>
        <v>1</v>
      </c>
      <c r="P2564" s="6">
        <f t="shared" si="161"/>
        <v>25</v>
      </c>
      <c r="Q2564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160"/>
        <v>0</v>
      </c>
      <c r="P2565" s="6">
        <f t="shared" si="161"/>
        <v>0</v>
      </c>
      <c r="Q2565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160"/>
        <v>0</v>
      </c>
      <c r="P2566" s="6">
        <f t="shared" si="161"/>
        <v>0</v>
      </c>
      <c r="Q2566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160"/>
        <v>1</v>
      </c>
      <c r="P2567" s="6">
        <f t="shared" si="161"/>
        <v>100</v>
      </c>
      <c r="Q2567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160"/>
        <v>0</v>
      </c>
      <c r="P2568" s="6">
        <f t="shared" si="161"/>
        <v>0</v>
      </c>
      <c r="Q2568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160"/>
        <v>0</v>
      </c>
      <c r="P2569" s="6">
        <f t="shared" si="161"/>
        <v>60</v>
      </c>
      <c r="Q2569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160"/>
        <v>1</v>
      </c>
      <c r="P2570" s="6">
        <f t="shared" si="161"/>
        <v>50</v>
      </c>
      <c r="Q2570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160"/>
        <v>2</v>
      </c>
      <c r="P2571" s="6">
        <f t="shared" si="161"/>
        <v>72.5</v>
      </c>
      <c r="Q2571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160"/>
        <v>1</v>
      </c>
      <c r="P2572" s="6">
        <f t="shared" si="161"/>
        <v>29.5</v>
      </c>
      <c r="Q257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160"/>
        <v>0</v>
      </c>
      <c r="P2573" s="6">
        <f t="shared" si="161"/>
        <v>62.5</v>
      </c>
      <c r="Q2573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160"/>
        <v>0</v>
      </c>
      <c r="P2574" s="6">
        <f t="shared" si="161"/>
        <v>0</v>
      </c>
      <c r="Q2574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160"/>
        <v>0</v>
      </c>
      <c r="P2575" s="6">
        <f t="shared" si="161"/>
        <v>0</v>
      </c>
      <c r="Q2575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160"/>
        <v>0</v>
      </c>
      <c r="P2576" s="6">
        <f t="shared" si="161"/>
        <v>0</v>
      </c>
      <c r="Q2576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160"/>
        <v>0</v>
      </c>
      <c r="P2577" s="6">
        <f t="shared" si="161"/>
        <v>0</v>
      </c>
      <c r="Q2577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160"/>
        <v>0</v>
      </c>
      <c r="P2578" s="6">
        <f t="shared" si="161"/>
        <v>0</v>
      </c>
      <c r="Q2578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160"/>
        <v>0</v>
      </c>
      <c r="P2579" s="6">
        <f t="shared" si="161"/>
        <v>0</v>
      </c>
      <c r="Q2579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160"/>
        <v>0</v>
      </c>
      <c r="P2580" s="6">
        <f t="shared" si="161"/>
        <v>0</v>
      </c>
      <c r="Q2580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160"/>
        <v>0</v>
      </c>
      <c r="P2581" s="6">
        <f t="shared" si="161"/>
        <v>23.083333333333332</v>
      </c>
      <c r="Q2581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160"/>
        <v>1</v>
      </c>
      <c r="P2582" s="6">
        <f t="shared" si="161"/>
        <v>25.5</v>
      </c>
      <c r="Q258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160"/>
        <v>11</v>
      </c>
      <c r="P2583" s="6">
        <f t="shared" si="161"/>
        <v>48.18181818181818</v>
      </c>
      <c r="Q2583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160"/>
        <v>0</v>
      </c>
      <c r="P2584" s="6">
        <f t="shared" si="161"/>
        <v>1</v>
      </c>
      <c r="Q2584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160"/>
        <v>1</v>
      </c>
      <c r="P2585" s="6">
        <f t="shared" si="161"/>
        <v>1</v>
      </c>
      <c r="Q2585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160"/>
        <v>0</v>
      </c>
      <c r="P2586" s="6">
        <f t="shared" si="161"/>
        <v>0</v>
      </c>
      <c r="Q2586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160"/>
        <v>0</v>
      </c>
      <c r="P2587" s="6">
        <f t="shared" si="161"/>
        <v>50</v>
      </c>
      <c r="Q2587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160"/>
        <v>0</v>
      </c>
      <c r="P2588" s="6">
        <f t="shared" si="161"/>
        <v>5</v>
      </c>
      <c r="Q2588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160"/>
        <v>2</v>
      </c>
      <c r="P2589" s="6">
        <f t="shared" si="161"/>
        <v>202.83333333333334</v>
      </c>
      <c r="Q2589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160"/>
        <v>4</v>
      </c>
      <c r="P2590" s="6">
        <f t="shared" si="161"/>
        <v>29.125</v>
      </c>
      <c r="Q2590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160"/>
        <v>0</v>
      </c>
      <c r="P2591" s="6">
        <f t="shared" si="161"/>
        <v>5</v>
      </c>
      <c r="Q2591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160"/>
        <v>0</v>
      </c>
      <c r="P2592" s="6">
        <f t="shared" si="161"/>
        <v>0</v>
      </c>
      <c r="Q259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160"/>
        <v>2</v>
      </c>
      <c r="P2593" s="6">
        <f t="shared" si="161"/>
        <v>13</v>
      </c>
      <c r="Q2593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160"/>
        <v>0</v>
      </c>
      <c r="P2594" s="6">
        <f t="shared" si="161"/>
        <v>50</v>
      </c>
      <c r="Q2594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160"/>
        <v>0</v>
      </c>
      <c r="P2595" s="6">
        <f t="shared" si="161"/>
        <v>0</v>
      </c>
      <c r="Q2595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160"/>
        <v>0</v>
      </c>
      <c r="P2596" s="6">
        <f t="shared" si="161"/>
        <v>1</v>
      </c>
      <c r="Q2596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160"/>
        <v>12</v>
      </c>
      <c r="P2597" s="6">
        <f t="shared" si="161"/>
        <v>96.05263157894737</v>
      </c>
      <c r="Q2597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160"/>
        <v>24</v>
      </c>
      <c r="P2598" s="6">
        <f t="shared" si="161"/>
        <v>305.77777777777777</v>
      </c>
      <c r="Q2598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160"/>
        <v>6</v>
      </c>
      <c r="P2599" s="6">
        <f t="shared" si="161"/>
        <v>12.142857142857142</v>
      </c>
      <c r="Q2599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160"/>
        <v>39</v>
      </c>
      <c r="P2600" s="6">
        <f t="shared" si="161"/>
        <v>83.571428571428569</v>
      </c>
      <c r="Q2600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160"/>
        <v>1</v>
      </c>
      <c r="P2601" s="6">
        <f t="shared" si="161"/>
        <v>18</v>
      </c>
      <c r="Q2601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160"/>
        <v>7</v>
      </c>
      <c r="P2602" s="6">
        <f t="shared" si="161"/>
        <v>115.53333333333333</v>
      </c>
      <c r="Q260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160"/>
        <v>661</v>
      </c>
      <c r="P2603" s="6">
        <f t="shared" si="161"/>
        <v>21.900662251655628</v>
      </c>
      <c r="Q2603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160"/>
        <v>326</v>
      </c>
      <c r="P2604" s="6">
        <f t="shared" si="161"/>
        <v>80.022494887525568</v>
      </c>
      <c r="Q2604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160"/>
        <v>101</v>
      </c>
      <c r="P2605" s="6">
        <f t="shared" si="161"/>
        <v>35.520000000000003</v>
      </c>
      <c r="Q2605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160"/>
        <v>104</v>
      </c>
      <c r="P2606" s="6">
        <f t="shared" si="161"/>
        <v>64.933333333333323</v>
      </c>
      <c r="Q2606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160"/>
        <v>107</v>
      </c>
      <c r="P2607" s="6">
        <f t="shared" si="161"/>
        <v>60.965703745743475</v>
      </c>
      <c r="Q2607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160"/>
        <v>110</v>
      </c>
      <c r="P2608" s="6">
        <f t="shared" si="161"/>
        <v>31.444155844155844</v>
      </c>
      <c r="Q2608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160"/>
        <v>408</v>
      </c>
      <c r="P2609" s="6">
        <f t="shared" si="161"/>
        <v>81.949748743718587</v>
      </c>
      <c r="Q2609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160"/>
        <v>224</v>
      </c>
      <c r="P2610" s="6">
        <f t="shared" si="161"/>
        <v>58.92763157894737</v>
      </c>
      <c r="Q2610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160"/>
        <v>304</v>
      </c>
      <c r="P2611" s="6">
        <f t="shared" si="161"/>
        <v>157.29347633136095</v>
      </c>
      <c r="Q2611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160"/>
        <v>141</v>
      </c>
      <c r="P2612" s="6">
        <f t="shared" si="161"/>
        <v>55.758509532062391</v>
      </c>
      <c r="Q2612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160"/>
        <v>2791</v>
      </c>
      <c r="P2613" s="6">
        <f t="shared" si="161"/>
        <v>83.802893802893806</v>
      </c>
      <c r="Q2613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160"/>
        <v>172</v>
      </c>
      <c r="P2614" s="6">
        <f t="shared" si="161"/>
        <v>58.422210884353746</v>
      </c>
      <c r="Q2614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160"/>
        <v>101</v>
      </c>
      <c r="P2615" s="6">
        <f t="shared" si="161"/>
        <v>270.57142857142856</v>
      </c>
      <c r="Q2615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160"/>
        <v>102</v>
      </c>
      <c r="P2616" s="6">
        <f t="shared" si="161"/>
        <v>107.1</v>
      </c>
      <c r="Q2616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160"/>
        <v>170</v>
      </c>
      <c r="P2617" s="6">
        <f t="shared" si="161"/>
        <v>47.180555555555557</v>
      </c>
      <c r="Q2617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160"/>
        <v>115</v>
      </c>
      <c r="P2618" s="6">
        <f t="shared" si="161"/>
        <v>120.30882352941177</v>
      </c>
      <c r="Q2618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160"/>
        <v>878</v>
      </c>
      <c r="P2619" s="6">
        <f t="shared" si="161"/>
        <v>27.59748427672956</v>
      </c>
      <c r="Q2619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160"/>
        <v>105</v>
      </c>
      <c r="P2620" s="6">
        <f t="shared" si="161"/>
        <v>205.2987012987013</v>
      </c>
      <c r="Q2620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160"/>
        <v>188</v>
      </c>
      <c r="P2621" s="6">
        <f t="shared" si="161"/>
        <v>35.547169811320757</v>
      </c>
      <c r="Q2621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160"/>
        <v>144</v>
      </c>
      <c r="P2622" s="6">
        <f t="shared" si="161"/>
        <v>74.639488409272587</v>
      </c>
      <c r="Q2622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160"/>
        <v>146</v>
      </c>
      <c r="P2623" s="6">
        <f t="shared" si="161"/>
        <v>47.058064516129029</v>
      </c>
      <c r="Q2623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160"/>
        <v>131</v>
      </c>
      <c r="P2624" s="6">
        <f t="shared" si="161"/>
        <v>26.591351351351353</v>
      </c>
      <c r="Q2624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160"/>
        <v>114</v>
      </c>
      <c r="P2625" s="6">
        <f t="shared" si="161"/>
        <v>36.774193548387096</v>
      </c>
      <c r="Q2625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ref="O2626:O2689" si="164">ROUND((E2626/D2626)*100,0)</f>
        <v>1379</v>
      </c>
      <c r="P2626" s="6">
        <f t="shared" ref="P2626:P2689" si="165">IFERROR(E2626/L2626,0)</f>
        <v>31.820544982698959</v>
      </c>
      <c r="Q2626" t="s">
        <v>8317</v>
      </c>
      <c r="R2626" t="s">
        <v>8353</v>
      </c>
      <c r="S2626" s="10">
        <f t="shared" ref="S2626:S2689" si="166">(((J2626/60)/60)/24)+DATE(1970,1,1)</f>
        <v>41144.42155092593</v>
      </c>
      <c r="T2626" s="10">
        <f t="shared" ref="T2626:T2689" si="167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si="164"/>
        <v>956</v>
      </c>
      <c r="P2627" s="6">
        <f t="shared" si="165"/>
        <v>27.576923076923077</v>
      </c>
      <c r="Q2627" t="s">
        <v>8317</v>
      </c>
      <c r="R2627" t="s">
        <v>8353</v>
      </c>
      <c r="S2627" s="10">
        <f t="shared" si="166"/>
        <v>42658.810277777782</v>
      </c>
      <c r="T2627" s="10">
        <f t="shared" si="167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164"/>
        <v>112</v>
      </c>
      <c r="P2628" s="6">
        <f t="shared" si="165"/>
        <v>56</v>
      </c>
      <c r="Q2628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164"/>
        <v>647</v>
      </c>
      <c r="P2629" s="6">
        <f t="shared" si="165"/>
        <v>21.555555555555557</v>
      </c>
      <c r="Q2629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164"/>
        <v>110</v>
      </c>
      <c r="P2630" s="6">
        <f t="shared" si="165"/>
        <v>44.095238095238095</v>
      </c>
      <c r="Q2630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164"/>
        <v>128</v>
      </c>
      <c r="P2631" s="6">
        <f t="shared" si="165"/>
        <v>63.87</v>
      </c>
      <c r="Q2631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164"/>
        <v>158</v>
      </c>
      <c r="P2632" s="6">
        <f t="shared" si="165"/>
        <v>38.987654320987652</v>
      </c>
      <c r="Q2632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164"/>
        <v>115</v>
      </c>
      <c r="P2633" s="6">
        <f t="shared" si="165"/>
        <v>80.185489510489504</v>
      </c>
      <c r="Q2633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164"/>
        <v>137</v>
      </c>
      <c r="P2634" s="6">
        <f t="shared" si="165"/>
        <v>34.904761904761905</v>
      </c>
      <c r="Q2634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164"/>
        <v>355</v>
      </c>
      <c r="P2635" s="6">
        <f t="shared" si="165"/>
        <v>89.100502512562812</v>
      </c>
      <c r="Q2635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164"/>
        <v>106</v>
      </c>
      <c r="P2636" s="6">
        <f t="shared" si="165"/>
        <v>39.44</v>
      </c>
      <c r="Q2636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164"/>
        <v>100</v>
      </c>
      <c r="P2637" s="6">
        <f t="shared" si="165"/>
        <v>136.9047619047619</v>
      </c>
      <c r="Q2637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164"/>
        <v>187</v>
      </c>
      <c r="P2638" s="6">
        <f t="shared" si="165"/>
        <v>37.46</v>
      </c>
      <c r="Q2638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164"/>
        <v>166</v>
      </c>
      <c r="P2639" s="6">
        <f t="shared" si="165"/>
        <v>31.96153846153846</v>
      </c>
      <c r="Q2639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164"/>
        <v>102</v>
      </c>
      <c r="P2640" s="6">
        <f t="shared" si="165"/>
        <v>25.214285714285715</v>
      </c>
      <c r="Q2640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164"/>
        <v>164</v>
      </c>
      <c r="P2641" s="6">
        <f t="shared" si="165"/>
        <v>10.040816326530612</v>
      </c>
      <c r="Q2641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164"/>
        <v>106</v>
      </c>
      <c r="P2642" s="6">
        <f t="shared" si="165"/>
        <v>45.94202898550725</v>
      </c>
      <c r="Q2642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164"/>
        <v>1</v>
      </c>
      <c r="P2643" s="6">
        <f t="shared" si="165"/>
        <v>15</v>
      </c>
      <c r="Q2643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164"/>
        <v>0</v>
      </c>
      <c r="P2644" s="6">
        <f t="shared" si="165"/>
        <v>0</v>
      </c>
      <c r="Q2644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164"/>
        <v>34</v>
      </c>
      <c r="P2645" s="6">
        <f t="shared" si="165"/>
        <v>223.58248500999335</v>
      </c>
      <c r="Q2645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164"/>
        <v>2</v>
      </c>
      <c r="P2646" s="6">
        <f t="shared" si="165"/>
        <v>39.480769230769234</v>
      </c>
      <c r="Q2646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164"/>
        <v>11</v>
      </c>
      <c r="P2647" s="6">
        <f t="shared" si="165"/>
        <v>91.304347826086953</v>
      </c>
      <c r="Q2647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164"/>
        <v>8</v>
      </c>
      <c r="P2648" s="6">
        <f t="shared" si="165"/>
        <v>78.666205607476627</v>
      </c>
      <c r="Q2648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164"/>
        <v>1</v>
      </c>
      <c r="P2649" s="6">
        <f t="shared" si="165"/>
        <v>12</v>
      </c>
      <c r="Q2649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164"/>
        <v>1</v>
      </c>
      <c r="P2650" s="6">
        <f t="shared" si="165"/>
        <v>17.666666666666668</v>
      </c>
      <c r="Q2650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164"/>
        <v>0</v>
      </c>
      <c r="P2651" s="6">
        <f t="shared" si="165"/>
        <v>41.333333333333336</v>
      </c>
      <c r="Q2651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164"/>
        <v>1</v>
      </c>
      <c r="P2652" s="6">
        <f t="shared" si="165"/>
        <v>71.599999999999994</v>
      </c>
      <c r="Q2652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164"/>
        <v>2</v>
      </c>
      <c r="P2653" s="6">
        <f t="shared" si="165"/>
        <v>307.8235294117647</v>
      </c>
      <c r="Q2653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164"/>
        <v>1</v>
      </c>
      <c r="P2654" s="6">
        <f t="shared" si="165"/>
        <v>80.454545454545453</v>
      </c>
      <c r="Q2654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164"/>
        <v>12</v>
      </c>
      <c r="P2655" s="6">
        <f t="shared" si="165"/>
        <v>83.942857142857136</v>
      </c>
      <c r="Q2655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164"/>
        <v>0</v>
      </c>
      <c r="P2656" s="6">
        <f t="shared" si="165"/>
        <v>8.5</v>
      </c>
      <c r="Q2656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164"/>
        <v>21</v>
      </c>
      <c r="P2657" s="6">
        <f t="shared" si="165"/>
        <v>73.372093023255815</v>
      </c>
      <c r="Q2657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164"/>
        <v>11</v>
      </c>
      <c r="P2658" s="6">
        <f t="shared" si="165"/>
        <v>112.86184210526316</v>
      </c>
      <c r="Q2658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164"/>
        <v>19</v>
      </c>
      <c r="P2659" s="6">
        <f t="shared" si="165"/>
        <v>95.277627118644077</v>
      </c>
      <c r="Q2659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164"/>
        <v>0</v>
      </c>
      <c r="P2660" s="6">
        <f t="shared" si="165"/>
        <v>22.75</v>
      </c>
      <c r="Q2660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164"/>
        <v>3</v>
      </c>
      <c r="P2661" s="6">
        <f t="shared" si="165"/>
        <v>133.30000000000001</v>
      </c>
      <c r="Q2661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164"/>
        <v>0</v>
      </c>
      <c r="P2662" s="6">
        <f t="shared" si="165"/>
        <v>3.8</v>
      </c>
      <c r="Q2662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164"/>
        <v>103</v>
      </c>
      <c r="P2663" s="6">
        <f t="shared" si="165"/>
        <v>85.75</v>
      </c>
      <c r="Q2663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164"/>
        <v>107</v>
      </c>
      <c r="P2664" s="6">
        <f t="shared" si="165"/>
        <v>267</v>
      </c>
      <c r="Q2664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164"/>
        <v>105</v>
      </c>
      <c r="P2665" s="6">
        <f t="shared" si="165"/>
        <v>373.55803571428572</v>
      </c>
      <c r="Q2665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164"/>
        <v>103</v>
      </c>
      <c r="P2666" s="6">
        <f t="shared" si="165"/>
        <v>174.03846153846155</v>
      </c>
      <c r="Q2666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164"/>
        <v>123</v>
      </c>
      <c r="P2667" s="6">
        <f t="shared" si="165"/>
        <v>93.695652173913047</v>
      </c>
      <c r="Q2667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164"/>
        <v>159</v>
      </c>
      <c r="P2668" s="6">
        <f t="shared" si="165"/>
        <v>77.327718446601949</v>
      </c>
      <c r="Q2668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164"/>
        <v>111</v>
      </c>
      <c r="P2669" s="6">
        <f t="shared" si="165"/>
        <v>92.222222222222229</v>
      </c>
      <c r="Q2669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164"/>
        <v>171</v>
      </c>
      <c r="P2670" s="6">
        <f t="shared" si="165"/>
        <v>60.964285714285715</v>
      </c>
      <c r="Q2670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164"/>
        <v>125</v>
      </c>
      <c r="P2671" s="6">
        <f t="shared" si="165"/>
        <v>91</v>
      </c>
      <c r="Q2671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164"/>
        <v>6</v>
      </c>
      <c r="P2672" s="6">
        <f t="shared" si="165"/>
        <v>41.583333333333336</v>
      </c>
      <c r="Q2672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164"/>
        <v>11</v>
      </c>
      <c r="P2673" s="6">
        <f t="shared" si="165"/>
        <v>33.761904761904759</v>
      </c>
      <c r="Q2673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164"/>
        <v>33</v>
      </c>
      <c r="P2674" s="6">
        <f t="shared" si="165"/>
        <v>70.61702127659575</v>
      </c>
      <c r="Q2674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164"/>
        <v>28</v>
      </c>
      <c r="P2675" s="6">
        <f t="shared" si="165"/>
        <v>167.15151515151516</v>
      </c>
      <c r="Q2675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164"/>
        <v>63</v>
      </c>
      <c r="P2676" s="6">
        <f t="shared" si="165"/>
        <v>128.61988304093566</v>
      </c>
      <c r="Q2676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164"/>
        <v>8</v>
      </c>
      <c r="P2677" s="6">
        <f t="shared" si="165"/>
        <v>65.41379310344827</v>
      </c>
      <c r="Q2677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164"/>
        <v>50</v>
      </c>
      <c r="P2678" s="6">
        <f t="shared" si="165"/>
        <v>117.55555555555556</v>
      </c>
      <c r="Q2678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164"/>
        <v>18</v>
      </c>
      <c r="P2679" s="6">
        <f t="shared" si="165"/>
        <v>126.48148148148148</v>
      </c>
      <c r="Q2679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164"/>
        <v>0</v>
      </c>
      <c r="P2680" s="6">
        <f t="shared" si="165"/>
        <v>550</v>
      </c>
      <c r="Q2680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164"/>
        <v>0</v>
      </c>
      <c r="P2681" s="6">
        <f t="shared" si="165"/>
        <v>44</v>
      </c>
      <c r="Q2681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164"/>
        <v>1</v>
      </c>
      <c r="P2682" s="6">
        <f t="shared" si="165"/>
        <v>69</v>
      </c>
      <c r="Q2682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164"/>
        <v>1</v>
      </c>
      <c r="P2683" s="6">
        <f t="shared" si="165"/>
        <v>27.5</v>
      </c>
      <c r="Q2683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164"/>
        <v>28</v>
      </c>
      <c r="P2684" s="6">
        <f t="shared" si="165"/>
        <v>84.9</v>
      </c>
      <c r="Q2684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164"/>
        <v>0</v>
      </c>
      <c r="P2685" s="6">
        <f t="shared" si="165"/>
        <v>12</v>
      </c>
      <c r="Q2685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164"/>
        <v>1</v>
      </c>
      <c r="P2686" s="6">
        <f t="shared" si="165"/>
        <v>200</v>
      </c>
      <c r="Q2686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164"/>
        <v>0</v>
      </c>
      <c r="P2687" s="6">
        <f t="shared" si="165"/>
        <v>10</v>
      </c>
      <c r="Q2687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164"/>
        <v>0</v>
      </c>
      <c r="P2688" s="6">
        <f t="shared" si="165"/>
        <v>0</v>
      </c>
      <c r="Q2688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164"/>
        <v>0</v>
      </c>
      <c r="P2689" s="6">
        <f t="shared" si="165"/>
        <v>0</v>
      </c>
      <c r="Q2689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ref="O2690:O2753" si="168">ROUND((E2690/D2690)*100,0)</f>
        <v>0</v>
      </c>
      <c r="P2690" s="6">
        <f t="shared" ref="P2690:P2753" si="169">IFERROR(E2690/L2690,0)</f>
        <v>5.2857142857142856</v>
      </c>
      <c r="Q2690" t="s">
        <v>8334</v>
      </c>
      <c r="R2690" t="s">
        <v>8335</v>
      </c>
      <c r="S2690" s="10">
        <f t="shared" ref="S2690:S2753" si="170">(((J2690/60)/60)/24)+DATE(1970,1,1)</f>
        <v>42028.118865740747</v>
      </c>
      <c r="T2690" s="10">
        <f t="shared" ref="T2690:T2753" si="171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si="168"/>
        <v>0</v>
      </c>
      <c r="P2691" s="6">
        <f t="shared" si="169"/>
        <v>1</v>
      </c>
      <c r="Q2691" t="s">
        <v>8334</v>
      </c>
      <c r="R2691" t="s">
        <v>8335</v>
      </c>
      <c r="S2691" s="10">
        <f t="shared" si="170"/>
        <v>42551.961689814809</v>
      </c>
      <c r="T2691" s="10">
        <f t="shared" si="171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168"/>
        <v>11</v>
      </c>
      <c r="P2692" s="6">
        <f t="shared" si="169"/>
        <v>72.762711864406782</v>
      </c>
      <c r="Q269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168"/>
        <v>0</v>
      </c>
      <c r="P2693" s="6">
        <f t="shared" si="169"/>
        <v>17.5</v>
      </c>
      <c r="Q2693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168"/>
        <v>1</v>
      </c>
      <c r="P2694" s="6">
        <f t="shared" si="169"/>
        <v>25</v>
      </c>
      <c r="Q2694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168"/>
        <v>1</v>
      </c>
      <c r="P2695" s="6">
        <f t="shared" si="169"/>
        <v>13.333333333333334</v>
      </c>
      <c r="Q2695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168"/>
        <v>0</v>
      </c>
      <c r="P2696" s="6">
        <f t="shared" si="169"/>
        <v>1</v>
      </c>
      <c r="Q2696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168"/>
        <v>0</v>
      </c>
      <c r="P2697" s="6">
        <f t="shared" si="169"/>
        <v>23.666666666666668</v>
      </c>
      <c r="Q2697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168"/>
        <v>6</v>
      </c>
      <c r="P2698" s="6">
        <f t="shared" si="169"/>
        <v>89.21052631578948</v>
      </c>
      <c r="Q2698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168"/>
        <v>26</v>
      </c>
      <c r="P2699" s="6">
        <f t="shared" si="169"/>
        <v>116.55769230769231</v>
      </c>
      <c r="Q2699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168"/>
        <v>0</v>
      </c>
      <c r="P2700" s="6">
        <f t="shared" si="169"/>
        <v>13.005000000000001</v>
      </c>
      <c r="Q2700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168"/>
        <v>0</v>
      </c>
      <c r="P2701" s="6">
        <f t="shared" si="169"/>
        <v>0</v>
      </c>
      <c r="Q2701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168"/>
        <v>1</v>
      </c>
      <c r="P2702" s="6">
        <f t="shared" si="169"/>
        <v>17.5</v>
      </c>
      <c r="Q270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168"/>
        <v>46</v>
      </c>
      <c r="P2703" s="6">
        <f t="shared" si="169"/>
        <v>34.130434782608695</v>
      </c>
      <c r="Q2703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168"/>
        <v>34</v>
      </c>
      <c r="P2704" s="6">
        <f t="shared" si="169"/>
        <v>132.34615384615384</v>
      </c>
      <c r="Q2704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168"/>
        <v>104</v>
      </c>
      <c r="P2705" s="6">
        <f t="shared" si="169"/>
        <v>922.22222222222217</v>
      </c>
      <c r="Q2705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168"/>
        <v>6</v>
      </c>
      <c r="P2706" s="6">
        <f t="shared" si="169"/>
        <v>163.57142857142858</v>
      </c>
      <c r="Q2706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168"/>
        <v>11</v>
      </c>
      <c r="P2707" s="6">
        <f t="shared" si="169"/>
        <v>217.375</v>
      </c>
      <c r="Q2707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168"/>
        <v>112</v>
      </c>
      <c r="P2708" s="6">
        <f t="shared" si="169"/>
        <v>149.44486692015209</v>
      </c>
      <c r="Q2708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168"/>
        <v>351</v>
      </c>
      <c r="P2709" s="6">
        <f t="shared" si="169"/>
        <v>71.237487309644663</v>
      </c>
      <c r="Q2709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168"/>
        <v>233</v>
      </c>
      <c r="P2710" s="6">
        <f t="shared" si="169"/>
        <v>44.464318398474738</v>
      </c>
      <c r="Q2710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168"/>
        <v>102</v>
      </c>
      <c r="P2711" s="6">
        <f t="shared" si="169"/>
        <v>164.94480519480518</v>
      </c>
      <c r="Q2711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168"/>
        <v>154</v>
      </c>
      <c r="P2712" s="6">
        <f t="shared" si="169"/>
        <v>84.871516544117654</v>
      </c>
      <c r="Q2712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168"/>
        <v>101</v>
      </c>
      <c r="P2713" s="6">
        <f t="shared" si="169"/>
        <v>53.945205479452056</v>
      </c>
      <c r="Q2713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168"/>
        <v>131</v>
      </c>
      <c r="P2714" s="6">
        <f t="shared" si="169"/>
        <v>50.531468531468533</v>
      </c>
      <c r="Q2714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168"/>
        <v>102</v>
      </c>
      <c r="P2715" s="6">
        <f t="shared" si="169"/>
        <v>108.00140845070422</v>
      </c>
      <c r="Q2715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168"/>
        <v>116</v>
      </c>
      <c r="P2716" s="6">
        <f t="shared" si="169"/>
        <v>95.373770491803285</v>
      </c>
      <c r="Q2716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168"/>
        <v>265</v>
      </c>
      <c r="P2717" s="6">
        <f t="shared" si="169"/>
        <v>57.631016333938291</v>
      </c>
      <c r="Q2717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168"/>
        <v>120</v>
      </c>
      <c r="P2718" s="6">
        <f t="shared" si="169"/>
        <v>64.160481283422456</v>
      </c>
      <c r="Q2718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168"/>
        <v>120</v>
      </c>
      <c r="P2719" s="6">
        <f t="shared" si="169"/>
        <v>92.387692307692305</v>
      </c>
      <c r="Q2719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168"/>
        <v>104</v>
      </c>
      <c r="P2720" s="6">
        <f t="shared" si="169"/>
        <v>125.97972972972973</v>
      </c>
      <c r="Q2720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168"/>
        <v>109</v>
      </c>
      <c r="P2721" s="6">
        <f t="shared" si="169"/>
        <v>94.637681159420296</v>
      </c>
      <c r="Q2721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168"/>
        <v>118</v>
      </c>
      <c r="P2722" s="6">
        <f t="shared" si="169"/>
        <v>170.69942196531792</v>
      </c>
      <c r="Q2722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168"/>
        <v>1462</v>
      </c>
      <c r="P2723" s="6">
        <f t="shared" si="169"/>
        <v>40.762081784386616</v>
      </c>
      <c r="Q2723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168"/>
        <v>253</v>
      </c>
      <c r="P2724" s="6">
        <f t="shared" si="169"/>
        <v>68.254054054054052</v>
      </c>
      <c r="Q2724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168"/>
        <v>140</v>
      </c>
      <c r="P2725" s="6">
        <f t="shared" si="169"/>
        <v>95.48863636363636</v>
      </c>
      <c r="Q2725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168"/>
        <v>297</v>
      </c>
      <c r="P2726" s="6">
        <f t="shared" si="169"/>
        <v>7.1902649656526005</v>
      </c>
      <c r="Q2726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168"/>
        <v>145</v>
      </c>
      <c r="P2727" s="6">
        <f t="shared" si="169"/>
        <v>511.65486725663715</v>
      </c>
      <c r="Q2727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168"/>
        <v>106</v>
      </c>
      <c r="P2728" s="6">
        <f t="shared" si="169"/>
        <v>261.74504950495049</v>
      </c>
      <c r="Q2728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168"/>
        <v>493</v>
      </c>
      <c r="P2729" s="6">
        <f t="shared" si="169"/>
        <v>69.760961810466767</v>
      </c>
      <c r="Q2729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168"/>
        <v>202</v>
      </c>
      <c r="P2730" s="6">
        <f t="shared" si="169"/>
        <v>77.229591836734699</v>
      </c>
      <c r="Q2730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168"/>
        <v>104</v>
      </c>
      <c r="P2731" s="6">
        <f t="shared" si="169"/>
        <v>340.56521739130437</v>
      </c>
      <c r="Q2731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168"/>
        <v>170</v>
      </c>
      <c r="P2732" s="6">
        <f t="shared" si="169"/>
        <v>67.417903225806455</v>
      </c>
      <c r="Q2732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168"/>
        <v>104</v>
      </c>
      <c r="P2733" s="6">
        <f t="shared" si="169"/>
        <v>845.70270270270271</v>
      </c>
      <c r="Q2733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168"/>
        <v>118</v>
      </c>
      <c r="P2734" s="6">
        <f t="shared" si="169"/>
        <v>97.191780821917803</v>
      </c>
      <c r="Q2734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168"/>
        <v>108</v>
      </c>
      <c r="P2735" s="6">
        <f t="shared" si="169"/>
        <v>451.84033613445376</v>
      </c>
      <c r="Q2735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168"/>
        <v>2260300</v>
      </c>
      <c r="P2736" s="6">
        <f t="shared" si="169"/>
        <v>138.66871165644173</v>
      </c>
      <c r="Q2736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168"/>
        <v>978</v>
      </c>
      <c r="P2737" s="6">
        <f t="shared" si="169"/>
        <v>21.640147492625371</v>
      </c>
      <c r="Q2737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168"/>
        <v>123</v>
      </c>
      <c r="P2738" s="6">
        <f t="shared" si="169"/>
        <v>169.51724137931035</v>
      </c>
      <c r="Q2738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168"/>
        <v>246</v>
      </c>
      <c r="P2739" s="6">
        <f t="shared" si="169"/>
        <v>161.88210526315791</v>
      </c>
      <c r="Q2739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168"/>
        <v>148</v>
      </c>
      <c r="P2740" s="6">
        <f t="shared" si="169"/>
        <v>493.13333333333333</v>
      </c>
      <c r="Q2740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168"/>
        <v>384</v>
      </c>
      <c r="P2741" s="6">
        <f t="shared" si="169"/>
        <v>22.120418848167539</v>
      </c>
      <c r="Q2741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168"/>
        <v>103</v>
      </c>
      <c r="P2742" s="6">
        <f t="shared" si="169"/>
        <v>18.235294117647058</v>
      </c>
      <c r="Q2742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168"/>
        <v>0</v>
      </c>
      <c r="P2743" s="6">
        <f t="shared" si="169"/>
        <v>8.75</v>
      </c>
      <c r="Q2743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168"/>
        <v>29</v>
      </c>
      <c r="P2744" s="6">
        <f t="shared" si="169"/>
        <v>40.611111111111114</v>
      </c>
      <c r="Q2744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168"/>
        <v>0</v>
      </c>
      <c r="P2745" s="6">
        <f t="shared" si="169"/>
        <v>0</v>
      </c>
      <c r="Q2745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168"/>
        <v>5</v>
      </c>
      <c r="P2746" s="6">
        <f t="shared" si="169"/>
        <v>37.954545454545453</v>
      </c>
      <c r="Q2746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168"/>
        <v>22</v>
      </c>
      <c r="P2747" s="6">
        <f t="shared" si="169"/>
        <v>35.734693877551024</v>
      </c>
      <c r="Q2747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168"/>
        <v>27</v>
      </c>
      <c r="P2748" s="6">
        <f t="shared" si="169"/>
        <v>42.157894736842103</v>
      </c>
      <c r="Q2748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168"/>
        <v>28</v>
      </c>
      <c r="P2749" s="6">
        <f t="shared" si="169"/>
        <v>35</v>
      </c>
      <c r="Q2749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168"/>
        <v>1</v>
      </c>
      <c r="P2750" s="6">
        <f t="shared" si="169"/>
        <v>13.25</v>
      </c>
      <c r="Q2750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168"/>
        <v>1</v>
      </c>
      <c r="P2751" s="6">
        <f t="shared" si="169"/>
        <v>55</v>
      </c>
      <c r="Q2751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168"/>
        <v>0</v>
      </c>
      <c r="P2752" s="6">
        <f t="shared" si="169"/>
        <v>0</v>
      </c>
      <c r="Q2752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168"/>
        <v>0</v>
      </c>
      <c r="P2753" s="6">
        <f t="shared" si="169"/>
        <v>0</v>
      </c>
      <c r="Q2753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ref="O2754:O2817" si="172">ROUND((E2754/D2754)*100,0)</f>
        <v>11</v>
      </c>
      <c r="P2754" s="6">
        <f t="shared" ref="P2754:P2817" si="173">IFERROR(E2754/L2754,0)</f>
        <v>39.285714285714285</v>
      </c>
      <c r="Q2754" t="s">
        <v>8320</v>
      </c>
      <c r="R2754" t="s">
        <v>8356</v>
      </c>
      <c r="S2754" s="10">
        <f t="shared" ref="S2754:S2817" si="174">(((J2754/60)/60)/24)+DATE(1970,1,1)</f>
        <v>40855.765092592592</v>
      </c>
      <c r="T2754" s="10">
        <f t="shared" ref="T2754:T2817" si="175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si="172"/>
        <v>19</v>
      </c>
      <c r="P2755" s="6">
        <f t="shared" si="173"/>
        <v>47.5</v>
      </c>
      <c r="Q2755" t="s">
        <v>8320</v>
      </c>
      <c r="R2755" t="s">
        <v>8356</v>
      </c>
      <c r="S2755" s="10">
        <f t="shared" si="174"/>
        <v>41117.900729166664</v>
      </c>
      <c r="T2755" s="10">
        <f t="shared" si="175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172"/>
        <v>0</v>
      </c>
      <c r="P2756" s="6">
        <f t="shared" si="173"/>
        <v>0</v>
      </c>
      <c r="Q2756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172"/>
        <v>52</v>
      </c>
      <c r="P2757" s="6">
        <f t="shared" si="173"/>
        <v>17.333333333333332</v>
      </c>
      <c r="Q2757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172"/>
        <v>10</v>
      </c>
      <c r="P2758" s="6">
        <f t="shared" si="173"/>
        <v>31.757575757575758</v>
      </c>
      <c r="Q2758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172"/>
        <v>1</v>
      </c>
      <c r="P2759" s="6">
        <f t="shared" si="173"/>
        <v>5</v>
      </c>
      <c r="Q2759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172"/>
        <v>12</v>
      </c>
      <c r="P2760" s="6">
        <f t="shared" si="173"/>
        <v>39</v>
      </c>
      <c r="Q2760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172"/>
        <v>11</v>
      </c>
      <c r="P2761" s="6">
        <f t="shared" si="173"/>
        <v>52.5</v>
      </c>
      <c r="Q2761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172"/>
        <v>0</v>
      </c>
      <c r="P2762" s="6">
        <f t="shared" si="173"/>
        <v>0</v>
      </c>
      <c r="Q2762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172"/>
        <v>1</v>
      </c>
      <c r="P2763" s="6">
        <f t="shared" si="173"/>
        <v>9</v>
      </c>
      <c r="Q2763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172"/>
        <v>1</v>
      </c>
      <c r="P2764" s="6">
        <f t="shared" si="173"/>
        <v>25</v>
      </c>
      <c r="Q2764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172"/>
        <v>0</v>
      </c>
      <c r="P2765" s="6">
        <f t="shared" si="173"/>
        <v>30</v>
      </c>
      <c r="Q2765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172"/>
        <v>1</v>
      </c>
      <c r="P2766" s="6">
        <f t="shared" si="173"/>
        <v>11.25</v>
      </c>
      <c r="Q2766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172"/>
        <v>0</v>
      </c>
      <c r="P2767" s="6">
        <f t="shared" si="173"/>
        <v>0</v>
      </c>
      <c r="Q2767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172"/>
        <v>2</v>
      </c>
      <c r="P2768" s="6">
        <f t="shared" si="173"/>
        <v>25</v>
      </c>
      <c r="Q2768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172"/>
        <v>1</v>
      </c>
      <c r="P2769" s="6">
        <f t="shared" si="173"/>
        <v>11.333333333333334</v>
      </c>
      <c r="Q2769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172"/>
        <v>14</v>
      </c>
      <c r="P2770" s="6">
        <f t="shared" si="173"/>
        <v>29.470588235294116</v>
      </c>
      <c r="Q2770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172"/>
        <v>0</v>
      </c>
      <c r="P2771" s="6">
        <f t="shared" si="173"/>
        <v>1</v>
      </c>
      <c r="Q2771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172"/>
        <v>10</v>
      </c>
      <c r="P2772" s="6">
        <f t="shared" si="173"/>
        <v>63.098484848484851</v>
      </c>
      <c r="Q2772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172"/>
        <v>0</v>
      </c>
      <c r="P2773" s="6">
        <f t="shared" si="173"/>
        <v>0</v>
      </c>
      <c r="Q2773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172"/>
        <v>0</v>
      </c>
      <c r="P2774" s="6">
        <f t="shared" si="173"/>
        <v>0</v>
      </c>
      <c r="Q2774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172"/>
        <v>0</v>
      </c>
      <c r="P2775" s="6">
        <f t="shared" si="173"/>
        <v>1</v>
      </c>
      <c r="Q2775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172"/>
        <v>14</v>
      </c>
      <c r="P2776" s="6">
        <f t="shared" si="173"/>
        <v>43.846153846153847</v>
      </c>
      <c r="Q2776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172"/>
        <v>3</v>
      </c>
      <c r="P2777" s="6">
        <f t="shared" si="173"/>
        <v>75</v>
      </c>
      <c r="Q2777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172"/>
        <v>8</v>
      </c>
      <c r="P2778" s="6">
        <f t="shared" si="173"/>
        <v>45.972222222222221</v>
      </c>
      <c r="Q2778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172"/>
        <v>0</v>
      </c>
      <c r="P2779" s="6">
        <f t="shared" si="173"/>
        <v>10</v>
      </c>
      <c r="Q2779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172"/>
        <v>26</v>
      </c>
      <c r="P2780" s="6">
        <f t="shared" si="173"/>
        <v>93.666666666666671</v>
      </c>
      <c r="Q2780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172"/>
        <v>2</v>
      </c>
      <c r="P2781" s="6">
        <f t="shared" si="173"/>
        <v>53</v>
      </c>
      <c r="Q2781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172"/>
        <v>0</v>
      </c>
      <c r="P2782" s="6">
        <f t="shared" si="173"/>
        <v>0</v>
      </c>
      <c r="Q2782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172"/>
        <v>105</v>
      </c>
      <c r="P2783" s="6">
        <f t="shared" si="173"/>
        <v>47</v>
      </c>
      <c r="Q2783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172"/>
        <v>120</v>
      </c>
      <c r="P2784" s="6">
        <f t="shared" si="173"/>
        <v>66.666666666666671</v>
      </c>
      <c r="Q2784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172"/>
        <v>115</v>
      </c>
      <c r="P2785" s="6">
        <f t="shared" si="173"/>
        <v>18.770491803278688</v>
      </c>
      <c r="Q2785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172"/>
        <v>119</v>
      </c>
      <c r="P2786" s="6">
        <f t="shared" si="173"/>
        <v>66.111111111111114</v>
      </c>
      <c r="Q2786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172"/>
        <v>105</v>
      </c>
      <c r="P2787" s="6">
        <f t="shared" si="173"/>
        <v>36.859154929577464</v>
      </c>
      <c r="Q2787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172"/>
        <v>118</v>
      </c>
      <c r="P2788" s="6">
        <f t="shared" si="173"/>
        <v>39.810810810810814</v>
      </c>
      <c r="Q2788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172"/>
        <v>120</v>
      </c>
      <c r="P2789" s="6">
        <f t="shared" si="173"/>
        <v>31.5</v>
      </c>
      <c r="Q2789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172"/>
        <v>103</v>
      </c>
      <c r="P2790" s="6">
        <f t="shared" si="173"/>
        <v>102.5</v>
      </c>
      <c r="Q2790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172"/>
        <v>101</v>
      </c>
      <c r="P2791" s="6">
        <f t="shared" si="173"/>
        <v>126.45833333333333</v>
      </c>
      <c r="Q2791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172"/>
        <v>105</v>
      </c>
      <c r="P2792" s="6">
        <f t="shared" si="173"/>
        <v>47.878787878787875</v>
      </c>
      <c r="Q279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172"/>
        <v>103</v>
      </c>
      <c r="P2793" s="6">
        <f t="shared" si="173"/>
        <v>73.214285714285708</v>
      </c>
      <c r="Q2793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172"/>
        <v>108</v>
      </c>
      <c r="P2794" s="6">
        <f t="shared" si="173"/>
        <v>89.666666666666671</v>
      </c>
      <c r="Q2794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172"/>
        <v>111</v>
      </c>
      <c r="P2795" s="6">
        <f t="shared" si="173"/>
        <v>151.4623287671233</v>
      </c>
      <c r="Q2795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172"/>
        <v>150</v>
      </c>
      <c r="P2796" s="6">
        <f t="shared" si="173"/>
        <v>25</v>
      </c>
      <c r="Q2796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172"/>
        <v>104</v>
      </c>
      <c r="P2797" s="6">
        <f t="shared" si="173"/>
        <v>36.5</v>
      </c>
      <c r="Q2797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172"/>
        <v>116</v>
      </c>
      <c r="P2798" s="6">
        <f t="shared" si="173"/>
        <v>44</v>
      </c>
      <c r="Q2798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172"/>
        <v>103</v>
      </c>
      <c r="P2799" s="6">
        <f t="shared" si="173"/>
        <v>87.357553191489373</v>
      </c>
      <c r="Q2799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172"/>
        <v>101</v>
      </c>
      <c r="P2800" s="6">
        <f t="shared" si="173"/>
        <v>36.474820143884891</v>
      </c>
      <c r="Q2800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172"/>
        <v>117</v>
      </c>
      <c r="P2801" s="6">
        <f t="shared" si="173"/>
        <v>44.859538461538463</v>
      </c>
      <c r="Q2801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172"/>
        <v>133</v>
      </c>
      <c r="P2802" s="6">
        <f t="shared" si="173"/>
        <v>42.903225806451616</v>
      </c>
      <c r="Q280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172"/>
        <v>133</v>
      </c>
      <c r="P2803" s="6">
        <f t="shared" si="173"/>
        <v>51.230769230769234</v>
      </c>
      <c r="Q2803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172"/>
        <v>102</v>
      </c>
      <c r="P2804" s="6">
        <f t="shared" si="173"/>
        <v>33.944444444444443</v>
      </c>
      <c r="Q2804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172"/>
        <v>128</v>
      </c>
      <c r="P2805" s="6">
        <f t="shared" si="173"/>
        <v>90.744680851063833</v>
      </c>
      <c r="Q2805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172"/>
        <v>115</v>
      </c>
      <c r="P2806" s="6">
        <f t="shared" si="173"/>
        <v>50</v>
      </c>
      <c r="Q2806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172"/>
        <v>110</v>
      </c>
      <c r="P2807" s="6">
        <f t="shared" si="173"/>
        <v>24.444444444444443</v>
      </c>
      <c r="Q2807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172"/>
        <v>112</v>
      </c>
      <c r="P2808" s="6">
        <f t="shared" si="173"/>
        <v>44.25</v>
      </c>
      <c r="Q2808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172"/>
        <v>126</v>
      </c>
      <c r="P2809" s="6">
        <f t="shared" si="173"/>
        <v>67.741935483870961</v>
      </c>
      <c r="Q2809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172"/>
        <v>100</v>
      </c>
      <c r="P2810" s="6">
        <f t="shared" si="173"/>
        <v>65.376811594202906</v>
      </c>
      <c r="Q2810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172"/>
        <v>102</v>
      </c>
      <c r="P2811" s="6">
        <f t="shared" si="173"/>
        <v>121.9047619047619</v>
      </c>
      <c r="Q2811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172"/>
        <v>108</v>
      </c>
      <c r="P2812" s="6">
        <f t="shared" si="173"/>
        <v>47.456140350877192</v>
      </c>
      <c r="Q28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172"/>
        <v>100</v>
      </c>
      <c r="P2813" s="6">
        <f t="shared" si="173"/>
        <v>92.842592592592595</v>
      </c>
      <c r="Q2813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172"/>
        <v>113</v>
      </c>
      <c r="P2814" s="6">
        <f t="shared" si="173"/>
        <v>68.253012048192772</v>
      </c>
      <c r="Q2814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172"/>
        <v>128</v>
      </c>
      <c r="P2815" s="6">
        <f t="shared" si="173"/>
        <v>37.209583333333335</v>
      </c>
      <c r="Q2815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172"/>
        <v>108</v>
      </c>
      <c r="P2816" s="6">
        <f t="shared" si="173"/>
        <v>25.25</v>
      </c>
      <c r="Q2816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172"/>
        <v>242</v>
      </c>
      <c r="P2817" s="6">
        <f t="shared" si="173"/>
        <v>43.214285714285715</v>
      </c>
      <c r="Q2817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ref="O2818:O2881" si="176">ROUND((E2818/D2818)*100,0)</f>
        <v>142</v>
      </c>
      <c r="P2818" s="6">
        <f t="shared" ref="P2818:P2881" si="177">IFERROR(E2818/L2818,0)</f>
        <v>25.130177514792898</v>
      </c>
      <c r="Q2818" t="s">
        <v>8315</v>
      </c>
      <c r="R2818" t="s">
        <v>8316</v>
      </c>
      <c r="S2818" s="10">
        <f t="shared" ref="S2818:S2881" si="178">(((J2818/60)/60)/24)+DATE(1970,1,1)</f>
        <v>42188.467499999999</v>
      </c>
      <c r="T2818" s="10">
        <f t="shared" ref="T2818:T2881" si="179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si="176"/>
        <v>130</v>
      </c>
      <c r="P2819" s="6">
        <f t="shared" si="177"/>
        <v>23.636363636363637</v>
      </c>
      <c r="Q2819" t="s">
        <v>8315</v>
      </c>
      <c r="R2819" t="s">
        <v>8316</v>
      </c>
      <c r="S2819" s="10">
        <f t="shared" si="178"/>
        <v>42023.634976851856</v>
      </c>
      <c r="T2819" s="10">
        <f t="shared" si="17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176"/>
        <v>106</v>
      </c>
      <c r="P2820" s="6">
        <f t="shared" si="177"/>
        <v>103.95098039215686</v>
      </c>
      <c r="Q2820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176"/>
        <v>105</v>
      </c>
      <c r="P2821" s="6">
        <f t="shared" si="177"/>
        <v>50.384615384615387</v>
      </c>
      <c r="Q2821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176"/>
        <v>136</v>
      </c>
      <c r="P2822" s="6">
        <f t="shared" si="177"/>
        <v>13.6</v>
      </c>
      <c r="Q282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176"/>
        <v>100</v>
      </c>
      <c r="P2823" s="6">
        <f t="shared" si="177"/>
        <v>28.571428571428573</v>
      </c>
      <c r="Q2823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176"/>
        <v>100</v>
      </c>
      <c r="P2824" s="6">
        <f t="shared" si="177"/>
        <v>63.829787234042556</v>
      </c>
      <c r="Q2824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176"/>
        <v>124</v>
      </c>
      <c r="P2825" s="6">
        <f t="shared" si="177"/>
        <v>8.8571428571428577</v>
      </c>
      <c r="Q2825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176"/>
        <v>117</v>
      </c>
      <c r="P2826" s="6">
        <f t="shared" si="177"/>
        <v>50.666666666666664</v>
      </c>
      <c r="Q2826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176"/>
        <v>103</v>
      </c>
      <c r="P2827" s="6">
        <f t="shared" si="177"/>
        <v>60.784313725490193</v>
      </c>
      <c r="Q2827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176"/>
        <v>108</v>
      </c>
      <c r="P2828" s="6">
        <f t="shared" si="177"/>
        <v>113.42105263157895</v>
      </c>
      <c r="Q2828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176"/>
        <v>120</v>
      </c>
      <c r="P2829" s="6">
        <f t="shared" si="177"/>
        <v>104.56521739130434</v>
      </c>
      <c r="Q2829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176"/>
        <v>100</v>
      </c>
      <c r="P2830" s="6">
        <f t="shared" si="177"/>
        <v>98.30927835051547</v>
      </c>
      <c r="Q2830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176"/>
        <v>107</v>
      </c>
      <c r="P2831" s="6">
        <f t="shared" si="177"/>
        <v>35.039473684210527</v>
      </c>
      <c r="Q2831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176"/>
        <v>100</v>
      </c>
      <c r="P2832" s="6">
        <f t="shared" si="177"/>
        <v>272.72727272727275</v>
      </c>
      <c r="Q283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176"/>
        <v>111</v>
      </c>
      <c r="P2833" s="6">
        <f t="shared" si="177"/>
        <v>63.846153846153847</v>
      </c>
      <c r="Q2833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176"/>
        <v>115</v>
      </c>
      <c r="P2834" s="6">
        <f t="shared" si="177"/>
        <v>30.189368421052631</v>
      </c>
      <c r="Q2834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176"/>
        <v>108</v>
      </c>
      <c r="P2835" s="6">
        <f t="shared" si="177"/>
        <v>83.51428571428572</v>
      </c>
      <c r="Q2835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176"/>
        <v>170</v>
      </c>
      <c r="P2836" s="6">
        <f t="shared" si="177"/>
        <v>64.761904761904759</v>
      </c>
      <c r="Q2836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176"/>
        <v>187</v>
      </c>
      <c r="P2837" s="6">
        <f t="shared" si="177"/>
        <v>20.118172043010752</v>
      </c>
      <c r="Q2837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176"/>
        <v>108</v>
      </c>
      <c r="P2838" s="6">
        <f t="shared" si="177"/>
        <v>44.090909090909093</v>
      </c>
      <c r="Q2838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176"/>
        <v>100</v>
      </c>
      <c r="P2839" s="6">
        <f t="shared" si="177"/>
        <v>40.476190476190474</v>
      </c>
      <c r="Q2839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176"/>
        <v>120</v>
      </c>
      <c r="P2840" s="6">
        <f t="shared" si="177"/>
        <v>44.537037037037038</v>
      </c>
      <c r="Q2840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176"/>
        <v>111</v>
      </c>
      <c r="P2841" s="6">
        <f t="shared" si="177"/>
        <v>125.80645161290323</v>
      </c>
      <c r="Q2841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176"/>
        <v>104</v>
      </c>
      <c r="P2842" s="6">
        <f t="shared" si="177"/>
        <v>19.696969696969695</v>
      </c>
      <c r="Q284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176"/>
        <v>1</v>
      </c>
      <c r="P2843" s="6">
        <f t="shared" si="177"/>
        <v>10</v>
      </c>
      <c r="Q2843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176"/>
        <v>0</v>
      </c>
      <c r="P2844" s="6">
        <f t="shared" si="177"/>
        <v>0</v>
      </c>
      <c r="Q2844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176"/>
        <v>0</v>
      </c>
      <c r="P2845" s="6">
        <f t="shared" si="177"/>
        <v>0</v>
      </c>
      <c r="Q2845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176"/>
        <v>5</v>
      </c>
      <c r="P2846" s="6">
        <f t="shared" si="177"/>
        <v>30</v>
      </c>
      <c r="Q2846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176"/>
        <v>32</v>
      </c>
      <c r="P2847" s="6">
        <f t="shared" si="177"/>
        <v>60.666666666666664</v>
      </c>
      <c r="Q2847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176"/>
        <v>0</v>
      </c>
      <c r="P2848" s="6">
        <f t="shared" si="177"/>
        <v>0</v>
      </c>
      <c r="Q2848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176"/>
        <v>0</v>
      </c>
      <c r="P2849" s="6">
        <f t="shared" si="177"/>
        <v>0</v>
      </c>
      <c r="Q2849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176"/>
        <v>0</v>
      </c>
      <c r="P2850" s="6">
        <f t="shared" si="177"/>
        <v>23.333333333333332</v>
      </c>
      <c r="Q2850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176"/>
        <v>1</v>
      </c>
      <c r="P2851" s="6">
        <f t="shared" si="177"/>
        <v>5</v>
      </c>
      <c r="Q2851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176"/>
        <v>4</v>
      </c>
      <c r="P2852" s="6">
        <f t="shared" si="177"/>
        <v>23.923076923076923</v>
      </c>
      <c r="Q285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176"/>
        <v>0</v>
      </c>
      <c r="P2853" s="6">
        <f t="shared" si="177"/>
        <v>0</v>
      </c>
      <c r="Q2853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176"/>
        <v>2</v>
      </c>
      <c r="P2854" s="6">
        <f t="shared" si="177"/>
        <v>15.833333333333334</v>
      </c>
      <c r="Q2854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176"/>
        <v>0</v>
      </c>
      <c r="P2855" s="6">
        <f t="shared" si="177"/>
        <v>0</v>
      </c>
      <c r="Q2855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176"/>
        <v>42</v>
      </c>
      <c r="P2856" s="6">
        <f t="shared" si="177"/>
        <v>29.785714285714285</v>
      </c>
      <c r="Q2856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176"/>
        <v>50</v>
      </c>
      <c r="P2857" s="6">
        <f t="shared" si="177"/>
        <v>60</v>
      </c>
      <c r="Q2857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176"/>
        <v>5</v>
      </c>
      <c r="P2858" s="6">
        <f t="shared" si="177"/>
        <v>24.333333333333332</v>
      </c>
      <c r="Q2858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176"/>
        <v>20</v>
      </c>
      <c r="P2859" s="6">
        <f t="shared" si="177"/>
        <v>500</v>
      </c>
      <c r="Q2859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176"/>
        <v>0</v>
      </c>
      <c r="P2860" s="6">
        <f t="shared" si="177"/>
        <v>0</v>
      </c>
      <c r="Q2860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176"/>
        <v>2</v>
      </c>
      <c r="P2861" s="6">
        <f t="shared" si="177"/>
        <v>35</v>
      </c>
      <c r="Q2861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176"/>
        <v>7</v>
      </c>
      <c r="P2862" s="6">
        <f t="shared" si="177"/>
        <v>29.555555555555557</v>
      </c>
      <c r="Q286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176"/>
        <v>32</v>
      </c>
      <c r="P2863" s="6">
        <f t="shared" si="177"/>
        <v>26.666666666666668</v>
      </c>
      <c r="Q2863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176"/>
        <v>0</v>
      </c>
      <c r="P2864" s="6">
        <f t="shared" si="177"/>
        <v>18.333333333333332</v>
      </c>
      <c r="Q2864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176"/>
        <v>0</v>
      </c>
      <c r="P2865" s="6">
        <f t="shared" si="177"/>
        <v>20</v>
      </c>
      <c r="Q2865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176"/>
        <v>2</v>
      </c>
      <c r="P2866" s="6">
        <f t="shared" si="177"/>
        <v>13.333333333333334</v>
      </c>
      <c r="Q2866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176"/>
        <v>0</v>
      </c>
      <c r="P2867" s="6">
        <f t="shared" si="177"/>
        <v>0</v>
      </c>
      <c r="Q2867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176"/>
        <v>1</v>
      </c>
      <c r="P2868" s="6">
        <f t="shared" si="177"/>
        <v>22.5</v>
      </c>
      <c r="Q2868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176"/>
        <v>20</v>
      </c>
      <c r="P2869" s="6">
        <f t="shared" si="177"/>
        <v>50.4</v>
      </c>
      <c r="Q2869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176"/>
        <v>42</v>
      </c>
      <c r="P2870" s="6">
        <f t="shared" si="177"/>
        <v>105.02933333333334</v>
      </c>
      <c r="Q2870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176"/>
        <v>1</v>
      </c>
      <c r="P2871" s="6">
        <f t="shared" si="177"/>
        <v>35.4</v>
      </c>
      <c r="Q2871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176"/>
        <v>15</v>
      </c>
      <c r="P2872" s="6">
        <f t="shared" si="177"/>
        <v>83.333333333333329</v>
      </c>
      <c r="Q287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176"/>
        <v>5</v>
      </c>
      <c r="P2873" s="6">
        <f t="shared" si="177"/>
        <v>35.92307692307692</v>
      </c>
      <c r="Q2873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176"/>
        <v>0</v>
      </c>
      <c r="P2874" s="6">
        <f t="shared" si="177"/>
        <v>0</v>
      </c>
      <c r="Q2874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176"/>
        <v>38</v>
      </c>
      <c r="P2875" s="6">
        <f t="shared" si="177"/>
        <v>119.125</v>
      </c>
      <c r="Q2875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176"/>
        <v>5</v>
      </c>
      <c r="P2876" s="6">
        <f t="shared" si="177"/>
        <v>90.333333333333329</v>
      </c>
      <c r="Q2876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176"/>
        <v>0</v>
      </c>
      <c r="P2877" s="6">
        <f t="shared" si="177"/>
        <v>2.3333333333333335</v>
      </c>
      <c r="Q2877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176"/>
        <v>0</v>
      </c>
      <c r="P2878" s="6">
        <f t="shared" si="177"/>
        <v>0</v>
      </c>
      <c r="Q2878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176"/>
        <v>11</v>
      </c>
      <c r="P2879" s="6">
        <f t="shared" si="177"/>
        <v>108.33333333333333</v>
      </c>
      <c r="Q2879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176"/>
        <v>2</v>
      </c>
      <c r="P2880" s="6">
        <f t="shared" si="177"/>
        <v>15.75</v>
      </c>
      <c r="Q2880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176"/>
        <v>0</v>
      </c>
      <c r="P2881" s="6">
        <f t="shared" si="177"/>
        <v>29</v>
      </c>
      <c r="Q2881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ref="O2882:O2945" si="180">ROUND((E2882/D2882)*100,0)</f>
        <v>23</v>
      </c>
      <c r="P2882" s="6">
        <f t="shared" ref="P2882:P2945" si="181">IFERROR(E2882/L2882,0)</f>
        <v>96.551724137931032</v>
      </c>
      <c r="Q2882" t="s">
        <v>8315</v>
      </c>
      <c r="R2882" t="s">
        <v>8316</v>
      </c>
      <c r="S2882" s="10">
        <f t="shared" ref="S2882:S2945" si="182">(((J2882/60)/60)/24)+DATE(1970,1,1)</f>
        <v>42192.905694444446</v>
      </c>
      <c r="T2882" s="10">
        <f t="shared" ref="T2882:T2945" si="183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si="180"/>
        <v>0</v>
      </c>
      <c r="P2883" s="6">
        <f t="shared" si="181"/>
        <v>0</v>
      </c>
      <c r="Q2883" t="s">
        <v>8315</v>
      </c>
      <c r="R2883" t="s">
        <v>8316</v>
      </c>
      <c r="S2883" s="10">
        <f t="shared" si="182"/>
        <v>41916.597638888888</v>
      </c>
      <c r="T2883" s="10">
        <f t="shared" si="18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180"/>
        <v>34</v>
      </c>
      <c r="P2884" s="6">
        <f t="shared" si="181"/>
        <v>63</v>
      </c>
      <c r="Q2884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180"/>
        <v>19</v>
      </c>
      <c r="P2885" s="6">
        <f t="shared" si="181"/>
        <v>381.6</v>
      </c>
      <c r="Q2885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180"/>
        <v>0</v>
      </c>
      <c r="P2886" s="6">
        <f t="shared" si="181"/>
        <v>46.25</v>
      </c>
      <c r="Q2886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180"/>
        <v>33</v>
      </c>
      <c r="P2887" s="6">
        <f t="shared" si="181"/>
        <v>26</v>
      </c>
      <c r="Q2887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180"/>
        <v>5</v>
      </c>
      <c r="P2888" s="6">
        <f t="shared" si="181"/>
        <v>10</v>
      </c>
      <c r="Q2888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180"/>
        <v>0</v>
      </c>
      <c r="P2889" s="6">
        <f t="shared" si="181"/>
        <v>5</v>
      </c>
      <c r="Q2889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180"/>
        <v>0</v>
      </c>
      <c r="P2890" s="6">
        <f t="shared" si="181"/>
        <v>0</v>
      </c>
      <c r="Q2890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180"/>
        <v>38</v>
      </c>
      <c r="P2891" s="6">
        <f t="shared" si="181"/>
        <v>81.571428571428569</v>
      </c>
      <c r="Q2891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180"/>
        <v>1</v>
      </c>
      <c r="P2892" s="6">
        <f t="shared" si="181"/>
        <v>7</v>
      </c>
      <c r="Q289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180"/>
        <v>3</v>
      </c>
      <c r="P2893" s="6">
        <f t="shared" si="181"/>
        <v>27.3</v>
      </c>
      <c r="Q2893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180"/>
        <v>9</v>
      </c>
      <c r="P2894" s="6">
        <f t="shared" si="181"/>
        <v>29.411764705882351</v>
      </c>
      <c r="Q2894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180"/>
        <v>1</v>
      </c>
      <c r="P2895" s="6">
        <f t="shared" si="181"/>
        <v>12.5</v>
      </c>
      <c r="Q2895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180"/>
        <v>0</v>
      </c>
      <c r="P2896" s="6">
        <f t="shared" si="181"/>
        <v>0</v>
      </c>
      <c r="Q2896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180"/>
        <v>5</v>
      </c>
      <c r="P2897" s="6">
        <f t="shared" si="181"/>
        <v>5.75</v>
      </c>
      <c r="Q2897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180"/>
        <v>21</v>
      </c>
      <c r="P2898" s="6">
        <f t="shared" si="181"/>
        <v>52.083333333333336</v>
      </c>
      <c r="Q2898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180"/>
        <v>5</v>
      </c>
      <c r="P2899" s="6">
        <f t="shared" si="181"/>
        <v>183.33333333333334</v>
      </c>
      <c r="Q2899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180"/>
        <v>4</v>
      </c>
      <c r="P2900" s="6">
        <f t="shared" si="181"/>
        <v>26.333333333333332</v>
      </c>
      <c r="Q2900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180"/>
        <v>0</v>
      </c>
      <c r="P2901" s="6">
        <f t="shared" si="181"/>
        <v>0</v>
      </c>
      <c r="Q2901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180"/>
        <v>62</v>
      </c>
      <c r="P2902" s="6">
        <f t="shared" si="181"/>
        <v>486.42857142857144</v>
      </c>
      <c r="Q290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180"/>
        <v>1</v>
      </c>
      <c r="P2903" s="6">
        <f t="shared" si="181"/>
        <v>3</v>
      </c>
      <c r="Q2903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180"/>
        <v>0</v>
      </c>
      <c r="P2904" s="6">
        <f t="shared" si="181"/>
        <v>25</v>
      </c>
      <c r="Q2904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180"/>
        <v>1</v>
      </c>
      <c r="P2905" s="6">
        <f t="shared" si="181"/>
        <v>9.75</v>
      </c>
      <c r="Q2905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180"/>
        <v>5</v>
      </c>
      <c r="P2906" s="6">
        <f t="shared" si="181"/>
        <v>18.75</v>
      </c>
      <c r="Q2906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180"/>
        <v>18</v>
      </c>
      <c r="P2907" s="6">
        <f t="shared" si="181"/>
        <v>36.588235294117645</v>
      </c>
      <c r="Q2907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180"/>
        <v>9</v>
      </c>
      <c r="P2908" s="6">
        <f t="shared" si="181"/>
        <v>80.714285714285708</v>
      </c>
      <c r="Q2908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180"/>
        <v>0</v>
      </c>
      <c r="P2909" s="6">
        <f t="shared" si="181"/>
        <v>1</v>
      </c>
      <c r="Q2909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180"/>
        <v>3</v>
      </c>
      <c r="P2910" s="6">
        <f t="shared" si="181"/>
        <v>52.8</v>
      </c>
      <c r="Q2910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180"/>
        <v>0</v>
      </c>
      <c r="P2911" s="6">
        <f t="shared" si="181"/>
        <v>20</v>
      </c>
      <c r="Q2911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180"/>
        <v>0</v>
      </c>
      <c r="P2912" s="6">
        <f t="shared" si="181"/>
        <v>1</v>
      </c>
      <c r="Q29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180"/>
        <v>37</v>
      </c>
      <c r="P2913" s="6">
        <f t="shared" si="181"/>
        <v>46.928571428571431</v>
      </c>
      <c r="Q2913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180"/>
        <v>14</v>
      </c>
      <c r="P2914" s="6">
        <f t="shared" si="181"/>
        <v>78.07692307692308</v>
      </c>
      <c r="Q2914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180"/>
        <v>0</v>
      </c>
      <c r="P2915" s="6">
        <f t="shared" si="181"/>
        <v>1</v>
      </c>
      <c r="Q2915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180"/>
        <v>0</v>
      </c>
      <c r="P2916" s="6">
        <f t="shared" si="181"/>
        <v>1</v>
      </c>
      <c r="Q2916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180"/>
        <v>61</v>
      </c>
      <c r="P2917" s="6">
        <f t="shared" si="181"/>
        <v>203.66666666666666</v>
      </c>
      <c r="Q2917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180"/>
        <v>8</v>
      </c>
      <c r="P2918" s="6">
        <f t="shared" si="181"/>
        <v>20.714285714285715</v>
      </c>
      <c r="Q2918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180"/>
        <v>22</v>
      </c>
      <c r="P2919" s="6">
        <f t="shared" si="181"/>
        <v>48.555555555555557</v>
      </c>
      <c r="Q2919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180"/>
        <v>27</v>
      </c>
      <c r="P2920" s="6">
        <f t="shared" si="181"/>
        <v>68.099999999999994</v>
      </c>
      <c r="Q2920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180"/>
        <v>9</v>
      </c>
      <c r="P2921" s="6">
        <f t="shared" si="181"/>
        <v>8.5</v>
      </c>
      <c r="Q2921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180"/>
        <v>27</v>
      </c>
      <c r="P2922" s="6">
        <f t="shared" si="181"/>
        <v>51.615384615384613</v>
      </c>
      <c r="Q292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180"/>
        <v>129</v>
      </c>
      <c r="P2923" s="6">
        <f t="shared" si="181"/>
        <v>43</v>
      </c>
      <c r="Q2923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180"/>
        <v>100</v>
      </c>
      <c r="P2924" s="6">
        <f t="shared" si="181"/>
        <v>83.333333333333329</v>
      </c>
      <c r="Q2924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180"/>
        <v>100</v>
      </c>
      <c r="P2925" s="6">
        <f t="shared" si="181"/>
        <v>30</v>
      </c>
      <c r="Q2925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180"/>
        <v>103</v>
      </c>
      <c r="P2926" s="6">
        <f t="shared" si="181"/>
        <v>175.51020408163265</v>
      </c>
      <c r="Q2926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180"/>
        <v>102</v>
      </c>
      <c r="P2927" s="6">
        <f t="shared" si="181"/>
        <v>231.66175879396985</v>
      </c>
      <c r="Q2927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180"/>
        <v>125</v>
      </c>
      <c r="P2928" s="6">
        <f t="shared" si="181"/>
        <v>75</v>
      </c>
      <c r="Q2928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180"/>
        <v>131</v>
      </c>
      <c r="P2929" s="6">
        <f t="shared" si="181"/>
        <v>112.14285714285714</v>
      </c>
      <c r="Q2929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180"/>
        <v>100</v>
      </c>
      <c r="P2930" s="6">
        <f t="shared" si="181"/>
        <v>41.666666666666664</v>
      </c>
      <c r="Q2930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180"/>
        <v>102</v>
      </c>
      <c r="P2931" s="6">
        <f t="shared" si="181"/>
        <v>255.17343750000001</v>
      </c>
      <c r="Q2931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180"/>
        <v>101</v>
      </c>
      <c r="P2932" s="6">
        <f t="shared" si="181"/>
        <v>162.7741935483871</v>
      </c>
      <c r="Q2932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180"/>
        <v>106</v>
      </c>
      <c r="P2933" s="6">
        <f t="shared" si="181"/>
        <v>88.333333333333329</v>
      </c>
      <c r="Q2933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180"/>
        <v>105</v>
      </c>
      <c r="P2934" s="6">
        <f t="shared" si="181"/>
        <v>85.736842105263165</v>
      </c>
      <c r="Q2934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180"/>
        <v>103</v>
      </c>
      <c r="P2935" s="6">
        <f t="shared" si="181"/>
        <v>47.574074074074076</v>
      </c>
      <c r="Q2935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180"/>
        <v>108</v>
      </c>
      <c r="P2936" s="6">
        <f t="shared" si="181"/>
        <v>72.972972972972968</v>
      </c>
      <c r="Q2936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180"/>
        <v>101</v>
      </c>
      <c r="P2937" s="6">
        <f t="shared" si="181"/>
        <v>90.538461538461533</v>
      </c>
      <c r="Q2937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180"/>
        <v>128</v>
      </c>
      <c r="P2938" s="6">
        <f t="shared" si="181"/>
        <v>37.647058823529413</v>
      </c>
      <c r="Q2938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180"/>
        <v>133</v>
      </c>
      <c r="P2939" s="6">
        <f t="shared" si="181"/>
        <v>36.363636363636367</v>
      </c>
      <c r="Q2939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180"/>
        <v>101</v>
      </c>
      <c r="P2940" s="6">
        <f t="shared" si="181"/>
        <v>126.71875</v>
      </c>
      <c r="Q2940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180"/>
        <v>103</v>
      </c>
      <c r="P2941" s="6">
        <f t="shared" si="181"/>
        <v>329.2</v>
      </c>
      <c r="Q2941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180"/>
        <v>107</v>
      </c>
      <c r="P2942" s="6">
        <f t="shared" si="181"/>
        <v>81.242424242424249</v>
      </c>
      <c r="Q2942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180"/>
        <v>0</v>
      </c>
      <c r="P2943" s="6">
        <f t="shared" si="181"/>
        <v>1</v>
      </c>
      <c r="Q2943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180"/>
        <v>20</v>
      </c>
      <c r="P2944" s="6">
        <f t="shared" si="181"/>
        <v>202.22772277227722</v>
      </c>
      <c r="Q2944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180"/>
        <v>0</v>
      </c>
      <c r="P2945" s="6">
        <f t="shared" si="181"/>
        <v>0</v>
      </c>
      <c r="Q2945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ref="O2946:O3009" si="184">ROUND((E2946/D2946)*100,0)</f>
        <v>1</v>
      </c>
      <c r="P2946" s="6">
        <f t="shared" ref="P2946:P3009" si="185">IFERROR(E2946/L2946,0)</f>
        <v>100</v>
      </c>
      <c r="Q2946" t="s">
        <v>8315</v>
      </c>
      <c r="R2946" t="s">
        <v>8355</v>
      </c>
      <c r="S2946" s="10">
        <f t="shared" ref="S2946:S3009" si="186">(((J2946/60)/60)/24)+DATE(1970,1,1)</f>
        <v>42132.9143287037</v>
      </c>
      <c r="T2946" s="10">
        <f t="shared" ref="T2946:T3009" si="187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si="184"/>
        <v>0</v>
      </c>
      <c r="P2947" s="6">
        <f t="shared" si="185"/>
        <v>0</v>
      </c>
      <c r="Q2947" t="s">
        <v>8315</v>
      </c>
      <c r="R2947" t="s">
        <v>8355</v>
      </c>
      <c r="S2947" s="10">
        <f t="shared" si="186"/>
        <v>42118.139583333337</v>
      </c>
      <c r="T2947" s="10">
        <f t="shared" si="187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184"/>
        <v>0</v>
      </c>
      <c r="P2948" s="6">
        <f t="shared" si="185"/>
        <v>1</v>
      </c>
      <c r="Q2948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184"/>
        <v>4</v>
      </c>
      <c r="P2949" s="6">
        <f t="shared" si="185"/>
        <v>82.461538461538467</v>
      </c>
      <c r="Q2949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184"/>
        <v>0</v>
      </c>
      <c r="P2950" s="6">
        <f t="shared" si="185"/>
        <v>2.6666666666666665</v>
      </c>
      <c r="Q2950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184"/>
        <v>3</v>
      </c>
      <c r="P2951" s="6">
        <f t="shared" si="185"/>
        <v>12.5</v>
      </c>
      <c r="Q2951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184"/>
        <v>0</v>
      </c>
      <c r="P2952" s="6">
        <f t="shared" si="185"/>
        <v>0</v>
      </c>
      <c r="Q2952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184"/>
        <v>2</v>
      </c>
      <c r="P2953" s="6">
        <f t="shared" si="185"/>
        <v>18.896551724137932</v>
      </c>
      <c r="Q2953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184"/>
        <v>8</v>
      </c>
      <c r="P2954" s="6">
        <f t="shared" si="185"/>
        <v>200.625</v>
      </c>
      <c r="Q2954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184"/>
        <v>0</v>
      </c>
      <c r="P2955" s="6">
        <f t="shared" si="185"/>
        <v>201.66666666666666</v>
      </c>
      <c r="Q2955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184"/>
        <v>0</v>
      </c>
      <c r="P2956" s="6">
        <f t="shared" si="185"/>
        <v>0</v>
      </c>
      <c r="Q2956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184"/>
        <v>60</v>
      </c>
      <c r="P2957" s="6">
        <f t="shared" si="185"/>
        <v>65</v>
      </c>
      <c r="Q2957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184"/>
        <v>17</v>
      </c>
      <c r="P2958" s="6">
        <f t="shared" si="185"/>
        <v>66.099999999999994</v>
      </c>
      <c r="Q2958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184"/>
        <v>2</v>
      </c>
      <c r="P2959" s="6">
        <f t="shared" si="185"/>
        <v>93.333333333333329</v>
      </c>
      <c r="Q2959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184"/>
        <v>0</v>
      </c>
      <c r="P2960" s="6">
        <f t="shared" si="185"/>
        <v>0</v>
      </c>
      <c r="Q2960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184"/>
        <v>0</v>
      </c>
      <c r="P2961" s="6">
        <f t="shared" si="185"/>
        <v>0</v>
      </c>
      <c r="Q2961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184"/>
        <v>0</v>
      </c>
      <c r="P2962" s="6">
        <f t="shared" si="185"/>
        <v>0</v>
      </c>
      <c r="Q2962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184"/>
        <v>110</v>
      </c>
      <c r="P2963" s="6">
        <f t="shared" si="185"/>
        <v>50.75</v>
      </c>
      <c r="Q2963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184"/>
        <v>122</v>
      </c>
      <c r="P2964" s="6">
        <f t="shared" si="185"/>
        <v>60.9</v>
      </c>
      <c r="Q2964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184"/>
        <v>107</v>
      </c>
      <c r="P2965" s="6">
        <f t="shared" si="185"/>
        <v>109.03061224489795</v>
      </c>
      <c r="Q2965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184"/>
        <v>101</v>
      </c>
      <c r="P2966" s="6">
        <f t="shared" si="185"/>
        <v>25.692295918367346</v>
      </c>
      <c r="Q2966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184"/>
        <v>109</v>
      </c>
      <c r="P2967" s="6">
        <f t="shared" si="185"/>
        <v>41.92307692307692</v>
      </c>
      <c r="Q2967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184"/>
        <v>114</v>
      </c>
      <c r="P2968" s="6">
        <f t="shared" si="185"/>
        <v>88.7734375</v>
      </c>
      <c r="Q2968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184"/>
        <v>114</v>
      </c>
      <c r="P2969" s="6">
        <f t="shared" si="185"/>
        <v>80.225352112676063</v>
      </c>
      <c r="Q2969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184"/>
        <v>106</v>
      </c>
      <c r="P2970" s="6">
        <f t="shared" si="185"/>
        <v>78.936170212765958</v>
      </c>
      <c r="Q2970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184"/>
        <v>163</v>
      </c>
      <c r="P2971" s="6">
        <f t="shared" si="185"/>
        <v>95.588235294117652</v>
      </c>
      <c r="Q2971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184"/>
        <v>106</v>
      </c>
      <c r="P2972" s="6">
        <f t="shared" si="185"/>
        <v>69.890109890109883</v>
      </c>
      <c r="Q297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184"/>
        <v>100</v>
      </c>
      <c r="P2973" s="6">
        <f t="shared" si="185"/>
        <v>74.534883720930239</v>
      </c>
      <c r="Q2973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184"/>
        <v>105</v>
      </c>
      <c r="P2974" s="6">
        <f t="shared" si="185"/>
        <v>123.94117647058823</v>
      </c>
      <c r="Q2974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184"/>
        <v>175</v>
      </c>
      <c r="P2975" s="6">
        <f t="shared" si="185"/>
        <v>264.84848484848487</v>
      </c>
      <c r="Q2975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184"/>
        <v>102</v>
      </c>
      <c r="P2976" s="6">
        <f t="shared" si="185"/>
        <v>58.620689655172413</v>
      </c>
      <c r="Q2976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184"/>
        <v>100</v>
      </c>
      <c r="P2977" s="6">
        <f t="shared" si="185"/>
        <v>70.884955752212392</v>
      </c>
      <c r="Q2977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184"/>
        <v>171</v>
      </c>
      <c r="P2978" s="6">
        <f t="shared" si="185"/>
        <v>8.5714285714285712</v>
      </c>
      <c r="Q2978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184"/>
        <v>114</v>
      </c>
      <c r="P2979" s="6">
        <f t="shared" si="185"/>
        <v>113.56666666666666</v>
      </c>
      <c r="Q2979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184"/>
        <v>129</v>
      </c>
      <c r="P2980" s="6">
        <f t="shared" si="185"/>
        <v>60.6875</v>
      </c>
      <c r="Q2980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184"/>
        <v>101</v>
      </c>
      <c r="P2981" s="6">
        <f t="shared" si="185"/>
        <v>110.21739130434783</v>
      </c>
      <c r="Q2981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184"/>
        <v>109</v>
      </c>
      <c r="P2982" s="6">
        <f t="shared" si="185"/>
        <v>136.45833333333334</v>
      </c>
      <c r="Q298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184"/>
        <v>129</v>
      </c>
      <c r="P2983" s="6">
        <f t="shared" si="185"/>
        <v>53.164948453608247</v>
      </c>
      <c r="Q2983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184"/>
        <v>102</v>
      </c>
      <c r="P2984" s="6">
        <f t="shared" si="185"/>
        <v>86.491525423728817</v>
      </c>
      <c r="Q2984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184"/>
        <v>147</v>
      </c>
      <c r="P2985" s="6">
        <f t="shared" si="185"/>
        <v>155.23827397260274</v>
      </c>
      <c r="Q2985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184"/>
        <v>100</v>
      </c>
      <c r="P2986" s="6">
        <f t="shared" si="185"/>
        <v>115.08256880733946</v>
      </c>
      <c r="Q2986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184"/>
        <v>122</v>
      </c>
      <c r="P2987" s="6">
        <f t="shared" si="185"/>
        <v>109.5945945945946</v>
      </c>
      <c r="Q2987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184"/>
        <v>106</v>
      </c>
      <c r="P2988" s="6">
        <f t="shared" si="185"/>
        <v>45.214285714285715</v>
      </c>
      <c r="Q2988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184"/>
        <v>110</v>
      </c>
      <c r="P2989" s="6">
        <f t="shared" si="185"/>
        <v>104.15169811320754</v>
      </c>
      <c r="Q2989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184"/>
        <v>100</v>
      </c>
      <c r="P2990" s="6">
        <f t="shared" si="185"/>
        <v>35.714285714285715</v>
      </c>
      <c r="Q2990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184"/>
        <v>177</v>
      </c>
      <c r="P2991" s="6">
        <f t="shared" si="185"/>
        <v>96.997252747252745</v>
      </c>
      <c r="Q2991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184"/>
        <v>100</v>
      </c>
      <c r="P2992" s="6">
        <f t="shared" si="185"/>
        <v>370.37037037037038</v>
      </c>
      <c r="Q2992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184"/>
        <v>103</v>
      </c>
      <c r="P2993" s="6">
        <f t="shared" si="185"/>
        <v>94.408602150537632</v>
      </c>
      <c r="Q2993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184"/>
        <v>105</v>
      </c>
      <c r="P2994" s="6">
        <f t="shared" si="185"/>
        <v>48.984375</v>
      </c>
      <c r="Q2994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184"/>
        <v>100</v>
      </c>
      <c r="P2995" s="6">
        <f t="shared" si="185"/>
        <v>45.590909090909093</v>
      </c>
      <c r="Q2995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184"/>
        <v>458</v>
      </c>
      <c r="P2996" s="6">
        <f t="shared" si="185"/>
        <v>23.275254237288134</v>
      </c>
      <c r="Q2996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184"/>
        <v>105</v>
      </c>
      <c r="P2997" s="6">
        <f t="shared" si="185"/>
        <v>63.2289156626506</v>
      </c>
      <c r="Q2997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184"/>
        <v>172</v>
      </c>
      <c r="P2998" s="6">
        <f t="shared" si="185"/>
        <v>153.5204081632653</v>
      </c>
      <c r="Q2998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184"/>
        <v>104</v>
      </c>
      <c r="P2999" s="6">
        <f t="shared" si="185"/>
        <v>90.2</v>
      </c>
      <c r="Q2999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184"/>
        <v>103</v>
      </c>
      <c r="P3000" s="6">
        <f t="shared" si="185"/>
        <v>118.97113163972287</v>
      </c>
      <c r="Q3000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184"/>
        <v>119</v>
      </c>
      <c r="P3001" s="6">
        <f t="shared" si="185"/>
        <v>80.25</v>
      </c>
      <c r="Q3001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184"/>
        <v>100</v>
      </c>
      <c r="P3002" s="6">
        <f t="shared" si="185"/>
        <v>62.5</v>
      </c>
      <c r="Q3002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184"/>
        <v>319</v>
      </c>
      <c r="P3003" s="6">
        <f t="shared" si="185"/>
        <v>131.37719999999999</v>
      </c>
      <c r="Q3003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184"/>
        <v>109</v>
      </c>
      <c r="P3004" s="6">
        <f t="shared" si="185"/>
        <v>73.032980769230775</v>
      </c>
      <c r="Q3004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184"/>
        <v>101</v>
      </c>
      <c r="P3005" s="6">
        <f t="shared" si="185"/>
        <v>178.52941176470588</v>
      </c>
      <c r="Q3005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184"/>
        <v>113</v>
      </c>
      <c r="P3006" s="6">
        <f t="shared" si="185"/>
        <v>162.90974729241879</v>
      </c>
      <c r="Q3006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184"/>
        <v>120</v>
      </c>
      <c r="P3007" s="6">
        <f t="shared" si="185"/>
        <v>108.24237288135593</v>
      </c>
      <c r="Q3007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184"/>
        <v>108</v>
      </c>
      <c r="P3008" s="6">
        <f t="shared" si="185"/>
        <v>88.865979381443296</v>
      </c>
      <c r="Q3008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184"/>
        <v>180</v>
      </c>
      <c r="P3009" s="6">
        <f t="shared" si="185"/>
        <v>54</v>
      </c>
      <c r="Q3009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ref="O3010:O3073" si="188">ROUND((E3010/D3010)*100,0)</f>
        <v>101</v>
      </c>
      <c r="P3010" s="6">
        <f t="shared" ref="P3010:P3073" si="189">IFERROR(E3010/L3010,0)</f>
        <v>116.73076923076923</v>
      </c>
      <c r="Q3010" t="s">
        <v>8315</v>
      </c>
      <c r="R3010" t="s">
        <v>8355</v>
      </c>
      <c r="S3010" s="10">
        <f t="shared" ref="S3010:S3073" si="190">(((J3010/60)/60)/24)+DATE(1970,1,1)</f>
        <v>42360.212025462963</v>
      </c>
      <c r="T3010" s="10">
        <f t="shared" ref="T3010:T3073" si="191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si="188"/>
        <v>120</v>
      </c>
      <c r="P3011" s="6">
        <f t="shared" si="189"/>
        <v>233.8984375</v>
      </c>
      <c r="Q3011" t="s">
        <v>8315</v>
      </c>
      <c r="R3011" t="s">
        <v>8355</v>
      </c>
      <c r="S3011" s="10">
        <f t="shared" si="190"/>
        <v>41939.569907407407</v>
      </c>
      <c r="T3011" s="10">
        <f t="shared" si="191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188"/>
        <v>158</v>
      </c>
      <c r="P3012" s="6">
        <f t="shared" si="189"/>
        <v>158</v>
      </c>
      <c r="Q3012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188"/>
        <v>124</v>
      </c>
      <c r="P3013" s="6">
        <f t="shared" si="189"/>
        <v>14.84</v>
      </c>
      <c r="Q3013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188"/>
        <v>117</v>
      </c>
      <c r="P3014" s="6">
        <f t="shared" si="189"/>
        <v>85.181818181818187</v>
      </c>
      <c r="Q3014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188"/>
        <v>157</v>
      </c>
      <c r="P3015" s="6">
        <f t="shared" si="189"/>
        <v>146.69158878504672</v>
      </c>
      <c r="Q3015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188"/>
        <v>113</v>
      </c>
      <c r="P3016" s="6">
        <f t="shared" si="189"/>
        <v>50.764811490125673</v>
      </c>
      <c r="Q3016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188"/>
        <v>103</v>
      </c>
      <c r="P3017" s="6">
        <f t="shared" si="189"/>
        <v>87.7</v>
      </c>
      <c r="Q3017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188"/>
        <v>103</v>
      </c>
      <c r="P3018" s="6">
        <f t="shared" si="189"/>
        <v>242.27777777777777</v>
      </c>
      <c r="Q3018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188"/>
        <v>106</v>
      </c>
      <c r="P3019" s="6">
        <f t="shared" si="189"/>
        <v>146.44654088050314</v>
      </c>
      <c r="Q3019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188"/>
        <v>101</v>
      </c>
      <c r="P3020" s="6">
        <f t="shared" si="189"/>
        <v>103.17073170731707</v>
      </c>
      <c r="Q3020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188"/>
        <v>121</v>
      </c>
      <c r="P3021" s="6">
        <f t="shared" si="189"/>
        <v>80.464601769911511</v>
      </c>
      <c r="Q3021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188"/>
        <v>101</v>
      </c>
      <c r="P3022" s="6">
        <f t="shared" si="189"/>
        <v>234.66666666666666</v>
      </c>
      <c r="Q3022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188"/>
        <v>116</v>
      </c>
      <c r="P3023" s="6">
        <f t="shared" si="189"/>
        <v>50.689320388349515</v>
      </c>
      <c r="Q3023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188"/>
        <v>101</v>
      </c>
      <c r="P3024" s="6">
        <f t="shared" si="189"/>
        <v>162.70967741935485</v>
      </c>
      <c r="Q3024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188"/>
        <v>103</v>
      </c>
      <c r="P3025" s="6">
        <f t="shared" si="189"/>
        <v>120.16666666666667</v>
      </c>
      <c r="Q3025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188"/>
        <v>246</v>
      </c>
      <c r="P3026" s="6">
        <f t="shared" si="189"/>
        <v>67.697802197802204</v>
      </c>
      <c r="Q3026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188"/>
        <v>302</v>
      </c>
      <c r="P3027" s="6">
        <f t="shared" si="189"/>
        <v>52.103448275862071</v>
      </c>
      <c r="Q3027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188"/>
        <v>143</v>
      </c>
      <c r="P3028" s="6">
        <f t="shared" si="189"/>
        <v>51.6</v>
      </c>
      <c r="Q3028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188"/>
        <v>131</v>
      </c>
      <c r="P3029" s="6">
        <f t="shared" si="189"/>
        <v>164.3</v>
      </c>
      <c r="Q3029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188"/>
        <v>168</v>
      </c>
      <c r="P3030" s="6">
        <f t="shared" si="189"/>
        <v>84.858585858585855</v>
      </c>
      <c r="Q3030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188"/>
        <v>110</v>
      </c>
      <c r="P3031" s="6">
        <f t="shared" si="189"/>
        <v>94.548850574712645</v>
      </c>
      <c r="Q3031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188"/>
        <v>107</v>
      </c>
      <c r="P3032" s="6">
        <f t="shared" si="189"/>
        <v>45.536585365853661</v>
      </c>
      <c r="Q3032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188"/>
        <v>100</v>
      </c>
      <c r="P3033" s="6">
        <f t="shared" si="189"/>
        <v>51.724137931034484</v>
      </c>
      <c r="Q3033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188"/>
        <v>127</v>
      </c>
      <c r="P3034" s="6">
        <f t="shared" si="189"/>
        <v>50.88</v>
      </c>
      <c r="Q3034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188"/>
        <v>147</v>
      </c>
      <c r="P3035" s="6">
        <f t="shared" si="189"/>
        <v>191.13043478260869</v>
      </c>
      <c r="Q3035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188"/>
        <v>113</v>
      </c>
      <c r="P3036" s="6">
        <f t="shared" si="189"/>
        <v>89.314285714285717</v>
      </c>
      <c r="Q3036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188"/>
        <v>109</v>
      </c>
      <c r="P3037" s="6">
        <f t="shared" si="189"/>
        <v>88.588631921824103</v>
      </c>
      <c r="Q3037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188"/>
        <v>127</v>
      </c>
      <c r="P3038" s="6">
        <f t="shared" si="189"/>
        <v>96.300911854103347</v>
      </c>
      <c r="Q3038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188"/>
        <v>213</v>
      </c>
      <c r="P3039" s="6">
        <f t="shared" si="189"/>
        <v>33.3125</v>
      </c>
      <c r="Q3039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188"/>
        <v>101</v>
      </c>
      <c r="P3040" s="6">
        <f t="shared" si="189"/>
        <v>37.222222222222221</v>
      </c>
      <c r="Q3040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188"/>
        <v>109</v>
      </c>
      <c r="P3041" s="6">
        <f t="shared" si="189"/>
        <v>92.130423728813554</v>
      </c>
      <c r="Q3041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188"/>
        <v>108</v>
      </c>
      <c r="P3042" s="6">
        <f t="shared" si="189"/>
        <v>76.785714285714292</v>
      </c>
      <c r="Q3042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188"/>
        <v>110</v>
      </c>
      <c r="P3043" s="6">
        <f t="shared" si="189"/>
        <v>96.526315789473685</v>
      </c>
      <c r="Q3043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188"/>
        <v>128</v>
      </c>
      <c r="P3044" s="6">
        <f t="shared" si="189"/>
        <v>51.891891891891895</v>
      </c>
      <c r="Q3044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188"/>
        <v>110</v>
      </c>
      <c r="P3045" s="6">
        <f t="shared" si="189"/>
        <v>128.9140625</v>
      </c>
      <c r="Q3045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188"/>
        <v>109</v>
      </c>
      <c r="P3046" s="6">
        <f t="shared" si="189"/>
        <v>84.108974358974365</v>
      </c>
      <c r="Q3046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188"/>
        <v>133</v>
      </c>
      <c r="P3047" s="6">
        <f t="shared" si="189"/>
        <v>82.941562500000003</v>
      </c>
      <c r="Q3047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188"/>
        <v>191</v>
      </c>
      <c r="P3048" s="6">
        <f t="shared" si="189"/>
        <v>259.94827586206895</v>
      </c>
      <c r="Q3048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188"/>
        <v>149</v>
      </c>
      <c r="P3049" s="6">
        <f t="shared" si="189"/>
        <v>37.25</v>
      </c>
      <c r="Q3049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188"/>
        <v>166</v>
      </c>
      <c r="P3050" s="6">
        <f t="shared" si="189"/>
        <v>177.02127659574469</v>
      </c>
      <c r="Q3050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188"/>
        <v>107</v>
      </c>
      <c r="P3051" s="6">
        <f t="shared" si="189"/>
        <v>74.074074074074076</v>
      </c>
      <c r="Q3051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188"/>
        <v>106</v>
      </c>
      <c r="P3052" s="6">
        <f t="shared" si="189"/>
        <v>70.666666666666671</v>
      </c>
      <c r="Q3052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188"/>
        <v>24</v>
      </c>
      <c r="P3053" s="6">
        <f t="shared" si="189"/>
        <v>23.62857142857143</v>
      </c>
      <c r="Q3053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188"/>
        <v>0</v>
      </c>
      <c r="P3054" s="6">
        <f t="shared" si="189"/>
        <v>37.5</v>
      </c>
      <c r="Q3054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188"/>
        <v>0</v>
      </c>
      <c r="P3055" s="6">
        <f t="shared" si="189"/>
        <v>13.333333333333334</v>
      </c>
      <c r="Q3055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188"/>
        <v>0</v>
      </c>
      <c r="P3056" s="6">
        <f t="shared" si="189"/>
        <v>0</v>
      </c>
      <c r="Q3056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188"/>
        <v>0</v>
      </c>
      <c r="P3057" s="6">
        <f t="shared" si="189"/>
        <v>1</v>
      </c>
      <c r="Q3057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188"/>
        <v>0</v>
      </c>
      <c r="P3058" s="6">
        <f t="shared" si="189"/>
        <v>0</v>
      </c>
      <c r="Q3058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188"/>
        <v>0</v>
      </c>
      <c r="P3059" s="6">
        <f t="shared" si="189"/>
        <v>0</v>
      </c>
      <c r="Q3059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188"/>
        <v>0</v>
      </c>
      <c r="P3060" s="6">
        <f t="shared" si="189"/>
        <v>1</v>
      </c>
      <c r="Q3060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188"/>
        <v>3</v>
      </c>
      <c r="P3061" s="6">
        <f t="shared" si="189"/>
        <v>41</v>
      </c>
      <c r="Q3061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188"/>
        <v>0</v>
      </c>
      <c r="P3062" s="6">
        <f t="shared" si="189"/>
        <v>55.833333333333336</v>
      </c>
      <c r="Q3062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188"/>
        <v>0</v>
      </c>
      <c r="P3063" s="6">
        <f t="shared" si="189"/>
        <v>0</v>
      </c>
      <c r="Q3063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188"/>
        <v>67</v>
      </c>
      <c r="P3064" s="6">
        <f t="shared" si="189"/>
        <v>99.761194029850742</v>
      </c>
      <c r="Q3064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188"/>
        <v>20</v>
      </c>
      <c r="P3065" s="6">
        <f t="shared" si="189"/>
        <v>25.521739130434781</v>
      </c>
      <c r="Q3065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188"/>
        <v>11</v>
      </c>
      <c r="P3066" s="6">
        <f t="shared" si="189"/>
        <v>117.65277777777777</v>
      </c>
      <c r="Q3066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188"/>
        <v>0</v>
      </c>
      <c r="P3067" s="6">
        <f t="shared" si="189"/>
        <v>5</v>
      </c>
      <c r="Q3067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188"/>
        <v>12</v>
      </c>
      <c r="P3068" s="6">
        <f t="shared" si="189"/>
        <v>2796.6666666666665</v>
      </c>
      <c r="Q3068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188"/>
        <v>3</v>
      </c>
      <c r="P3069" s="6">
        <f t="shared" si="189"/>
        <v>200</v>
      </c>
      <c r="Q3069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188"/>
        <v>0</v>
      </c>
      <c r="P3070" s="6">
        <f t="shared" si="189"/>
        <v>87.5</v>
      </c>
      <c r="Q3070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188"/>
        <v>14</v>
      </c>
      <c r="P3071" s="6">
        <f t="shared" si="189"/>
        <v>20.142857142857142</v>
      </c>
      <c r="Q3071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188"/>
        <v>3</v>
      </c>
      <c r="P3072" s="6">
        <f t="shared" si="189"/>
        <v>20.875</v>
      </c>
      <c r="Q3072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188"/>
        <v>60</v>
      </c>
      <c r="P3073" s="6">
        <f t="shared" si="189"/>
        <v>61.307692307692307</v>
      </c>
      <c r="Q3073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ref="O3074:O3137" si="192">ROUND((E3074/D3074)*100,0)</f>
        <v>0</v>
      </c>
      <c r="P3074" s="6">
        <f t="shared" ref="P3074:P3137" si="193">IFERROR(E3074/L3074,0)</f>
        <v>1</v>
      </c>
      <c r="Q3074" t="s">
        <v>8315</v>
      </c>
      <c r="R3074" t="s">
        <v>8355</v>
      </c>
      <c r="S3074" s="10">
        <f t="shared" ref="S3074:S3137" si="194">(((J3074/60)/60)/24)+DATE(1970,1,1)</f>
        <v>42658.690532407403</v>
      </c>
      <c r="T3074" s="10">
        <f t="shared" ref="T3074:T3137" si="195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si="192"/>
        <v>0</v>
      </c>
      <c r="P3075" s="6">
        <f t="shared" si="193"/>
        <v>92.142857142857139</v>
      </c>
      <c r="Q3075" t="s">
        <v>8315</v>
      </c>
      <c r="R3075" t="s">
        <v>8355</v>
      </c>
      <c r="S3075" s="10">
        <f t="shared" si="194"/>
        <v>42111.684027777781</v>
      </c>
      <c r="T3075" s="10">
        <f t="shared" si="195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192"/>
        <v>0</v>
      </c>
      <c r="P3076" s="6">
        <f t="shared" si="193"/>
        <v>7.333333333333333</v>
      </c>
      <c r="Q3076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192"/>
        <v>9</v>
      </c>
      <c r="P3077" s="6">
        <f t="shared" si="193"/>
        <v>64.8</v>
      </c>
      <c r="Q3077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192"/>
        <v>15</v>
      </c>
      <c r="P3078" s="6">
        <f t="shared" si="193"/>
        <v>30.12</v>
      </c>
      <c r="Q3078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192"/>
        <v>0</v>
      </c>
      <c r="P3079" s="6">
        <f t="shared" si="193"/>
        <v>52.5</v>
      </c>
      <c r="Q3079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192"/>
        <v>0</v>
      </c>
      <c r="P3080" s="6">
        <f t="shared" si="193"/>
        <v>23.666666666666668</v>
      </c>
      <c r="Q3080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192"/>
        <v>1</v>
      </c>
      <c r="P3081" s="6">
        <f t="shared" si="193"/>
        <v>415.77777777777777</v>
      </c>
      <c r="Q3081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192"/>
        <v>0</v>
      </c>
      <c r="P3082" s="6">
        <f t="shared" si="193"/>
        <v>53.714285714285715</v>
      </c>
      <c r="Q3082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192"/>
        <v>0</v>
      </c>
      <c r="P3083" s="6">
        <f t="shared" si="193"/>
        <v>420.6</v>
      </c>
      <c r="Q3083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192"/>
        <v>0</v>
      </c>
      <c r="P3084" s="6">
        <f t="shared" si="193"/>
        <v>0</v>
      </c>
      <c r="Q3084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192"/>
        <v>0</v>
      </c>
      <c r="P3085" s="6">
        <f t="shared" si="193"/>
        <v>18.666666666666668</v>
      </c>
      <c r="Q3085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192"/>
        <v>12</v>
      </c>
      <c r="P3086" s="6">
        <f t="shared" si="193"/>
        <v>78.333333333333329</v>
      </c>
      <c r="Q3086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192"/>
        <v>2</v>
      </c>
      <c r="P3087" s="6">
        <f t="shared" si="193"/>
        <v>67.777777777777771</v>
      </c>
      <c r="Q3087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192"/>
        <v>0</v>
      </c>
      <c r="P3088" s="6">
        <f t="shared" si="193"/>
        <v>16.666666666666668</v>
      </c>
      <c r="Q3088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192"/>
        <v>1</v>
      </c>
      <c r="P3089" s="6">
        <f t="shared" si="193"/>
        <v>62.5</v>
      </c>
      <c r="Q3089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192"/>
        <v>0</v>
      </c>
      <c r="P3090" s="6">
        <f t="shared" si="193"/>
        <v>42</v>
      </c>
      <c r="Q3090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192"/>
        <v>23</v>
      </c>
      <c r="P3091" s="6">
        <f t="shared" si="193"/>
        <v>130.0888888888889</v>
      </c>
      <c r="Q3091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192"/>
        <v>5</v>
      </c>
      <c r="P3092" s="6">
        <f t="shared" si="193"/>
        <v>1270.2222222222222</v>
      </c>
      <c r="Q3092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192"/>
        <v>16</v>
      </c>
      <c r="P3093" s="6">
        <f t="shared" si="193"/>
        <v>88.444444444444443</v>
      </c>
      <c r="Q3093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192"/>
        <v>1</v>
      </c>
      <c r="P3094" s="6">
        <f t="shared" si="193"/>
        <v>56.342380952380957</v>
      </c>
      <c r="Q3094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192"/>
        <v>23</v>
      </c>
      <c r="P3095" s="6">
        <f t="shared" si="193"/>
        <v>53.529411764705884</v>
      </c>
      <c r="Q3095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192"/>
        <v>0</v>
      </c>
      <c r="P3096" s="6">
        <f t="shared" si="193"/>
        <v>25</v>
      </c>
      <c r="Q3096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192"/>
        <v>0</v>
      </c>
      <c r="P3097" s="6">
        <f t="shared" si="193"/>
        <v>50</v>
      </c>
      <c r="Q3097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192"/>
        <v>4</v>
      </c>
      <c r="P3098" s="6">
        <f t="shared" si="193"/>
        <v>56.785714285714285</v>
      </c>
      <c r="Q3098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192"/>
        <v>17</v>
      </c>
      <c r="P3099" s="6">
        <f t="shared" si="193"/>
        <v>40.833333333333336</v>
      </c>
      <c r="Q3099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192"/>
        <v>4</v>
      </c>
      <c r="P3100" s="6">
        <f t="shared" si="193"/>
        <v>65.111111111111114</v>
      </c>
      <c r="Q3100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192"/>
        <v>14</v>
      </c>
      <c r="P3101" s="6">
        <f t="shared" si="193"/>
        <v>55.6</v>
      </c>
      <c r="Q3101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192"/>
        <v>15</v>
      </c>
      <c r="P3102" s="6">
        <f t="shared" si="193"/>
        <v>140.53846153846155</v>
      </c>
      <c r="Q3102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192"/>
        <v>12</v>
      </c>
      <c r="P3103" s="6">
        <f t="shared" si="193"/>
        <v>25</v>
      </c>
      <c r="Q3103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192"/>
        <v>39</v>
      </c>
      <c r="P3104" s="6">
        <f t="shared" si="193"/>
        <v>69.533333333333331</v>
      </c>
      <c r="Q3104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192"/>
        <v>0</v>
      </c>
      <c r="P3105" s="6">
        <f t="shared" si="193"/>
        <v>5.5</v>
      </c>
      <c r="Q3105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192"/>
        <v>30</v>
      </c>
      <c r="P3106" s="6">
        <f t="shared" si="193"/>
        <v>237</v>
      </c>
      <c r="Q3106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192"/>
        <v>42</v>
      </c>
      <c r="P3107" s="6">
        <f t="shared" si="193"/>
        <v>79.870967741935488</v>
      </c>
      <c r="Q3107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192"/>
        <v>4</v>
      </c>
      <c r="P3108" s="6">
        <f t="shared" si="193"/>
        <v>10.25</v>
      </c>
      <c r="Q3108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192"/>
        <v>20</v>
      </c>
      <c r="P3109" s="6">
        <f t="shared" si="193"/>
        <v>272.58620689655174</v>
      </c>
      <c r="Q3109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192"/>
        <v>0</v>
      </c>
      <c r="P3110" s="6">
        <f t="shared" si="193"/>
        <v>13</v>
      </c>
      <c r="Q3110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192"/>
        <v>25</v>
      </c>
      <c r="P3111" s="6">
        <f t="shared" si="193"/>
        <v>58.184210526315788</v>
      </c>
      <c r="Q3111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192"/>
        <v>0</v>
      </c>
      <c r="P3112" s="6">
        <f t="shared" si="193"/>
        <v>10</v>
      </c>
      <c r="Q3112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192"/>
        <v>27</v>
      </c>
      <c r="P3113" s="6">
        <f t="shared" si="193"/>
        <v>70.10526315789474</v>
      </c>
      <c r="Q3113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192"/>
        <v>5</v>
      </c>
      <c r="P3114" s="6">
        <f t="shared" si="193"/>
        <v>57.888888888888886</v>
      </c>
      <c r="Q3114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192"/>
        <v>4</v>
      </c>
      <c r="P3115" s="6">
        <f t="shared" si="193"/>
        <v>125.27027027027027</v>
      </c>
      <c r="Q3115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192"/>
        <v>0</v>
      </c>
      <c r="P3116" s="6">
        <f t="shared" si="193"/>
        <v>0</v>
      </c>
      <c r="Q3116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192"/>
        <v>3</v>
      </c>
      <c r="P3117" s="6">
        <f t="shared" si="193"/>
        <v>300</v>
      </c>
      <c r="Q3117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192"/>
        <v>57</v>
      </c>
      <c r="P3118" s="6">
        <f t="shared" si="193"/>
        <v>43</v>
      </c>
      <c r="Q3118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192"/>
        <v>0</v>
      </c>
      <c r="P3119" s="6">
        <f t="shared" si="193"/>
        <v>1</v>
      </c>
      <c r="Q3119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192"/>
        <v>0</v>
      </c>
      <c r="P3120" s="6">
        <f t="shared" si="193"/>
        <v>775</v>
      </c>
      <c r="Q3120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192"/>
        <v>0</v>
      </c>
      <c r="P3121" s="6">
        <f t="shared" si="193"/>
        <v>5</v>
      </c>
      <c r="Q3121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192"/>
        <v>0</v>
      </c>
      <c r="P3122" s="6">
        <f t="shared" si="193"/>
        <v>12.8</v>
      </c>
      <c r="Q3122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192"/>
        <v>1</v>
      </c>
      <c r="P3123" s="6">
        <f t="shared" si="193"/>
        <v>10</v>
      </c>
      <c r="Q3123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192"/>
        <v>58</v>
      </c>
      <c r="P3124" s="6">
        <f t="shared" si="193"/>
        <v>58</v>
      </c>
      <c r="Q3124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192"/>
        <v>68</v>
      </c>
      <c r="P3125" s="6">
        <f t="shared" si="193"/>
        <v>244.80459770114942</v>
      </c>
      <c r="Q3125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192"/>
        <v>0</v>
      </c>
      <c r="P3126" s="6">
        <f t="shared" si="193"/>
        <v>6.5</v>
      </c>
      <c r="Q3126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192"/>
        <v>0</v>
      </c>
      <c r="P3127" s="6">
        <f t="shared" si="193"/>
        <v>0</v>
      </c>
      <c r="Q3127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192"/>
        <v>4</v>
      </c>
      <c r="P3128" s="6">
        <f t="shared" si="193"/>
        <v>61.176470588235297</v>
      </c>
      <c r="Q3128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192"/>
        <v>0</v>
      </c>
      <c r="P3129" s="6">
        <f t="shared" si="193"/>
        <v>0</v>
      </c>
      <c r="Q3129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192"/>
        <v>109</v>
      </c>
      <c r="P3130" s="6">
        <f t="shared" si="193"/>
        <v>139.23931623931625</v>
      </c>
      <c r="Q3130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192"/>
        <v>1</v>
      </c>
      <c r="P3131" s="6">
        <f t="shared" si="193"/>
        <v>10</v>
      </c>
      <c r="Q3131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192"/>
        <v>4</v>
      </c>
      <c r="P3132" s="6">
        <f t="shared" si="193"/>
        <v>93.75</v>
      </c>
      <c r="Q313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192"/>
        <v>16</v>
      </c>
      <c r="P3133" s="6">
        <f t="shared" si="193"/>
        <v>53.75</v>
      </c>
      <c r="Q3133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192"/>
        <v>0</v>
      </c>
      <c r="P3134" s="6">
        <f t="shared" si="193"/>
        <v>10</v>
      </c>
      <c r="Q3134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192"/>
        <v>108</v>
      </c>
      <c r="P3135" s="6">
        <f t="shared" si="193"/>
        <v>33.75</v>
      </c>
      <c r="Q3135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192"/>
        <v>23</v>
      </c>
      <c r="P3136" s="6">
        <f t="shared" si="193"/>
        <v>18.75</v>
      </c>
      <c r="Q3136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192"/>
        <v>21</v>
      </c>
      <c r="P3137" s="6">
        <f t="shared" si="193"/>
        <v>23.142857142857142</v>
      </c>
      <c r="Q3137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ref="O3138:O3201" si="196">ROUND((E3138/D3138)*100,0)</f>
        <v>128</v>
      </c>
      <c r="P3138" s="6">
        <f t="shared" ref="P3138:P3201" si="197">IFERROR(E3138/L3138,0)</f>
        <v>29.045454545454547</v>
      </c>
      <c r="Q3138" t="s">
        <v>8315</v>
      </c>
      <c r="R3138" t="s">
        <v>8316</v>
      </c>
      <c r="S3138" s="10">
        <f t="shared" ref="S3138:S3201" si="198">(((J3138/60)/60)/24)+DATE(1970,1,1)</f>
        <v>42789.462430555555</v>
      </c>
      <c r="T3138" s="10">
        <f t="shared" ref="T3138:T3201" si="199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si="196"/>
        <v>3</v>
      </c>
      <c r="P3139" s="6">
        <f t="shared" si="197"/>
        <v>50</v>
      </c>
      <c r="Q3139" t="s">
        <v>8315</v>
      </c>
      <c r="R3139" t="s">
        <v>8316</v>
      </c>
      <c r="S3139" s="10">
        <f t="shared" si="198"/>
        <v>42807.885057870371</v>
      </c>
      <c r="T3139" s="10">
        <f t="shared" si="1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196"/>
        <v>0</v>
      </c>
      <c r="P3140" s="6">
        <f t="shared" si="197"/>
        <v>0</v>
      </c>
      <c r="Q3140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196"/>
        <v>5</v>
      </c>
      <c r="P3141" s="6">
        <f t="shared" si="197"/>
        <v>450</v>
      </c>
      <c r="Q3141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196"/>
        <v>1</v>
      </c>
      <c r="P3142" s="6">
        <f t="shared" si="197"/>
        <v>24</v>
      </c>
      <c r="Q314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196"/>
        <v>52</v>
      </c>
      <c r="P3143" s="6">
        <f t="shared" si="197"/>
        <v>32.25</v>
      </c>
      <c r="Q3143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196"/>
        <v>2</v>
      </c>
      <c r="P3144" s="6">
        <f t="shared" si="197"/>
        <v>15</v>
      </c>
      <c r="Q3144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196"/>
        <v>0</v>
      </c>
      <c r="P3145" s="6">
        <f t="shared" si="197"/>
        <v>0</v>
      </c>
      <c r="Q3145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196"/>
        <v>75</v>
      </c>
      <c r="P3146" s="6">
        <f t="shared" si="197"/>
        <v>251.33333333333334</v>
      </c>
      <c r="Q3146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196"/>
        <v>0</v>
      </c>
      <c r="P3147" s="6">
        <f t="shared" si="197"/>
        <v>0</v>
      </c>
      <c r="Q3147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196"/>
        <v>11</v>
      </c>
      <c r="P3148" s="6">
        <f t="shared" si="197"/>
        <v>437.5</v>
      </c>
      <c r="Q3148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196"/>
        <v>118</v>
      </c>
      <c r="P3149" s="6">
        <f t="shared" si="197"/>
        <v>110.35211267605634</v>
      </c>
      <c r="Q3149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196"/>
        <v>131</v>
      </c>
      <c r="P3150" s="6">
        <f t="shared" si="197"/>
        <v>41.421052631578945</v>
      </c>
      <c r="Q3150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196"/>
        <v>104</v>
      </c>
      <c r="P3151" s="6">
        <f t="shared" si="197"/>
        <v>52</v>
      </c>
      <c r="Q3151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196"/>
        <v>101</v>
      </c>
      <c r="P3152" s="6">
        <f t="shared" si="197"/>
        <v>33.990384615384613</v>
      </c>
      <c r="Q315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196"/>
        <v>100</v>
      </c>
      <c r="P3153" s="6">
        <f t="shared" si="197"/>
        <v>103.35294117647059</v>
      </c>
      <c r="Q3153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196"/>
        <v>106</v>
      </c>
      <c r="P3154" s="6">
        <f t="shared" si="197"/>
        <v>34.791044776119406</v>
      </c>
      <c r="Q3154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196"/>
        <v>336</v>
      </c>
      <c r="P3155" s="6">
        <f t="shared" si="197"/>
        <v>41.773858921161825</v>
      </c>
      <c r="Q3155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196"/>
        <v>113</v>
      </c>
      <c r="P3156" s="6">
        <f t="shared" si="197"/>
        <v>64.268292682926827</v>
      </c>
      <c r="Q3156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196"/>
        <v>189</v>
      </c>
      <c r="P3157" s="6">
        <f t="shared" si="197"/>
        <v>31.209370860927152</v>
      </c>
      <c r="Q3157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196"/>
        <v>102</v>
      </c>
      <c r="P3158" s="6">
        <f t="shared" si="197"/>
        <v>62.921348314606739</v>
      </c>
      <c r="Q3158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196"/>
        <v>101</v>
      </c>
      <c r="P3159" s="6">
        <f t="shared" si="197"/>
        <v>98.536585365853654</v>
      </c>
      <c r="Q3159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196"/>
        <v>114</v>
      </c>
      <c r="P3160" s="6">
        <f t="shared" si="197"/>
        <v>82.608695652173907</v>
      </c>
      <c r="Q3160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196"/>
        <v>133</v>
      </c>
      <c r="P3161" s="6">
        <f t="shared" si="197"/>
        <v>38.504230769230773</v>
      </c>
      <c r="Q3161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196"/>
        <v>102</v>
      </c>
      <c r="P3162" s="6">
        <f t="shared" si="197"/>
        <v>80.15789473684211</v>
      </c>
      <c r="Q316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196"/>
        <v>105</v>
      </c>
      <c r="P3163" s="6">
        <f t="shared" si="197"/>
        <v>28.405405405405407</v>
      </c>
      <c r="Q3163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196"/>
        <v>127</v>
      </c>
      <c r="P3164" s="6">
        <f t="shared" si="197"/>
        <v>80.730158730158735</v>
      </c>
      <c r="Q3164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196"/>
        <v>111</v>
      </c>
      <c r="P3165" s="6">
        <f t="shared" si="197"/>
        <v>200.69444444444446</v>
      </c>
      <c r="Q3165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196"/>
        <v>107</v>
      </c>
      <c r="P3166" s="6">
        <f t="shared" si="197"/>
        <v>37.591549295774648</v>
      </c>
      <c r="Q3166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196"/>
        <v>163</v>
      </c>
      <c r="P3167" s="6">
        <f t="shared" si="197"/>
        <v>58.095238095238095</v>
      </c>
      <c r="Q3167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196"/>
        <v>160</v>
      </c>
      <c r="P3168" s="6">
        <f t="shared" si="197"/>
        <v>60.300892473118282</v>
      </c>
      <c r="Q3168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196"/>
        <v>116</v>
      </c>
      <c r="P3169" s="6">
        <f t="shared" si="197"/>
        <v>63.363636363636367</v>
      </c>
      <c r="Q3169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196"/>
        <v>124</v>
      </c>
      <c r="P3170" s="6">
        <f t="shared" si="197"/>
        <v>50.901639344262293</v>
      </c>
      <c r="Q3170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196"/>
        <v>103</v>
      </c>
      <c r="P3171" s="6">
        <f t="shared" si="197"/>
        <v>100.5</v>
      </c>
      <c r="Q3171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196"/>
        <v>112</v>
      </c>
      <c r="P3172" s="6">
        <f t="shared" si="197"/>
        <v>31.619718309859156</v>
      </c>
      <c r="Q317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196"/>
        <v>109</v>
      </c>
      <c r="P3173" s="6">
        <f t="shared" si="197"/>
        <v>65.102564102564102</v>
      </c>
      <c r="Q3173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196"/>
        <v>115</v>
      </c>
      <c r="P3174" s="6">
        <f t="shared" si="197"/>
        <v>79.310344827586206</v>
      </c>
      <c r="Q3174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196"/>
        <v>103</v>
      </c>
      <c r="P3175" s="6">
        <f t="shared" si="197"/>
        <v>139.18918918918919</v>
      </c>
      <c r="Q3175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196"/>
        <v>101</v>
      </c>
      <c r="P3176" s="6">
        <f t="shared" si="197"/>
        <v>131.91304347826087</v>
      </c>
      <c r="Q3176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196"/>
        <v>110</v>
      </c>
      <c r="P3177" s="6">
        <f t="shared" si="197"/>
        <v>91.3</v>
      </c>
      <c r="Q3177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196"/>
        <v>115</v>
      </c>
      <c r="P3178" s="6">
        <f t="shared" si="197"/>
        <v>39.672727272727272</v>
      </c>
      <c r="Q3178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196"/>
        <v>117</v>
      </c>
      <c r="P3179" s="6">
        <f t="shared" si="197"/>
        <v>57.549019607843135</v>
      </c>
      <c r="Q3179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196"/>
        <v>172</v>
      </c>
      <c r="P3180" s="6">
        <f t="shared" si="197"/>
        <v>33.025641025641029</v>
      </c>
      <c r="Q3180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196"/>
        <v>114</v>
      </c>
      <c r="P3181" s="6">
        <f t="shared" si="197"/>
        <v>77.335806451612896</v>
      </c>
      <c r="Q3181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196"/>
        <v>120</v>
      </c>
      <c r="P3182" s="6">
        <f t="shared" si="197"/>
        <v>31.933333333333334</v>
      </c>
      <c r="Q318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196"/>
        <v>109</v>
      </c>
      <c r="P3183" s="6">
        <f t="shared" si="197"/>
        <v>36.333333333333336</v>
      </c>
      <c r="Q3183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196"/>
        <v>101</v>
      </c>
      <c r="P3184" s="6">
        <f t="shared" si="197"/>
        <v>46.768211920529801</v>
      </c>
      <c r="Q3184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196"/>
        <v>109</v>
      </c>
      <c r="P3185" s="6">
        <f t="shared" si="197"/>
        <v>40.073529411764703</v>
      </c>
      <c r="Q3185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196"/>
        <v>107</v>
      </c>
      <c r="P3186" s="6">
        <f t="shared" si="197"/>
        <v>100.21739130434783</v>
      </c>
      <c r="Q3186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196"/>
        <v>100</v>
      </c>
      <c r="P3187" s="6">
        <f t="shared" si="197"/>
        <v>41.666666666666664</v>
      </c>
      <c r="Q3187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196"/>
        <v>102</v>
      </c>
      <c r="P3188" s="6">
        <f t="shared" si="197"/>
        <v>46.714285714285715</v>
      </c>
      <c r="Q3188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196"/>
        <v>116</v>
      </c>
      <c r="P3189" s="6">
        <f t="shared" si="197"/>
        <v>71.491803278688522</v>
      </c>
      <c r="Q3189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196"/>
        <v>65</v>
      </c>
      <c r="P3190" s="6">
        <f t="shared" si="197"/>
        <v>14.444444444444445</v>
      </c>
      <c r="Q3190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196"/>
        <v>12</v>
      </c>
      <c r="P3191" s="6">
        <f t="shared" si="197"/>
        <v>356.84210526315792</v>
      </c>
      <c r="Q3191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196"/>
        <v>0</v>
      </c>
      <c r="P3192" s="6">
        <f t="shared" si="197"/>
        <v>0</v>
      </c>
      <c r="Q3192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196"/>
        <v>4</v>
      </c>
      <c r="P3193" s="6">
        <f t="shared" si="197"/>
        <v>37.75</v>
      </c>
      <c r="Q3193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196"/>
        <v>1</v>
      </c>
      <c r="P3194" s="6">
        <f t="shared" si="197"/>
        <v>12.75</v>
      </c>
      <c r="Q3194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196"/>
        <v>12</v>
      </c>
      <c r="P3195" s="6">
        <f t="shared" si="197"/>
        <v>24.458333333333332</v>
      </c>
      <c r="Q3195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196"/>
        <v>0</v>
      </c>
      <c r="P3196" s="6">
        <f t="shared" si="197"/>
        <v>0</v>
      </c>
      <c r="Q3196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196"/>
        <v>59</v>
      </c>
      <c r="P3197" s="6">
        <f t="shared" si="197"/>
        <v>53.07692307692308</v>
      </c>
      <c r="Q3197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196"/>
        <v>0</v>
      </c>
      <c r="P3198" s="6">
        <f t="shared" si="197"/>
        <v>300</v>
      </c>
      <c r="Q3198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196"/>
        <v>11</v>
      </c>
      <c r="P3199" s="6">
        <f t="shared" si="197"/>
        <v>286.25</v>
      </c>
      <c r="Q3199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196"/>
        <v>0</v>
      </c>
      <c r="P3200" s="6">
        <f t="shared" si="197"/>
        <v>36.666666666666664</v>
      </c>
      <c r="Q3200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196"/>
        <v>52</v>
      </c>
      <c r="P3201" s="6">
        <f t="shared" si="197"/>
        <v>49.20754716981132</v>
      </c>
      <c r="Q3201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ref="O3202:O3265" si="200">ROUND((E3202/D3202)*100,0)</f>
        <v>0</v>
      </c>
      <c r="P3202" s="6">
        <f t="shared" ref="P3202:P3265" si="201">IFERROR(E3202/L3202,0)</f>
        <v>1</v>
      </c>
      <c r="Q3202" t="s">
        <v>8315</v>
      </c>
      <c r="R3202" t="s">
        <v>8357</v>
      </c>
      <c r="S3202" s="10">
        <f t="shared" ref="S3202:S3265" si="202">(((J3202/60)/60)/24)+DATE(1970,1,1)</f>
        <v>42460.320613425924</v>
      </c>
      <c r="T3202" s="10">
        <f t="shared" ref="T3202:T3265" si="203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si="200"/>
        <v>1</v>
      </c>
      <c r="P3203" s="6">
        <f t="shared" si="201"/>
        <v>12.5</v>
      </c>
      <c r="Q3203" t="s">
        <v>8315</v>
      </c>
      <c r="R3203" t="s">
        <v>8357</v>
      </c>
      <c r="S3203" s="10">
        <f t="shared" si="202"/>
        <v>41861.767094907409</v>
      </c>
      <c r="T3203" s="10">
        <f t="shared" si="203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200"/>
        <v>55</v>
      </c>
      <c r="P3204" s="6">
        <f t="shared" si="201"/>
        <v>109.04</v>
      </c>
      <c r="Q3204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200"/>
        <v>25</v>
      </c>
      <c r="P3205" s="6">
        <f t="shared" si="201"/>
        <v>41.666666666666664</v>
      </c>
      <c r="Q3205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200"/>
        <v>0</v>
      </c>
      <c r="P3206" s="6">
        <f t="shared" si="201"/>
        <v>0</v>
      </c>
      <c r="Q3206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200"/>
        <v>3</v>
      </c>
      <c r="P3207" s="6">
        <f t="shared" si="201"/>
        <v>22.75</v>
      </c>
      <c r="Q3207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200"/>
        <v>0</v>
      </c>
      <c r="P3208" s="6">
        <f t="shared" si="201"/>
        <v>0</v>
      </c>
      <c r="Q3208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200"/>
        <v>46</v>
      </c>
      <c r="P3209" s="6">
        <f t="shared" si="201"/>
        <v>70.833333333333329</v>
      </c>
      <c r="Q3209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200"/>
        <v>104</v>
      </c>
      <c r="P3210" s="6">
        <f t="shared" si="201"/>
        <v>63.109756097560975</v>
      </c>
      <c r="Q3210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200"/>
        <v>119</v>
      </c>
      <c r="P3211" s="6">
        <f t="shared" si="201"/>
        <v>50.157964601769912</v>
      </c>
      <c r="Q3211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200"/>
        <v>126</v>
      </c>
      <c r="P3212" s="6">
        <f t="shared" si="201"/>
        <v>62.883333333333333</v>
      </c>
      <c r="Q3212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200"/>
        <v>120</v>
      </c>
      <c r="P3213" s="6">
        <f t="shared" si="201"/>
        <v>85.531055900621112</v>
      </c>
      <c r="Q3213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200"/>
        <v>126</v>
      </c>
      <c r="P3214" s="6">
        <f t="shared" si="201"/>
        <v>53.723404255319146</v>
      </c>
      <c r="Q3214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200"/>
        <v>100</v>
      </c>
      <c r="P3215" s="6">
        <f t="shared" si="201"/>
        <v>127.80851063829788</v>
      </c>
      <c r="Q3215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200"/>
        <v>102</v>
      </c>
      <c r="P3216" s="6">
        <f t="shared" si="201"/>
        <v>106.57391304347826</v>
      </c>
      <c r="Q3216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200"/>
        <v>100</v>
      </c>
      <c r="P3217" s="6">
        <f t="shared" si="201"/>
        <v>262.11194029850748</v>
      </c>
      <c r="Q3217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200"/>
        <v>100</v>
      </c>
      <c r="P3218" s="6">
        <f t="shared" si="201"/>
        <v>57.171428571428571</v>
      </c>
      <c r="Q3218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200"/>
        <v>116</v>
      </c>
      <c r="P3219" s="6">
        <f t="shared" si="201"/>
        <v>50.20192307692308</v>
      </c>
      <c r="Q3219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200"/>
        <v>102</v>
      </c>
      <c r="P3220" s="6">
        <f t="shared" si="201"/>
        <v>66.586956521739125</v>
      </c>
      <c r="Q3220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200"/>
        <v>100</v>
      </c>
      <c r="P3221" s="6">
        <f t="shared" si="201"/>
        <v>168.25210084033614</v>
      </c>
      <c r="Q3221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200"/>
        <v>101</v>
      </c>
      <c r="P3222" s="6">
        <f t="shared" si="201"/>
        <v>256.37288135593218</v>
      </c>
      <c r="Q3222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200"/>
        <v>103</v>
      </c>
      <c r="P3223" s="6">
        <f t="shared" si="201"/>
        <v>36.610619469026545</v>
      </c>
      <c r="Q3223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200"/>
        <v>125</v>
      </c>
      <c r="P3224" s="6">
        <f t="shared" si="201"/>
        <v>37.142857142857146</v>
      </c>
      <c r="Q3224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200"/>
        <v>110</v>
      </c>
      <c r="P3225" s="6">
        <f t="shared" si="201"/>
        <v>45.878378378378379</v>
      </c>
      <c r="Q3225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200"/>
        <v>102</v>
      </c>
      <c r="P3226" s="6">
        <f t="shared" si="201"/>
        <v>141.71296296296296</v>
      </c>
      <c r="Q3226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200"/>
        <v>102</v>
      </c>
      <c r="P3227" s="6">
        <f t="shared" si="201"/>
        <v>52.487179487179489</v>
      </c>
      <c r="Q3227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200"/>
        <v>104</v>
      </c>
      <c r="P3228" s="6">
        <f t="shared" si="201"/>
        <v>59.523809523809526</v>
      </c>
      <c r="Q3228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200"/>
        <v>125</v>
      </c>
      <c r="P3229" s="6">
        <f t="shared" si="201"/>
        <v>50</v>
      </c>
      <c r="Q3229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200"/>
        <v>102</v>
      </c>
      <c r="P3230" s="6">
        <f t="shared" si="201"/>
        <v>193.62162162162161</v>
      </c>
      <c r="Q3230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200"/>
        <v>108</v>
      </c>
      <c r="P3231" s="6">
        <f t="shared" si="201"/>
        <v>106.79702970297029</v>
      </c>
      <c r="Q3231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200"/>
        <v>110</v>
      </c>
      <c r="P3232" s="6">
        <f t="shared" si="201"/>
        <v>77.21621621621621</v>
      </c>
      <c r="Q3232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200"/>
        <v>161</v>
      </c>
      <c r="P3233" s="6">
        <f t="shared" si="201"/>
        <v>57.5</v>
      </c>
      <c r="Q3233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200"/>
        <v>131</v>
      </c>
      <c r="P3234" s="6">
        <f t="shared" si="201"/>
        <v>50.46153846153846</v>
      </c>
      <c r="Q3234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200"/>
        <v>119</v>
      </c>
      <c r="P3235" s="6">
        <f t="shared" si="201"/>
        <v>97.377049180327873</v>
      </c>
      <c r="Q3235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200"/>
        <v>100</v>
      </c>
      <c r="P3236" s="6">
        <f t="shared" si="201"/>
        <v>34.91921739130435</v>
      </c>
      <c r="Q3236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200"/>
        <v>103</v>
      </c>
      <c r="P3237" s="6">
        <f t="shared" si="201"/>
        <v>85.530386740331494</v>
      </c>
      <c r="Q3237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200"/>
        <v>101</v>
      </c>
      <c r="P3238" s="6">
        <f t="shared" si="201"/>
        <v>182.90909090909091</v>
      </c>
      <c r="Q3238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200"/>
        <v>101</v>
      </c>
      <c r="P3239" s="6">
        <f t="shared" si="201"/>
        <v>131.13620817843866</v>
      </c>
      <c r="Q3239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200"/>
        <v>112</v>
      </c>
      <c r="P3240" s="6">
        <f t="shared" si="201"/>
        <v>39.810126582278478</v>
      </c>
      <c r="Q3240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200"/>
        <v>106</v>
      </c>
      <c r="P3241" s="6">
        <f t="shared" si="201"/>
        <v>59.701730769230764</v>
      </c>
      <c r="Q3241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200"/>
        <v>101</v>
      </c>
      <c r="P3242" s="6">
        <f t="shared" si="201"/>
        <v>88.735294117647058</v>
      </c>
      <c r="Q3242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200"/>
        <v>115</v>
      </c>
      <c r="P3243" s="6">
        <f t="shared" si="201"/>
        <v>58.688622754491021</v>
      </c>
      <c r="Q3243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200"/>
        <v>127</v>
      </c>
      <c r="P3244" s="6">
        <f t="shared" si="201"/>
        <v>69.56513661202186</v>
      </c>
      <c r="Q3244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200"/>
        <v>103</v>
      </c>
      <c r="P3245" s="6">
        <f t="shared" si="201"/>
        <v>115.87323943661971</v>
      </c>
      <c r="Q3245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200"/>
        <v>103</v>
      </c>
      <c r="P3246" s="6">
        <f t="shared" si="201"/>
        <v>23.869565217391305</v>
      </c>
      <c r="Q3246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200"/>
        <v>104</v>
      </c>
      <c r="P3247" s="6">
        <f t="shared" si="201"/>
        <v>81.125925925925927</v>
      </c>
      <c r="Q3247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200"/>
        <v>111</v>
      </c>
      <c r="P3248" s="6">
        <f t="shared" si="201"/>
        <v>57.626943005181346</v>
      </c>
      <c r="Q3248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200"/>
        <v>106</v>
      </c>
      <c r="P3249" s="6">
        <f t="shared" si="201"/>
        <v>46.429824561403507</v>
      </c>
      <c r="Q3249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200"/>
        <v>101</v>
      </c>
      <c r="P3250" s="6">
        <f t="shared" si="201"/>
        <v>60.475000000000001</v>
      </c>
      <c r="Q3250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200"/>
        <v>105</v>
      </c>
      <c r="P3251" s="6">
        <f t="shared" si="201"/>
        <v>65.579545454545453</v>
      </c>
      <c r="Q3251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200"/>
        <v>102</v>
      </c>
      <c r="P3252" s="6">
        <f t="shared" si="201"/>
        <v>119.1924882629108</v>
      </c>
      <c r="Q3252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200"/>
        <v>111</v>
      </c>
      <c r="P3253" s="6">
        <f t="shared" si="201"/>
        <v>83.05</v>
      </c>
      <c r="Q3253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200"/>
        <v>128</v>
      </c>
      <c r="P3254" s="6">
        <f t="shared" si="201"/>
        <v>57.52</v>
      </c>
      <c r="Q3254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200"/>
        <v>102</v>
      </c>
      <c r="P3255" s="6">
        <f t="shared" si="201"/>
        <v>177.08695652173913</v>
      </c>
      <c r="Q3255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200"/>
        <v>101</v>
      </c>
      <c r="P3256" s="6">
        <f t="shared" si="201"/>
        <v>70.771505376344081</v>
      </c>
      <c r="Q3256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200"/>
        <v>175</v>
      </c>
      <c r="P3257" s="6">
        <f t="shared" si="201"/>
        <v>29.166666666666668</v>
      </c>
      <c r="Q3257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200"/>
        <v>128</v>
      </c>
      <c r="P3258" s="6">
        <f t="shared" si="201"/>
        <v>72.76136363636364</v>
      </c>
      <c r="Q3258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200"/>
        <v>106</v>
      </c>
      <c r="P3259" s="6">
        <f t="shared" si="201"/>
        <v>51.853414634146333</v>
      </c>
      <c r="Q3259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200"/>
        <v>105</v>
      </c>
      <c r="P3260" s="6">
        <f t="shared" si="201"/>
        <v>98.2</v>
      </c>
      <c r="Q3260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200"/>
        <v>106</v>
      </c>
      <c r="P3261" s="6">
        <f t="shared" si="201"/>
        <v>251.7381443298969</v>
      </c>
      <c r="Q3261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200"/>
        <v>109</v>
      </c>
      <c r="P3262" s="6">
        <f t="shared" si="201"/>
        <v>74.821917808219183</v>
      </c>
      <c r="Q3262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200"/>
        <v>100</v>
      </c>
      <c r="P3263" s="6">
        <f t="shared" si="201"/>
        <v>67.65306122448979</v>
      </c>
      <c r="Q3263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200"/>
        <v>103</v>
      </c>
      <c r="P3264" s="6">
        <f t="shared" si="201"/>
        <v>93.81343283582089</v>
      </c>
      <c r="Q3264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200"/>
        <v>112</v>
      </c>
      <c r="P3265" s="6">
        <f t="shared" si="201"/>
        <v>41.237647058823526</v>
      </c>
      <c r="Q3265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ref="O3266:O3329" si="204">ROUND((E3266/D3266)*100,0)</f>
        <v>103</v>
      </c>
      <c r="P3266" s="6">
        <f t="shared" ref="P3266:P3329" si="205">IFERROR(E3266/L3266,0)</f>
        <v>52.551020408163268</v>
      </c>
      <c r="Q3266" t="s">
        <v>8315</v>
      </c>
      <c r="R3266" t="s">
        <v>8316</v>
      </c>
      <c r="S3266" s="10">
        <f t="shared" ref="S3266:S3329" si="206">(((J3266/60)/60)/24)+DATE(1970,1,1)</f>
        <v>42016.800208333334</v>
      </c>
      <c r="T3266" s="10">
        <f t="shared" ref="T3266:T3329" si="207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si="204"/>
        <v>164</v>
      </c>
      <c r="P3267" s="6">
        <f t="shared" si="205"/>
        <v>70.285714285714292</v>
      </c>
      <c r="Q3267" t="s">
        <v>8315</v>
      </c>
      <c r="R3267" t="s">
        <v>8316</v>
      </c>
      <c r="S3267" s="10">
        <f t="shared" si="206"/>
        <v>42311.711979166663</v>
      </c>
      <c r="T3267" s="10">
        <f t="shared" si="2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204"/>
        <v>131</v>
      </c>
      <c r="P3268" s="6">
        <f t="shared" si="205"/>
        <v>48.325153374233132</v>
      </c>
      <c r="Q3268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204"/>
        <v>102</v>
      </c>
      <c r="P3269" s="6">
        <f t="shared" si="205"/>
        <v>53.177083333333336</v>
      </c>
      <c r="Q3269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204"/>
        <v>128</v>
      </c>
      <c r="P3270" s="6">
        <f t="shared" si="205"/>
        <v>60.952380952380949</v>
      </c>
      <c r="Q3270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204"/>
        <v>102</v>
      </c>
      <c r="P3271" s="6">
        <f t="shared" si="205"/>
        <v>116</v>
      </c>
      <c r="Q3271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204"/>
        <v>102</v>
      </c>
      <c r="P3272" s="6">
        <f t="shared" si="205"/>
        <v>61</v>
      </c>
      <c r="Q3272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204"/>
        <v>130</v>
      </c>
      <c r="P3273" s="6">
        <f t="shared" si="205"/>
        <v>38.235294117647058</v>
      </c>
      <c r="Q3273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204"/>
        <v>154</v>
      </c>
      <c r="P3274" s="6">
        <f t="shared" si="205"/>
        <v>106.50344827586207</v>
      </c>
      <c r="Q3274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204"/>
        <v>107</v>
      </c>
      <c r="P3275" s="6">
        <f t="shared" si="205"/>
        <v>204.57142857142858</v>
      </c>
      <c r="Q3275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204"/>
        <v>101</v>
      </c>
      <c r="P3276" s="6">
        <f t="shared" si="205"/>
        <v>54.912587412587413</v>
      </c>
      <c r="Q3276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204"/>
        <v>100</v>
      </c>
      <c r="P3277" s="6">
        <f t="shared" si="205"/>
        <v>150.41666666666666</v>
      </c>
      <c r="Q3277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204"/>
        <v>117</v>
      </c>
      <c r="P3278" s="6">
        <f t="shared" si="205"/>
        <v>52.58</v>
      </c>
      <c r="Q3278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204"/>
        <v>109</v>
      </c>
      <c r="P3279" s="6">
        <f t="shared" si="205"/>
        <v>54.3</v>
      </c>
      <c r="Q3279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204"/>
        <v>103</v>
      </c>
      <c r="P3280" s="6">
        <f t="shared" si="205"/>
        <v>76.029411764705884</v>
      </c>
      <c r="Q3280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204"/>
        <v>114</v>
      </c>
      <c r="P3281" s="6">
        <f t="shared" si="205"/>
        <v>105.2063492063492</v>
      </c>
      <c r="Q3281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204"/>
        <v>103</v>
      </c>
      <c r="P3282" s="6">
        <f t="shared" si="205"/>
        <v>68.666666666666671</v>
      </c>
      <c r="Q3282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204"/>
        <v>122</v>
      </c>
      <c r="P3283" s="6">
        <f t="shared" si="205"/>
        <v>129.36170212765958</v>
      </c>
      <c r="Q3283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204"/>
        <v>103</v>
      </c>
      <c r="P3284" s="6">
        <f t="shared" si="205"/>
        <v>134.26371308016877</v>
      </c>
      <c r="Q3284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204"/>
        <v>105</v>
      </c>
      <c r="P3285" s="6">
        <f t="shared" si="205"/>
        <v>17.829787234042552</v>
      </c>
      <c r="Q3285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204"/>
        <v>102</v>
      </c>
      <c r="P3286" s="6">
        <f t="shared" si="205"/>
        <v>203.2</v>
      </c>
      <c r="Q3286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204"/>
        <v>112</v>
      </c>
      <c r="P3287" s="6">
        <f t="shared" si="205"/>
        <v>69.18518518518519</v>
      </c>
      <c r="Q3287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204"/>
        <v>102</v>
      </c>
      <c r="P3288" s="6">
        <f t="shared" si="205"/>
        <v>125.12295081967213</v>
      </c>
      <c r="Q3288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204"/>
        <v>100</v>
      </c>
      <c r="P3289" s="6">
        <f t="shared" si="205"/>
        <v>73.529411764705884</v>
      </c>
      <c r="Q3289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204"/>
        <v>100</v>
      </c>
      <c r="P3290" s="6">
        <f t="shared" si="205"/>
        <v>48.437149758454105</v>
      </c>
      <c r="Q3290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204"/>
        <v>133</v>
      </c>
      <c r="P3291" s="6">
        <f t="shared" si="205"/>
        <v>26.608400000000003</v>
      </c>
      <c r="Q3291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204"/>
        <v>121</v>
      </c>
      <c r="P3292" s="6">
        <f t="shared" si="205"/>
        <v>33.666666666666664</v>
      </c>
      <c r="Q3292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204"/>
        <v>114</v>
      </c>
      <c r="P3293" s="6">
        <f t="shared" si="205"/>
        <v>40.714285714285715</v>
      </c>
      <c r="Q3293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204"/>
        <v>286</v>
      </c>
      <c r="P3294" s="6">
        <f t="shared" si="205"/>
        <v>19.266666666666666</v>
      </c>
      <c r="Q3294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204"/>
        <v>170</v>
      </c>
      <c r="P3295" s="6">
        <f t="shared" si="205"/>
        <v>84.285714285714292</v>
      </c>
      <c r="Q3295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204"/>
        <v>118</v>
      </c>
      <c r="P3296" s="6">
        <f t="shared" si="205"/>
        <v>29.583333333333332</v>
      </c>
      <c r="Q3296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204"/>
        <v>103</v>
      </c>
      <c r="P3297" s="6">
        <f t="shared" si="205"/>
        <v>26.667037037037037</v>
      </c>
      <c r="Q3297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204"/>
        <v>144</v>
      </c>
      <c r="P3298" s="6">
        <f t="shared" si="205"/>
        <v>45.978723404255319</v>
      </c>
      <c r="Q3298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204"/>
        <v>100</v>
      </c>
      <c r="P3299" s="6">
        <f t="shared" si="205"/>
        <v>125.09090909090909</v>
      </c>
      <c r="Q3299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204"/>
        <v>102</v>
      </c>
      <c r="P3300" s="6">
        <f t="shared" si="205"/>
        <v>141.29166666666666</v>
      </c>
      <c r="Q3300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204"/>
        <v>116</v>
      </c>
      <c r="P3301" s="6">
        <f t="shared" si="205"/>
        <v>55.333333333333336</v>
      </c>
      <c r="Q3301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204"/>
        <v>136</v>
      </c>
      <c r="P3302" s="6">
        <f t="shared" si="205"/>
        <v>46.420454545454547</v>
      </c>
      <c r="Q3302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204"/>
        <v>133</v>
      </c>
      <c r="P3303" s="6">
        <f t="shared" si="205"/>
        <v>57.2</v>
      </c>
      <c r="Q3303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204"/>
        <v>103</v>
      </c>
      <c r="P3304" s="6">
        <f t="shared" si="205"/>
        <v>173.7</v>
      </c>
      <c r="Q3304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204"/>
        <v>116</v>
      </c>
      <c r="P3305" s="6">
        <f t="shared" si="205"/>
        <v>59.6</v>
      </c>
      <c r="Q3305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204"/>
        <v>105</v>
      </c>
      <c r="P3306" s="6">
        <f t="shared" si="205"/>
        <v>89.585714285714289</v>
      </c>
      <c r="Q3306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204"/>
        <v>102</v>
      </c>
      <c r="P3307" s="6">
        <f t="shared" si="205"/>
        <v>204.05</v>
      </c>
      <c r="Q3307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204"/>
        <v>175</v>
      </c>
      <c r="P3308" s="6">
        <f t="shared" si="205"/>
        <v>48.703703703703702</v>
      </c>
      <c r="Q3308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204"/>
        <v>107</v>
      </c>
      <c r="P3309" s="6">
        <f t="shared" si="205"/>
        <v>53.339999999999996</v>
      </c>
      <c r="Q3309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204"/>
        <v>122</v>
      </c>
      <c r="P3310" s="6">
        <f t="shared" si="205"/>
        <v>75.087719298245617</v>
      </c>
      <c r="Q3310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204"/>
        <v>159</v>
      </c>
      <c r="P3311" s="6">
        <f t="shared" si="205"/>
        <v>18</v>
      </c>
      <c r="Q3311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204"/>
        <v>100</v>
      </c>
      <c r="P3312" s="6">
        <f t="shared" si="205"/>
        <v>209.83870967741936</v>
      </c>
      <c r="Q3312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204"/>
        <v>110</v>
      </c>
      <c r="P3313" s="6">
        <f t="shared" si="205"/>
        <v>61.022222222222226</v>
      </c>
      <c r="Q3313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204"/>
        <v>100</v>
      </c>
      <c r="P3314" s="6">
        <f t="shared" si="205"/>
        <v>61</v>
      </c>
      <c r="Q3314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204"/>
        <v>116</v>
      </c>
      <c r="P3315" s="6">
        <f t="shared" si="205"/>
        <v>80.034482758620683</v>
      </c>
      <c r="Q3315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204"/>
        <v>211</v>
      </c>
      <c r="P3316" s="6">
        <f t="shared" si="205"/>
        <v>29.068965517241381</v>
      </c>
      <c r="Q3316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204"/>
        <v>110</v>
      </c>
      <c r="P3317" s="6">
        <f t="shared" si="205"/>
        <v>49.438202247191015</v>
      </c>
      <c r="Q3317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204"/>
        <v>100</v>
      </c>
      <c r="P3318" s="6">
        <f t="shared" si="205"/>
        <v>93.977440000000001</v>
      </c>
      <c r="Q3318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204"/>
        <v>106</v>
      </c>
      <c r="P3319" s="6">
        <f t="shared" si="205"/>
        <v>61.944444444444443</v>
      </c>
      <c r="Q3319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204"/>
        <v>126</v>
      </c>
      <c r="P3320" s="6">
        <f t="shared" si="205"/>
        <v>78.5</v>
      </c>
      <c r="Q3320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204"/>
        <v>108</v>
      </c>
      <c r="P3321" s="6">
        <f t="shared" si="205"/>
        <v>33.75</v>
      </c>
      <c r="Q3321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204"/>
        <v>101</v>
      </c>
      <c r="P3322" s="6">
        <f t="shared" si="205"/>
        <v>66.44736842105263</v>
      </c>
      <c r="Q3322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204"/>
        <v>107</v>
      </c>
      <c r="P3323" s="6">
        <f t="shared" si="205"/>
        <v>35.799999999999997</v>
      </c>
      <c r="Q3323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204"/>
        <v>102</v>
      </c>
      <c r="P3324" s="6">
        <f t="shared" si="205"/>
        <v>145.65217391304347</v>
      </c>
      <c r="Q3324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204"/>
        <v>126</v>
      </c>
      <c r="P3325" s="6">
        <f t="shared" si="205"/>
        <v>25.693877551020407</v>
      </c>
      <c r="Q3325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204"/>
        <v>102</v>
      </c>
      <c r="P3326" s="6">
        <f t="shared" si="205"/>
        <v>152.5</v>
      </c>
      <c r="Q3326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204"/>
        <v>113</v>
      </c>
      <c r="P3327" s="6">
        <f t="shared" si="205"/>
        <v>30</v>
      </c>
      <c r="Q3327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204"/>
        <v>101</v>
      </c>
      <c r="P3328" s="6">
        <f t="shared" si="205"/>
        <v>142.28070175438597</v>
      </c>
      <c r="Q3328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204"/>
        <v>101</v>
      </c>
      <c r="P3329" s="6">
        <f t="shared" si="205"/>
        <v>24.545454545454547</v>
      </c>
      <c r="Q3329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ref="O3330:O3393" si="208">ROUND((E3330/D3330)*100,0)</f>
        <v>146</v>
      </c>
      <c r="P3330" s="6">
        <f t="shared" ref="P3330:P3393" si="209">IFERROR(E3330/L3330,0)</f>
        <v>292.77777777777777</v>
      </c>
      <c r="Q3330" t="s">
        <v>8315</v>
      </c>
      <c r="R3330" t="s">
        <v>8316</v>
      </c>
      <c r="S3330" s="10">
        <f t="shared" ref="S3330:S3393" si="210">(((J3330/60)/60)/24)+DATE(1970,1,1)</f>
        <v>41822.57503472222</v>
      </c>
      <c r="T3330" s="10">
        <f t="shared" ref="T3330:T3393" si="211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si="208"/>
        <v>117</v>
      </c>
      <c r="P3331" s="6">
        <f t="shared" si="209"/>
        <v>44.92307692307692</v>
      </c>
      <c r="Q3331" t="s">
        <v>8315</v>
      </c>
      <c r="R3331" t="s">
        <v>8316</v>
      </c>
      <c r="S3331" s="10">
        <f t="shared" si="210"/>
        <v>41837.323009259257</v>
      </c>
      <c r="T3331" s="10">
        <f t="shared" si="211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208"/>
        <v>106</v>
      </c>
      <c r="P3332" s="6">
        <f t="shared" si="209"/>
        <v>23.10144927536232</v>
      </c>
      <c r="Q3332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208"/>
        <v>105</v>
      </c>
      <c r="P3333" s="6">
        <f t="shared" si="209"/>
        <v>80.400000000000006</v>
      </c>
      <c r="Q3333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208"/>
        <v>100</v>
      </c>
      <c r="P3334" s="6">
        <f t="shared" si="209"/>
        <v>72.289156626506028</v>
      </c>
      <c r="Q3334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208"/>
        <v>105</v>
      </c>
      <c r="P3335" s="6">
        <f t="shared" si="209"/>
        <v>32.972972972972975</v>
      </c>
      <c r="Q3335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208"/>
        <v>139</v>
      </c>
      <c r="P3336" s="6">
        <f t="shared" si="209"/>
        <v>116.65217391304348</v>
      </c>
      <c r="Q3336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208"/>
        <v>100</v>
      </c>
      <c r="P3337" s="6">
        <f t="shared" si="209"/>
        <v>79.61904761904762</v>
      </c>
      <c r="Q3337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208"/>
        <v>100</v>
      </c>
      <c r="P3338" s="6">
        <f t="shared" si="209"/>
        <v>27.777777777777779</v>
      </c>
      <c r="Q3338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208"/>
        <v>110</v>
      </c>
      <c r="P3339" s="6">
        <f t="shared" si="209"/>
        <v>81.029411764705884</v>
      </c>
      <c r="Q3339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208"/>
        <v>102</v>
      </c>
      <c r="P3340" s="6">
        <f t="shared" si="209"/>
        <v>136.84821428571428</v>
      </c>
      <c r="Q3340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208"/>
        <v>104</v>
      </c>
      <c r="P3341" s="6">
        <f t="shared" si="209"/>
        <v>177.61702127659575</v>
      </c>
      <c r="Q3341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208"/>
        <v>138</v>
      </c>
      <c r="P3342" s="6">
        <f t="shared" si="209"/>
        <v>109.07894736842105</v>
      </c>
      <c r="Q3342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208"/>
        <v>100</v>
      </c>
      <c r="P3343" s="6">
        <f t="shared" si="209"/>
        <v>119.64285714285714</v>
      </c>
      <c r="Q3343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208"/>
        <v>102</v>
      </c>
      <c r="P3344" s="6">
        <f t="shared" si="209"/>
        <v>78.205128205128204</v>
      </c>
      <c r="Q3344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208"/>
        <v>171</v>
      </c>
      <c r="P3345" s="6">
        <f t="shared" si="209"/>
        <v>52.173913043478258</v>
      </c>
      <c r="Q3345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208"/>
        <v>101</v>
      </c>
      <c r="P3346" s="6">
        <f t="shared" si="209"/>
        <v>114.125</v>
      </c>
      <c r="Q3346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208"/>
        <v>130</v>
      </c>
      <c r="P3347" s="6">
        <f t="shared" si="209"/>
        <v>50</v>
      </c>
      <c r="Q3347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208"/>
        <v>110</v>
      </c>
      <c r="P3348" s="6">
        <f t="shared" si="209"/>
        <v>91.666666666666671</v>
      </c>
      <c r="Q3348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208"/>
        <v>119</v>
      </c>
      <c r="P3349" s="6">
        <f t="shared" si="209"/>
        <v>108.59090909090909</v>
      </c>
      <c r="Q3349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208"/>
        <v>100</v>
      </c>
      <c r="P3350" s="6">
        <f t="shared" si="209"/>
        <v>69.822784810126578</v>
      </c>
      <c r="Q3350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208"/>
        <v>153</v>
      </c>
      <c r="P3351" s="6">
        <f t="shared" si="209"/>
        <v>109.57142857142857</v>
      </c>
      <c r="Q3351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208"/>
        <v>104</v>
      </c>
      <c r="P3352" s="6">
        <f t="shared" si="209"/>
        <v>71.666666666666671</v>
      </c>
      <c r="Q3352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208"/>
        <v>101</v>
      </c>
      <c r="P3353" s="6">
        <f t="shared" si="209"/>
        <v>93.611111111111114</v>
      </c>
      <c r="Q3353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208"/>
        <v>108</v>
      </c>
      <c r="P3354" s="6">
        <f t="shared" si="209"/>
        <v>76.8</v>
      </c>
      <c r="Q3354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208"/>
        <v>315</v>
      </c>
      <c r="P3355" s="6">
        <f t="shared" si="209"/>
        <v>35.795454545454547</v>
      </c>
      <c r="Q3355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208"/>
        <v>102</v>
      </c>
      <c r="P3356" s="6">
        <f t="shared" si="209"/>
        <v>55.6</v>
      </c>
      <c r="Q3356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208"/>
        <v>126</v>
      </c>
      <c r="P3357" s="6">
        <f t="shared" si="209"/>
        <v>147.33333333333334</v>
      </c>
      <c r="Q3357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208"/>
        <v>101</v>
      </c>
      <c r="P3358" s="6">
        <f t="shared" si="209"/>
        <v>56.333333333333336</v>
      </c>
      <c r="Q3358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208"/>
        <v>101</v>
      </c>
      <c r="P3359" s="6">
        <f t="shared" si="209"/>
        <v>96.19047619047619</v>
      </c>
      <c r="Q3359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208"/>
        <v>103</v>
      </c>
      <c r="P3360" s="6">
        <f t="shared" si="209"/>
        <v>63.574074074074076</v>
      </c>
      <c r="Q3360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208"/>
        <v>106</v>
      </c>
      <c r="P3361" s="6">
        <f t="shared" si="209"/>
        <v>184.78260869565219</v>
      </c>
      <c r="Q3361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208"/>
        <v>101</v>
      </c>
      <c r="P3362" s="6">
        <f t="shared" si="209"/>
        <v>126.72222222222223</v>
      </c>
      <c r="Q3362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208"/>
        <v>113</v>
      </c>
      <c r="P3363" s="6">
        <f t="shared" si="209"/>
        <v>83.42647058823529</v>
      </c>
      <c r="Q3363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208"/>
        <v>218</v>
      </c>
      <c r="P3364" s="6">
        <f t="shared" si="209"/>
        <v>54.5</v>
      </c>
      <c r="Q3364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208"/>
        <v>101</v>
      </c>
      <c r="P3365" s="6">
        <f t="shared" si="209"/>
        <v>302.30769230769232</v>
      </c>
      <c r="Q3365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208"/>
        <v>106</v>
      </c>
      <c r="P3366" s="6">
        <f t="shared" si="209"/>
        <v>44.138888888888886</v>
      </c>
      <c r="Q3366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208"/>
        <v>104</v>
      </c>
      <c r="P3367" s="6">
        <f t="shared" si="209"/>
        <v>866.66666666666663</v>
      </c>
      <c r="Q3367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208"/>
        <v>221</v>
      </c>
      <c r="P3368" s="6">
        <f t="shared" si="209"/>
        <v>61.388888888888886</v>
      </c>
      <c r="Q3368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208"/>
        <v>119</v>
      </c>
      <c r="P3369" s="6">
        <f t="shared" si="209"/>
        <v>29.666666666666668</v>
      </c>
      <c r="Q3369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208"/>
        <v>105</v>
      </c>
      <c r="P3370" s="6">
        <f t="shared" si="209"/>
        <v>45.478260869565219</v>
      </c>
      <c r="Q3370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208"/>
        <v>104</v>
      </c>
      <c r="P3371" s="6">
        <f t="shared" si="209"/>
        <v>96.203703703703709</v>
      </c>
      <c r="Q3371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208"/>
        <v>118</v>
      </c>
      <c r="P3372" s="6">
        <f t="shared" si="209"/>
        <v>67.92307692307692</v>
      </c>
      <c r="Q3372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208"/>
        <v>139</v>
      </c>
      <c r="P3373" s="6">
        <f t="shared" si="209"/>
        <v>30.777777777777779</v>
      </c>
      <c r="Q3373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208"/>
        <v>104</v>
      </c>
      <c r="P3374" s="6">
        <f t="shared" si="209"/>
        <v>38.333333333333336</v>
      </c>
      <c r="Q3374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208"/>
        <v>100</v>
      </c>
      <c r="P3375" s="6">
        <f t="shared" si="209"/>
        <v>66.833333333333329</v>
      </c>
      <c r="Q3375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208"/>
        <v>107</v>
      </c>
      <c r="P3376" s="6">
        <f t="shared" si="209"/>
        <v>71.730769230769226</v>
      </c>
      <c r="Q3376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208"/>
        <v>100</v>
      </c>
      <c r="P3377" s="6">
        <f t="shared" si="209"/>
        <v>176.47058823529412</v>
      </c>
      <c r="Q3377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208"/>
        <v>100</v>
      </c>
      <c r="P3378" s="6">
        <f t="shared" si="209"/>
        <v>421.10526315789474</v>
      </c>
      <c r="Q3378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208"/>
        <v>101</v>
      </c>
      <c r="P3379" s="6">
        <f t="shared" si="209"/>
        <v>104.98701298701299</v>
      </c>
      <c r="Q3379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208"/>
        <v>108</v>
      </c>
      <c r="P3380" s="6">
        <f t="shared" si="209"/>
        <v>28.19047619047619</v>
      </c>
      <c r="Q3380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208"/>
        <v>104</v>
      </c>
      <c r="P3381" s="6">
        <f t="shared" si="209"/>
        <v>54.55263157894737</v>
      </c>
      <c r="Q3381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208"/>
        <v>104</v>
      </c>
      <c r="P3382" s="6">
        <f t="shared" si="209"/>
        <v>111.89285714285714</v>
      </c>
      <c r="Q3382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208"/>
        <v>102</v>
      </c>
      <c r="P3383" s="6">
        <f t="shared" si="209"/>
        <v>85.208333333333329</v>
      </c>
      <c r="Q3383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208"/>
        <v>101</v>
      </c>
      <c r="P3384" s="6">
        <f t="shared" si="209"/>
        <v>76.652173913043484</v>
      </c>
      <c r="Q3384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208"/>
        <v>112</v>
      </c>
      <c r="P3385" s="6">
        <f t="shared" si="209"/>
        <v>65.166666666666671</v>
      </c>
      <c r="Q3385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208"/>
        <v>100</v>
      </c>
      <c r="P3386" s="6">
        <f t="shared" si="209"/>
        <v>93.760312499999998</v>
      </c>
      <c r="Q3386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208"/>
        <v>100</v>
      </c>
      <c r="P3387" s="6">
        <f t="shared" si="209"/>
        <v>133.33333333333334</v>
      </c>
      <c r="Q3387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208"/>
        <v>105</v>
      </c>
      <c r="P3388" s="6">
        <f t="shared" si="209"/>
        <v>51.219512195121951</v>
      </c>
      <c r="Q3388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208"/>
        <v>117</v>
      </c>
      <c r="P3389" s="6">
        <f t="shared" si="209"/>
        <v>100.17142857142858</v>
      </c>
      <c r="Q3389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208"/>
        <v>104</v>
      </c>
      <c r="P3390" s="6">
        <f t="shared" si="209"/>
        <v>34.6</v>
      </c>
      <c r="Q3390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208"/>
        <v>115</v>
      </c>
      <c r="P3391" s="6">
        <f t="shared" si="209"/>
        <v>184.67741935483872</v>
      </c>
      <c r="Q3391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208"/>
        <v>102</v>
      </c>
      <c r="P3392" s="6">
        <f t="shared" si="209"/>
        <v>69.818181818181813</v>
      </c>
      <c r="Q3392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208"/>
        <v>223</v>
      </c>
      <c r="P3393" s="6">
        <f t="shared" si="209"/>
        <v>61.944444444444443</v>
      </c>
      <c r="Q3393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ref="O3394:O3457" si="212">ROUND((E3394/D3394)*100,0)</f>
        <v>100</v>
      </c>
      <c r="P3394" s="6">
        <f t="shared" ref="P3394:P3457" si="213">IFERROR(E3394/L3394,0)</f>
        <v>41.666666666666664</v>
      </c>
      <c r="Q3394" t="s">
        <v>8315</v>
      </c>
      <c r="R3394" t="s">
        <v>8316</v>
      </c>
      <c r="S3394" s="10">
        <f t="shared" ref="S3394:S3457" si="214">(((J3394/60)/60)/24)+DATE(1970,1,1)</f>
        <v>42446.845543981486</v>
      </c>
      <c r="T3394" s="10">
        <f t="shared" ref="T3394:T3457" si="215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si="212"/>
        <v>106</v>
      </c>
      <c r="P3395" s="6">
        <f t="shared" si="213"/>
        <v>36.06818181818182</v>
      </c>
      <c r="Q3395" t="s">
        <v>8315</v>
      </c>
      <c r="R3395" t="s">
        <v>8316</v>
      </c>
      <c r="S3395" s="10">
        <f t="shared" si="214"/>
        <v>41923.921643518523</v>
      </c>
      <c r="T3395" s="10">
        <f t="shared" si="215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212"/>
        <v>142</v>
      </c>
      <c r="P3396" s="6">
        <f t="shared" si="213"/>
        <v>29</v>
      </c>
      <c r="Q3396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212"/>
        <v>184</v>
      </c>
      <c r="P3397" s="6">
        <f t="shared" si="213"/>
        <v>24.210526315789473</v>
      </c>
      <c r="Q3397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212"/>
        <v>104</v>
      </c>
      <c r="P3398" s="6">
        <f t="shared" si="213"/>
        <v>55.892857142857146</v>
      </c>
      <c r="Q3398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212"/>
        <v>112</v>
      </c>
      <c r="P3399" s="6">
        <f t="shared" si="213"/>
        <v>11.666666666666666</v>
      </c>
      <c r="Q3399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212"/>
        <v>111</v>
      </c>
      <c r="P3400" s="6">
        <f t="shared" si="213"/>
        <v>68.353846153846149</v>
      </c>
      <c r="Q3400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212"/>
        <v>104</v>
      </c>
      <c r="P3401" s="6">
        <f t="shared" si="213"/>
        <v>27.065217391304348</v>
      </c>
      <c r="Q3401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212"/>
        <v>100</v>
      </c>
      <c r="P3402" s="6">
        <f t="shared" si="213"/>
        <v>118.12941176470588</v>
      </c>
      <c r="Q3402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212"/>
        <v>102</v>
      </c>
      <c r="P3403" s="6">
        <f t="shared" si="213"/>
        <v>44.757575757575758</v>
      </c>
      <c r="Q3403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212"/>
        <v>110</v>
      </c>
      <c r="P3404" s="6">
        <f t="shared" si="213"/>
        <v>99.787878787878782</v>
      </c>
      <c r="Q3404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212"/>
        <v>100</v>
      </c>
      <c r="P3405" s="6">
        <f t="shared" si="213"/>
        <v>117.64705882352941</v>
      </c>
      <c r="Q3405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212"/>
        <v>122</v>
      </c>
      <c r="P3406" s="6">
        <f t="shared" si="213"/>
        <v>203.33333333333334</v>
      </c>
      <c r="Q3406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212"/>
        <v>138</v>
      </c>
      <c r="P3407" s="6">
        <f t="shared" si="213"/>
        <v>28.323529411764707</v>
      </c>
      <c r="Q3407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212"/>
        <v>100</v>
      </c>
      <c r="P3408" s="6">
        <f t="shared" si="213"/>
        <v>110.23076923076923</v>
      </c>
      <c r="Q3408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212"/>
        <v>107</v>
      </c>
      <c r="P3409" s="6">
        <f t="shared" si="213"/>
        <v>31.970149253731343</v>
      </c>
      <c r="Q3409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212"/>
        <v>211</v>
      </c>
      <c r="P3410" s="6">
        <f t="shared" si="213"/>
        <v>58.611111111111114</v>
      </c>
      <c r="Q3410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212"/>
        <v>124</v>
      </c>
      <c r="P3411" s="6">
        <f t="shared" si="213"/>
        <v>29.428571428571427</v>
      </c>
      <c r="Q3411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212"/>
        <v>109</v>
      </c>
      <c r="P3412" s="6">
        <f t="shared" si="213"/>
        <v>81.375</v>
      </c>
      <c r="Q3412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212"/>
        <v>104</v>
      </c>
      <c r="P3413" s="6">
        <f t="shared" si="213"/>
        <v>199.16666666666666</v>
      </c>
      <c r="Q3413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212"/>
        <v>100</v>
      </c>
      <c r="P3414" s="6">
        <f t="shared" si="213"/>
        <v>115.38461538461539</v>
      </c>
      <c r="Q3414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212"/>
        <v>130</v>
      </c>
      <c r="P3415" s="6">
        <f t="shared" si="213"/>
        <v>46.428571428571431</v>
      </c>
      <c r="Q3415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212"/>
        <v>104</v>
      </c>
      <c r="P3416" s="6">
        <f t="shared" si="213"/>
        <v>70.568181818181813</v>
      </c>
      <c r="Q3416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212"/>
        <v>100</v>
      </c>
      <c r="P3417" s="6">
        <f t="shared" si="213"/>
        <v>22.222222222222221</v>
      </c>
      <c r="Q3417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212"/>
        <v>120</v>
      </c>
      <c r="P3418" s="6">
        <f t="shared" si="213"/>
        <v>159.46666666666667</v>
      </c>
      <c r="Q3418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212"/>
        <v>100</v>
      </c>
      <c r="P3419" s="6">
        <f t="shared" si="213"/>
        <v>37.777999999999999</v>
      </c>
      <c r="Q3419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212"/>
        <v>101</v>
      </c>
      <c r="P3420" s="6">
        <f t="shared" si="213"/>
        <v>72.053571428571431</v>
      </c>
      <c r="Q3420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212"/>
        <v>107</v>
      </c>
      <c r="P3421" s="6">
        <f t="shared" si="213"/>
        <v>63.695652173913047</v>
      </c>
      <c r="Q3421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212"/>
        <v>138</v>
      </c>
      <c r="P3422" s="6">
        <f t="shared" si="213"/>
        <v>28.411764705882351</v>
      </c>
      <c r="Q3422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212"/>
        <v>101</v>
      </c>
      <c r="P3423" s="6">
        <f t="shared" si="213"/>
        <v>103.21428571428571</v>
      </c>
      <c r="Q3423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212"/>
        <v>109</v>
      </c>
      <c r="P3424" s="6">
        <f t="shared" si="213"/>
        <v>71.152173913043484</v>
      </c>
      <c r="Q3424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212"/>
        <v>140</v>
      </c>
      <c r="P3425" s="6">
        <f t="shared" si="213"/>
        <v>35</v>
      </c>
      <c r="Q3425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212"/>
        <v>104</v>
      </c>
      <c r="P3426" s="6">
        <f t="shared" si="213"/>
        <v>81.776315789473685</v>
      </c>
      <c r="Q3426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212"/>
        <v>103</v>
      </c>
      <c r="P3427" s="6">
        <f t="shared" si="213"/>
        <v>297.02980769230766</v>
      </c>
      <c r="Q3427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212"/>
        <v>108</v>
      </c>
      <c r="P3428" s="6">
        <f t="shared" si="213"/>
        <v>46.609195402298852</v>
      </c>
      <c r="Q3428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212"/>
        <v>100</v>
      </c>
      <c r="P3429" s="6">
        <f t="shared" si="213"/>
        <v>51.724137931034484</v>
      </c>
      <c r="Q3429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212"/>
        <v>103</v>
      </c>
      <c r="P3430" s="6">
        <f t="shared" si="213"/>
        <v>40.294117647058826</v>
      </c>
      <c r="Q3430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212"/>
        <v>130</v>
      </c>
      <c r="P3431" s="6">
        <f t="shared" si="213"/>
        <v>16.25</v>
      </c>
      <c r="Q3431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212"/>
        <v>109</v>
      </c>
      <c r="P3432" s="6">
        <f t="shared" si="213"/>
        <v>30.152638888888887</v>
      </c>
      <c r="Q3432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212"/>
        <v>100</v>
      </c>
      <c r="P3433" s="6">
        <f t="shared" si="213"/>
        <v>95.238095238095241</v>
      </c>
      <c r="Q3433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212"/>
        <v>110</v>
      </c>
      <c r="P3434" s="6">
        <f t="shared" si="213"/>
        <v>52.214285714285715</v>
      </c>
      <c r="Q3434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212"/>
        <v>100</v>
      </c>
      <c r="P3435" s="6">
        <f t="shared" si="213"/>
        <v>134.1549295774648</v>
      </c>
      <c r="Q3435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212"/>
        <v>106</v>
      </c>
      <c r="P3436" s="6">
        <f t="shared" si="213"/>
        <v>62.827380952380949</v>
      </c>
      <c r="Q3436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212"/>
        <v>112</v>
      </c>
      <c r="P3437" s="6">
        <f t="shared" si="213"/>
        <v>58.94736842105263</v>
      </c>
      <c r="Q3437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212"/>
        <v>106</v>
      </c>
      <c r="P3438" s="6">
        <f t="shared" si="213"/>
        <v>143.1081081081081</v>
      </c>
      <c r="Q3438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212"/>
        <v>101</v>
      </c>
      <c r="P3439" s="6">
        <f t="shared" si="213"/>
        <v>84.166666666666671</v>
      </c>
      <c r="Q3439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212"/>
        <v>104</v>
      </c>
      <c r="P3440" s="6">
        <f t="shared" si="213"/>
        <v>186.07142857142858</v>
      </c>
      <c r="Q3440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212"/>
        <v>135</v>
      </c>
      <c r="P3441" s="6">
        <f t="shared" si="213"/>
        <v>89.785555555555561</v>
      </c>
      <c r="Q3441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212"/>
        <v>105</v>
      </c>
      <c r="P3442" s="6">
        <f t="shared" si="213"/>
        <v>64.157560975609755</v>
      </c>
      <c r="Q3442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212"/>
        <v>103</v>
      </c>
      <c r="P3443" s="6">
        <f t="shared" si="213"/>
        <v>59.651162790697676</v>
      </c>
      <c r="Q3443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212"/>
        <v>100</v>
      </c>
      <c r="P3444" s="6">
        <f t="shared" si="213"/>
        <v>31.25</v>
      </c>
      <c r="Q3444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212"/>
        <v>186</v>
      </c>
      <c r="P3445" s="6">
        <f t="shared" si="213"/>
        <v>41.222222222222221</v>
      </c>
      <c r="Q3445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212"/>
        <v>289</v>
      </c>
      <c r="P3446" s="6">
        <f t="shared" si="213"/>
        <v>43.35</v>
      </c>
      <c r="Q3446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212"/>
        <v>100</v>
      </c>
      <c r="P3447" s="6">
        <f t="shared" si="213"/>
        <v>64.516129032258064</v>
      </c>
      <c r="Q3447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212"/>
        <v>108</v>
      </c>
      <c r="P3448" s="6">
        <f t="shared" si="213"/>
        <v>43.28</v>
      </c>
      <c r="Q3448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212"/>
        <v>108</v>
      </c>
      <c r="P3449" s="6">
        <f t="shared" si="213"/>
        <v>77</v>
      </c>
      <c r="Q3449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212"/>
        <v>110</v>
      </c>
      <c r="P3450" s="6">
        <f t="shared" si="213"/>
        <v>51.222222222222221</v>
      </c>
      <c r="Q3450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212"/>
        <v>171</v>
      </c>
      <c r="P3451" s="6">
        <f t="shared" si="213"/>
        <v>68.25</v>
      </c>
      <c r="Q3451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212"/>
        <v>152</v>
      </c>
      <c r="P3452" s="6">
        <f t="shared" si="213"/>
        <v>19.487179487179485</v>
      </c>
      <c r="Q3452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212"/>
        <v>101</v>
      </c>
      <c r="P3453" s="6">
        <f t="shared" si="213"/>
        <v>41.125</v>
      </c>
      <c r="Q3453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212"/>
        <v>153</v>
      </c>
      <c r="P3454" s="6">
        <f t="shared" si="213"/>
        <v>41.405405405405403</v>
      </c>
      <c r="Q3454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212"/>
        <v>128</v>
      </c>
      <c r="P3455" s="6">
        <f t="shared" si="213"/>
        <v>27.5</v>
      </c>
      <c r="Q3455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212"/>
        <v>101</v>
      </c>
      <c r="P3456" s="6">
        <f t="shared" si="213"/>
        <v>33.571428571428569</v>
      </c>
      <c r="Q3456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212"/>
        <v>101</v>
      </c>
      <c r="P3457" s="6">
        <f t="shared" si="213"/>
        <v>145.86956521739131</v>
      </c>
      <c r="Q3457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ref="O3458:O3521" si="216">ROUND((E3458/D3458)*100,0)</f>
        <v>191</v>
      </c>
      <c r="P3458" s="6">
        <f t="shared" ref="P3458:P3521" si="217">IFERROR(E3458/L3458,0)</f>
        <v>358.6875</v>
      </c>
      <c r="Q3458" t="s">
        <v>8315</v>
      </c>
      <c r="R3458" t="s">
        <v>8316</v>
      </c>
      <c r="S3458" s="10">
        <f t="shared" ref="S3458:S3521" si="218">(((J3458/60)/60)/24)+DATE(1970,1,1)</f>
        <v>41821.205636574072</v>
      </c>
      <c r="T3458" s="10">
        <f t="shared" ref="T3458:T3521" si="219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si="216"/>
        <v>140</v>
      </c>
      <c r="P3459" s="6">
        <f t="shared" si="217"/>
        <v>50.981818181818184</v>
      </c>
      <c r="Q3459" t="s">
        <v>8315</v>
      </c>
      <c r="R3459" t="s">
        <v>8316</v>
      </c>
      <c r="S3459" s="10">
        <f t="shared" si="218"/>
        <v>42016.706678240742</v>
      </c>
      <c r="T3459" s="10">
        <f t="shared" si="21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216"/>
        <v>124</v>
      </c>
      <c r="P3460" s="6">
        <f t="shared" si="217"/>
        <v>45.037037037037038</v>
      </c>
      <c r="Q3460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216"/>
        <v>126</v>
      </c>
      <c r="P3461" s="6">
        <f t="shared" si="217"/>
        <v>17.527777777777779</v>
      </c>
      <c r="Q3461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216"/>
        <v>190</v>
      </c>
      <c r="P3462" s="6">
        <f t="shared" si="217"/>
        <v>50</v>
      </c>
      <c r="Q3462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216"/>
        <v>139</v>
      </c>
      <c r="P3463" s="6">
        <f t="shared" si="217"/>
        <v>57.916666666666664</v>
      </c>
      <c r="Q3463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216"/>
        <v>202</v>
      </c>
      <c r="P3464" s="6">
        <f t="shared" si="217"/>
        <v>29.705882352941178</v>
      </c>
      <c r="Q3464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216"/>
        <v>103</v>
      </c>
      <c r="P3465" s="6">
        <f t="shared" si="217"/>
        <v>90.684210526315795</v>
      </c>
      <c r="Q3465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216"/>
        <v>102</v>
      </c>
      <c r="P3466" s="6">
        <f t="shared" si="217"/>
        <v>55.012688172043013</v>
      </c>
      <c r="Q3466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216"/>
        <v>103</v>
      </c>
      <c r="P3467" s="6">
        <f t="shared" si="217"/>
        <v>57.222222222222221</v>
      </c>
      <c r="Q3467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216"/>
        <v>127</v>
      </c>
      <c r="P3468" s="6">
        <f t="shared" si="217"/>
        <v>72.950819672131146</v>
      </c>
      <c r="Q3468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216"/>
        <v>101</v>
      </c>
      <c r="P3469" s="6">
        <f t="shared" si="217"/>
        <v>64.468085106382972</v>
      </c>
      <c r="Q3469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216"/>
        <v>122</v>
      </c>
      <c r="P3470" s="6">
        <f t="shared" si="217"/>
        <v>716.35294117647061</v>
      </c>
      <c r="Q3470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216"/>
        <v>113</v>
      </c>
      <c r="P3471" s="6">
        <f t="shared" si="217"/>
        <v>50.396825396825399</v>
      </c>
      <c r="Q3471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216"/>
        <v>150</v>
      </c>
      <c r="P3472" s="6">
        <f t="shared" si="217"/>
        <v>41.666666666666664</v>
      </c>
      <c r="Q3472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216"/>
        <v>215</v>
      </c>
      <c r="P3473" s="6">
        <f t="shared" si="217"/>
        <v>35.766666666666666</v>
      </c>
      <c r="Q3473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216"/>
        <v>102</v>
      </c>
      <c r="P3474" s="6">
        <f t="shared" si="217"/>
        <v>88.739130434782609</v>
      </c>
      <c r="Q3474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216"/>
        <v>100</v>
      </c>
      <c r="P3475" s="6">
        <f t="shared" si="217"/>
        <v>148.4848484848485</v>
      </c>
      <c r="Q3475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216"/>
        <v>101</v>
      </c>
      <c r="P3476" s="6">
        <f t="shared" si="217"/>
        <v>51.794871794871796</v>
      </c>
      <c r="Q3476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216"/>
        <v>113</v>
      </c>
      <c r="P3477" s="6">
        <f t="shared" si="217"/>
        <v>20</v>
      </c>
      <c r="Q3477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216"/>
        <v>104</v>
      </c>
      <c r="P3478" s="6">
        <f t="shared" si="217"/>
        <v>52</v>
      </c>
      <c r="Q3478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216"/>
        <v>115</v>
      </c>
      <c r="P3479" s="6">
        <f t="shared" si="217"/>
        <v>53.230769230769234</v>
      </c>
      <c r="Q3479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216"/>
        <v>113</v>
      </c>
      <c r="P3480" s="6">
        <f t="shared" si="217"/>
        <v>39.596491228070178</v>
      </c>
      <c r="Q3480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216"/>
        <v>128</v>
      </c>
      <c r="P3481" s="6">
        <f t="shared" si="217"/>
        <v>34.25</v>
      </c>
      <c r="Q3481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216"/>
        <v>143</v>
      </c>
      <c r="P3482" s="6">
        <f t="shared" si="217"/>
        <v>164.61538461538461</v>
      </c>
      <c r="Q3482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216"/>
        <v>119</v>
      </c>
      <c r="P3483" s="6">
        <f t="shared" si="217"/>
        <v>125.05263157894737</v>
      </c>
      <c r="Q3483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216"/>
        <v>138</v>
      </c>
      <c r="P3484" s="6">
        <f t="shared" si="217"/>
        <v>51.875</v>
      </c>
      <c r="Q3484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216"/>
        <v>160</v>
      </c>
      <c r="P3485" s="6">
        <f t="shared" si="217"/>
        <v>40.285714285714285</v>
      </c>
      <c r="Q3485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216"/>
        <v>114</v>
      </c>
      <c r="P3486" s="6">
        <f t="shared" si="217"/>
        <v>64.909090909090907</v>
      </c>
      <c r="Q3486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216"/>
        <v>101</v>
      </c>
      <c r="P3487" s="6">
        <f t="shared" si="217"/>
        <v>55.333333333333336</v>
      </c>
      <c r="Q3487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216"/>
        <v>155</v>
      </c>
      <c r="P3488" s="6">
        <f t="shared" si="217"/>
        <v>83.142857142857139</v>
      </c>
      <c r="Q3488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216"/>
        <v>128</v>
      </c>
      <c r="P3489" s="6">
        <f t="shared" si="217"/>
        <v>38.712121212121211</v>
      </c>
      <c r="Q3489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216"/>
        <v>121</v>
      </c>
      <c r="P3490" s="6">
        <f t="shared" si="217"/>
        <v>125.37931034482759</v>
      </c>
      <c r="Q3490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216"/>
        <v>113</v>
      </c>
      <c r="P3491" s="6">
        <f t="shared" si="217"/>
        <v>78.263888888888886</v>
      </c>
      <c r="Q3491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216"/>
        <v>128</v>
      </c>
      <c r="P3492" s="6">
        <f t="shared" si="217"/>
        <v>47.222222222222221</v>
      </c>
      <c r="Q3492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216"/>
        <v>158</v>
      </c>
      <c r="P3493" s="6">
        <f t="shared" si="217"/>
        <v>79.099999999999994</v>
      </c>
      <c r="Q3493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216"/>
        <v>105</v>
      </c>
      <c r="P3494" s="6">
        <f t="shared" si="217"/>
        <v>114.29199999999999</v>
      </c>
      <c r="Q3494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216"/>
        <v>100</v>
      </c>
      <c r="P3495" s="6">
        <f t="shared" si="217"/>
        <v>51.724137931034484</v>
      </c>
      <c r="Q3495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216"/>
        <v>100</v>
      </c>
      <c r="P3496" s="6">
        <f t="shared" si="217"/>
        <v>30.76923076923077</v>
      </c>
      <c r="Q3496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216"/>
        <v>107</v>
      </c>
      <c r="P3497" s="6">
        <f t="shared" si="217"/>
        <v>74.208333333333329</v>
      </c>
      <c r="Q3497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216"/>
        <v>124</v>
      </c>
      <c r="P3498" s="6">
        <f t="shared" si="217"/>
        <v>47.846153846153847</v>
      </c>
      <c r="Q3498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216"/>
        <v>109</v>
      </c>
      <c r="P3499" s="6">
        <f t="shared" si="217"/>
        <v>34.408163265306122</v>
      </c>
      <c r="Q3499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216"/>
        <v>102</v>
      </c>
      <c r="P3500" s="6">
        <f t="shared" si="217"/>
        <v>40.238095238095241</v>
      </c>
      <c r="Q3500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216"/>
        <v>106</v>
      </c>
      <c r="P3501" s="6">
        <f t="shared" si="217"/>
        <v>60.285714285714285</v>
      </c>
      <c r="Q3501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216"/>
        <v>106</v>
      </c>
      <c r="P3502" s="6">
        <f t="shared" si="217"/>
        <v>25.30952380952381</v>
      </c>
      <c r="Q3502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216"/>
        <v>101</v>
      </c>
      <c r="P3503" s="6">
        <f t="shared" si="217"/>
        <v>35.952380952380949</v>
      </c>
      <c r="Q3503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216"/>
        <v>105</v>
      </c>
      <c r="P3504" s="6">
        <f t="shared" si="217"/>
        <v>136</v>
      </c>
      <c r="Q3504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216"/>
        <v>108</v>
      </c>
      <c r="P3505" s="6">
        <f t="shared" si="217"/>
        <v>70.763157894736835</v>
      </c>
      <c r="Q3505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216"/>
        <v>100</v>
      </c>
      <c r="P3506" s="6">
        <f t="shared" si="217"/>
        <v>125</v>
      </c>
      <c r="Q3506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216"/>
        <v>104</v>
      </c>
      <c r="P3507" s="6">
        <f t="shared" si="217"/>
        <v>66.512820512820511</v>
      </c>
      <c r="Q3507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216"/>
        <v>102</v>
      </c>
      <c r="P3508" s="6">
        <f t="shared" si="217"/>
        <v>105</v>
      </c>
      <c r="Q3508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216"/>
        <v>104</v>
      </c>
      <c r="P3509" s="6">
        <f t="shared" si="217"/>
        <v>145</v>
      </c>
      <c r="Q3509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216"/>
        <v>180</v>
      </c>
      <c r="P3510" s="6">
        <f t="shared" si="217"/>
        <v>12</v>
      </c>
      <c r="Q3510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216"/>
        <v>106</v>
      </c>
      <c r="P3511" s="6">
        <f t="shared" si="217"/>
        <v>96.666666666666671</v>
      </c>
      <c r="Q3511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216"/>
        <v>101</v>
      </c>
      <c r="P3512" s="6">
        <f t="shared" si="217"/>
        <v>60.333333333333336</v>
      </c>
      <c r="Q3512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216"/>
        <v>101</v>
      </c>
      <c r="P3513" s="6">
        <f t="shared" si="217"/>
        <v>79.89473684210526</v>
      </c>
      <c r="Q3513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216"/>
        <v>100</v>
      </c>
      <c r="P3514" s="6">
        <f t="shared" si="217"/>
        <v>58.823529411764703</v>
      </c>
      <c r="Q3514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216"/>
        <v>118</v>
      </c>
      <c r="P3515" s="6">
        <f t="shared" si="217"/>
        <v>75.340909090909093</v>
      </c>
      <c r="Q3515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216"/>
        <v>110</v>
      </c>
      <c r="P3516" s="6">
        <f t="shared" si="217"/>
        <v>55</v>
      </c>
      <c r="Q3516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216"/>
        <v>103</v>
      </c>
      <c r="P3517" s="6">
        <f t="shared" si="217"/>
        <v>66.956521739130437</v>
      </c>
      <c r="Q3517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216"/>
        <v>100</v>
      </c>
      <c r="P3518" s="6">
        <f t="shared" si="217"/>
        <v>227.27272727272728</v>
      </c>
      <c r="Q3518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216"/>
        <v>100</v>
      </c>
      <c r="P3519" s="6">
        <f t="shared" si="217"/>
        <v>307.69230769230768</v>
      </c>
      <c r="Q3519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216"/>
        <v>110</v>
      </c>
      <c r="P3520" s="6">
        <f t="shared" si="217"/>
        <v>50.020909090909093</v>
      </c>
      <c r="Q3520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216"/>
        <v>101</v>
      </c>
      <c r="P3521" s="6">
        <f t="shared" si="217"/>
        <v>72.392857142857139</v>
      </c>
      <c r="Q3521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ref="O3522:O3585" si="220">ROUND((E3522/D3522)*100,0)</f>
        <v>101</v>
      </c>
      <c r="P3522" s="6">
        <f t="shared" ref="P3522:P3585" si="221">IFERROR(E3522/L3522,0)</f>
        <v>95.952380952380949</v>
      </c>
      <c r="Q3522" t="s">
        <v>8315</v>
      </c>
      <c r="R3522" t="s">
        <v>8316</v>
      </c>
      <c r="S3522" s="10">
        <f t="shared" ref="S3522:S3585" si="222">(((J3522/60)/60)/24)+DATE(1970,1,1)</f>
        <v>42227.824212962965</v>
      </c>
      <c r="T3522" s="10">
        <f t="shared" ref="T3522:T3585" si="223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si="220"/>
        <v>169</v>
      </c>
      <c r="P3523" s="6">
        <f t="shared" si="221"/>
        <v>45.615384615384613</v>
      </c>
      <c r="Q3523" t="s">
        <v>8315</v>
      </c>
      <c r="R3523" t="s">
        <v>8316</v>
      </c>
      <c r="S3523" s="10">
        <f t="shared" si="222"/>
        <v>41881.361342592594</v>
      </c>
      <c r="T3523" s="10">
        <f t="shared" si="223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220"/>
        <v>100</v>
      </c>
      <c r="P3524" s="6">
        <f t="shared" si="221"/>
        <v>41.029411764705884</v>
      </c>
      <c r="Q3524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220"/>
        <v>114</v>
      </c>
      <c r="P3525" s="6">
        <f t="shared" si="221"/>
        <v>56.825000000000003</v>
      </c>
      <c r="Q3525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220"/>
        <v>102</v>
      </c>
      <c r="P3526" s="6">
        <f t="shared" si="221"/>
        <v>137.24324324324326</v>
      </c>
      <c r="Q3526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220"/>
        <v>106</v>
      </c>
      <c r="P3527" s="6">
        <f t="shared" si="221"/>
        <v>75.714285714285708</v>
      </c>
      <c r="Q3527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220"/>
        <v>102</v>
      </c>
      <c r="P3528" s="6">
        <f t="shared" si="221"/>
        <v>99</v>
      </c>
      <c r="Q3528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220"/>
        <v>117</v>
      </c>
      <c r="P3529" s="6">
        <f t="shared" si="221"/>
        <v>81.569767441860463</v>
      </c>
      <c r="Q3529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220"/>
        <v>101</v>
      </c>
      <c r="P3530" s="6">
        <f t="shared" si="221"/>
        <v>45.108108108108105</v>
      </c>
      <c r="Q3530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220"/>
        <v>132</v>
      </c>
      <c r="P3531" s="6">
        <f t="shared" si="221"/>
        <v>36.666666666666664</v>
      </c>
      <c r="Q3531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220"/>
        <v>100</v>
      </c>
      <c r="P3532" s="6">
        <f t="shared" si="221"/>
        <v>125</v>
      </c>
      <c r="Q3532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220"/>
        <v>128</v>
      </c>
      <c r="P3533" s="6">
        <f t="shared" si="221"/>
        <v>49.230769230769234</v>
      </c>
      <c r="Q3533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220"/>
        <v>119</v>
      </c>
      <c r="P3534" s="6">
        <f t="shared" si="221"/>
        <v>42.296296296296298</v>
      </c>
      <c r="Q3534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220"/>
        <v>126</v>
      </c>
      <c r="P3535" s="6">
        <f t="shared" si="221"/>
        <v>78.875</v>
      </c>
      <c r="Q3535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220"/>
        <v>156</v>
      </c>
      <c r="P3536" s="6">
        <f t="shared" si="221"/>
        <v>38.284313725490193</v>
      </c>
      <c r="Q3536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220"/>
        <v>103</v>
      </c>
      <c r="P3537" s="6">
        <f t="shared" si="221"/>
        <v>44.847826086956523</v>
      </c>
      <c r="Q3537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220"/>
        <v>153</v>
      </c>
      <c r="P3538" s="6">
        <f t="shared" si="221"/>
        <v>13.529411764705882</v>
      </c>
      <c r="Q3538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220"/>
        <v>180</v>
      </c>
      <c r="P3539" s="6">
        <f t="shared" si="221"/>
        <v>43.5</v>
      </c>
      <c r="Q3539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220"/>
        <v>128</v>
      </c>
      <c r="P3540" s="6">
        <f t="shared" si="221"/>
        <v>30.951807228915662</v>
      </c>
      <c r="Q3540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220"/>
        <v>120</v>
      </c>
      <c r="P3541" s="6">
        <f t="shared" si="221"/>
        <v>55.230769230769234</v>
      </c>
      <c r="Q3541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220"/>
        <v>123</v>
      </c>
      <c r="P3542" s="6">
        <f t="shared" si="221"/>
        <v>46.125</v>
      </c>
      <c r="Q3542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220"/>
        <v>105</v>
      </c>
      <c r="P3543" s="6">
        <f t="shared" si="221"/>
        <v>39.375</v>
      </c>
      <c r="Q3543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220"/>
        <v>102</v>
      </c>
      <c r="P3544" s="6">
        <f t="shared" si="221"/>
        <v>66.152941176470591</v>
      </c>
      <c r="Q3544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220"/>
        <v>105</v>
      </c>
      <c r="P3545" s="6">
        <f t="shared" si="221"/>
        <v>54.137931034482762</v>
      </c>
      <c r="Q3545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220"/>
        <v>100</v>
      </c>
      <c r="P3546" s="6">
        <f t="shared" si="221"/>
        <v>104.16666666666667</v>
      </c>
      <c r="Q3546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220"/>
        <v>100</v>
      </c>
      <c r="P3547" s="6">
        <f t="shared" si="221"/>
        <v>31.375</v>
      </c>
      <c r="Q3547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220"/>
        <v>102</v>
      </c>
      <c r="P3548" s="6">
        <f t="shared" si="221"/>
        <v>59.210526315789473</v>
      </c>
      <c r="Q3548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220"/>
        <v>114</v>
      </c>
      <c r="P3549" s="6">
        <f t="shared" si="221"/>
        <v>119.17633928571429</v>
      </c>
      <c r="Q3549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220"/>
        <v>102</v>
      </c>
      <c r="P3550" s="6">
        <f t="shared" si="221"/>
        <v>164.61538461538461</v>
      </c>
      <c r="Q3550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220"/>
        <v>102</v>
      </c>
      <c r="P3551" s="6">
        <f t="shared" si="221"/>
        <v>24.285714285714285</v>
      </c>
      <c r="Q3551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220"/>
        <v>105</v>
      </c>
      <c r="P3552" s="6">
        <f t="shared" si="221"/>
        <v>40.9375</v>
      </c>
      <c r="Q3552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220"/>
        <v>102</v>
      </c>
      <c r="P3553" s="6">
        <f t="shared" si="221"/>
        <v>61.1</v>
      </c>
      <c r="Q3553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220"/>
        <v>100</v>
      </c>
      <c r="P3554" s="6">
        <f t="shared" si="221"/>
        <v>38.65</v>
      </c>
      <c r="Q3554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220"/>
        <v>106</v>
      </c>
      <c r="P3555" s="6">
        <f t="shared" si="221"/>
        <v>56.20192307692308</v>
      </c>
      <c r="Q3555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220"/>
        <v>113</v>
      </c>
      <c r="P3556" s="6">
        <f t="shared" si="221"/>
        <v>107.00207547169811</v>
      </c>
      <c r="Q3556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220"/>
        <v>100</v>
      </c>
      <c r="P3557" s="6">
        <f t="shared" si="221"/>
        <v>171.42857142857142</v>
      </c>
      <c r="Q3557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220"/>
        <v>100</v>
      </c>
      <c r="P3558" s="6">
        <f t="shared" si="221"/>
        <v>110.5</v>
      </c>
      <c r="Q3558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220"/>
        <v>100</v>
      </c>
      <c r="P3559" s="6">
        <f t="shared" si="221"/>
        <v>179.27598566308242</v>
      </c>
      <c r="Q3559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220"/>
        <v>144</v>
      </c>
      <c r="P3560" s="6">
        <f t="shared" si="221"/>
        <v>22.90909090909091</v>
      </c>
      <c r="Q3560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220"/>
        <v>104</v>
      </c>
      <c r="P3561" s="6">
        <f t="shared" si="221"/>
        <v>43.125</v>
      </c>
      <c r="Q3561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220"/>
        <v>108</v>
      </c>
      <c r="P3562" s="6">
        <f t="shared" si="221"/>
        <v>46.891891891891895</v>
      </c>
      <c r="Q3562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220"/>
        <v>102</v>
      </c>
      <c r="P3563" s="6">
        <f t="shared" si="221"/>
        <v>47.407407407407405</v>
      </c>
      <c r="Q3563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220"/>
        <v>149</v>
      </c>
      <c r="P3564" s="6">
        <f t="shared" si="221"/>
        <v>15.129032258064516</v>
      </c>
      <c r="Q3564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220"/>
        <v>105</v>
      </c>
      <c r="P3565" s="6">
        <f t="shared" si="221"/>
        <v>21.098000000000003</v>
      </c>
      <c r="Q3565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220"/>
        <v>101</v>
      </c>
      <c r="P3566" s="6">
        <f t="shared" si="221"/>
        <v>59.117647058823529</v>
      </c>
      <c r="Q3566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220"/>
        <v>131</v>
      </c>
      <c r="P3567" s="6">
        <f t="shared" si="221"/>
        <v>97.916666666666671</v>
      </c>
      <c r="Q3567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220"/>
        <v>105</v>
      </c>
      <c r="P3568" s="6">
        <f t="shared" si="221"/>
        <v>55.131578947368418</v>
      </c>
      <c r="Q3568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220"/>
        <v>109</v>
      </c>
      <c r="P3569" s="6">
        <f t="shared" si="221"/>
        <v>26.536585365853657</v>
      </c>
      <c r="Q3569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220"/>
        <v>111</v>
      </c>
      <c r="P3570" s="6">
        <f t="shared" si="221"/>
        <v>58.421052631578945</v>
      </c>
      <c r="Q3570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220"/>
        <v>100</v>
      </c>
      <c r="P3571" s="6">
        <f t="shared" si="221"/>
        <v>122.53658536585365</v>
      </c>
      <c r="Q3571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220"/>
        <v>114</v>
      </c>
      <c r="P3572" s="6">
        <f t="shared" si="221"/>
        <v>87.961538461538467</v>
      </c>
      <c r="Q3572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220"/>
        <v>122</v>
      </c>
      <c r="P3573" s="6">
        <f t="shared" si="221"/>
        <v>73.239999999999995</v>
      </c>
      <c r="Q3573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220"/>
        <v>100</v>
      </c>
      <c r="P3574" s="6">
        <f t="shared" si="221"/>
        <v>55.555555555555557</v>
      </c>
      <c r="Q3574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220"/>
        <v>103</v>
      </c>
      <c r="P3575" s="6">
        <f t="shared" si="221"/>
        <v>39.53846153846154</v>
      </c>
      <c r="Q3575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220"/>
        <v>106</v>
      </c>
      <c r="P3576" s="6">
        <f t="shared" si="221"/>
        <v>136.77777777777777</v>
      </c>
      <c r="Q3576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220"/>
        <v>101</v>
      </c>
      <c r="P3577" s="6">
        <f t="shared" si="221"/>
        <v>99.343137254901961</v>
      </c>
      <c r="Q3577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220"/>
        <v>100</v>
      </c>
      <c r="P3578" s="6">
        <f t="shared" si="221"/>
        <v>20</v>
      </c>
      <c r="Q3578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220"/>
        <v>130</v>
      </c>
      <c r="P3579" s="6">
        <f t="shared" si="221"/>
        <v>28.888888888888889</v>
      </c>
      <c r="Q3579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220"/>
        <v>100</v>
      </c>
      <c r="P3580" s="6">
        <f t="shared" si="221"/>
        <v>40.545945945945945</v>
      </c>
      <c r="Q3580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220"/>
        <v>100</v>
      </c>
      <c r="P3581" s="6">
        <f t="shared" si="221"/>
        <v>35.714285714285715</v>
      </c>
      <c r="Q3581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220"/>
        <v>114</v>
      </c>
      <c r="P3582" s="6">
        <f t="shared" si="221"/>
        <v>37.962962962962962</v>
      </c>
      <c r="Q3582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220"/>
        <v>100</v>
      </c>
      <c r="P3583" s="6">
        <f t="shared" si="221"/>
        <v>33.333333333333336</v>
      </c>
      <c r="Q3583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220"/>
        <v>287</v>
      </c>
      <c r="P3584" s="6">
        <f t="shared" si="221"/>
        <v>58.571428571428569</v>
      </c>
      <c r="Q3584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220"/>
        <v>109</v>
      </c>
      <c r="P3585" s="6">
        <f t="shared" si="221"/>
        <v>135.625</v>
      </c>
      <c r="Q3585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ref="O3586:O3649" si="224">ROUND((E3586/D3586)*100,0)</f>
        <v>116</v>
      </c>
      <c r="P3586" s="6">
        <f t="shared" ref="P3586:P3649" si="225">IFERROR(E3586/L3586,0)</f>
        <v>30.9375</v>
      </c>
      <c r="Q3586" t="s">
        <v>8315</v>
      </c>
      <c r="R3586" t="s">
        <v>8316</v>
      </c>
      <c r="S3586" s="10">
        <f t="shared" ref="S3586:S3649" si="226">(((J3586/60)/60)/24)+DATE(1970,1,1)</f>
        <v>42168.316481481481</v>
      </c>
      <c r="T3586" s="10">
        <f t="shared" ref="T3586:T3649" si="227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si="224"/>
        <v>119</v>
      </c>
      <c r="P3587" s="6">
        <f t="shared" si="225"/>
        <v>176.08695652173913</v>
      </c>
      <c r="Q3587" t="s">
        <v>8315</v>
      </c>
      <c r="R3587" t="s">
        <v>8316</v>
      </c>
      <c r="S3587" s="10">
        <f t="shared" si="226"/>
        <v>41964.716319444444</v>
      </c>
      <c r="T3587" s="10">
        <f t="shared" si="227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224"/>
        <v>109</v>
      </c>
      <c r="P3588" s="6">
        <f t="shared" si="225"/>
        <v>151.9814814814815</v>
      </c>
      <c r="Q3588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224"/>
        <v>127</v>
      </c>
      <c r="P3589" s="6">
        <f t="shared" si="225"/>
        <v>22.607142857142858</v>
      </c>
      <c r="Q3589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224"/>
        <v>101</v>
      </c>
      <c r="P3590" s="6">
        <f t="shared" si="225"/>
        <v>18.272727272727273</v>
      </c>
      <c r="Q3590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224"/>
        <v>128</v>
      </c>
      <c r="P3591" s="6">
        <f t="shared" si="225"/>
        <v>82.258064516129039</v>
      </c>
      <c r="Q3591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224"/>
        <v>100</v>
      </c>
      <c r="P3592" s="6">
        <f t="shared" si="225"/>
        <v>68.534246575342465</v>
      </c>
      <c r="Q3592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224"/>
        <v>175</v>
      </c>
      <c r="P3593" s="6">
        <f t="shared" si="225"/>
        <v>68.055555555555557</v>
      </c>
      <c r="Q3593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224"/>
        <v>127</v>
      </c>
      <c r="P3594" s="6">
        <f t="shared" si="225"/>
        <v>72.714285714285708</v>
      </c>
      <c r="Q3594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224"/>
        <v>111</v>
      </c>
      <c r="P3595" s="6">
        <f t="shared" si="225"/>
        <v>77.186046511627907</v>
      </c>
      <c r="Q3595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224"/>
        <v>126</v>
      </c>
      <c r="P3596" s="6">
        <f t="shared" si="225"/>
        <v>55.972222222222221</v>
      </c>
      <c r="Q3596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224"/>
        <v>119</v>
      </c>
      <c r="P3597" s="6">
        <f t="shared" si="225"/>
        <v>49.693548387096776</v>
      </c>
      <c r="Q3597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224"/>
        <v>108</v>
      </c>
      <c r="P3598" s="6">
        <f t="shared" si="225"/>
        <v>79</v>
      </c>
      <c r="Q3598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224"/>
        <v>103</v>
      </c>
      <c r="P3599" s="6">
        <f t="shared" si="225"/>
        <v>77.727272727272734</v>
      </c>
      <c r="Q3599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224"/>
        <v>110</v>
      </c>
      <c r="P3600" s="6">
        <f t="shared" si="225"/>
        <v>40.777777777777779</v>
      </c>
      <c r="Q3600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224"/>
        <v>202</v>
      </c>
      <c r="P3601" s="6">
        <f t="shared" si="225"/>
        <v>59.411764705882355</v>
      </c>
      <c r="Q3601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224"/>
        <v>130</v>
      </c>
      <c r="P3602" s="6">
        <f t="shared" si="225"/>
        <v>3.25</v>
      </c>
      <c r="Q3602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224"/>
        <v>104</v>
      </c>
      <c r="P3603" s="6">
        <f t="shared" si="225"/>
        <v>39.377358490566039</v>
      </c>
      <c r="Q3603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224"/>
        <v>100</v>
      </c>
      <c r="P3604" s="6">
        <f t="shared" si="225"/>
        <v>81.673469387755105</v>
      </c>
      <c r="Q3604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224"/>
        <v>171</v>
      </c>
      <c r="P3605" s="6">
        <f t="shared" si="225"/>
        <v>44.912280701754383</v>
      </c>
      <c r="Q3605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224"/>
        <v>113</v>
      </c>
      <c r="P3606" s="6">
        <f t="shared" si="225"/>
        <v>49.05797101449275</v>
      </c>
      <c r="Q3606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224"/>
        <v>184</v>
      </c>
      <c r="P3607" s="6">
        <f t="shared" si="225"/>
        <v>30.666666666666668</v>
      </c>
      <c r="Q3607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224"/>
        <v>130</v>
      </c>
      <c r="P3608" s="6">
        <f t="shared" si="225"/>
        <v>61.0625</v>
      </c>
      <c r="Q3608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224"/>
        <v>105</v>
      </c>
      <c r="P3609" s="6">
        <f t="shared" si="225"/>
        <v>29</v>
      </c>
      <c r="Q3609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224"/>
        <v>100</v>
      </c>
      <c r="P3610" s="6">
        <f t="shared" si="225"/>
        <v>29.62962962962963</v>
      </c>
      <c r="Q3610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224"/>
        <v>153</v>
      </c>
      <c r="P3611" s="6">
        <f t="shared" si="225"/>
        <v>143.0952380952381</v>
      </c>
      <c r="Q3611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224"/>
        <v>162</v>
      </c>
      <c r="P3612" s="6">
        <f t="shared" si="225"/>
        <v>52.354838709677416</v>
      </c>
      <c r="Q3612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224"/>
        <v>136</v>
      </c>
      <c r="P3613" s="6">
        <f t="shared" si="225"/>
        <v>66.666666666666671</v>
      </c>
      <c r="Q3613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224"/>
        <v>144</v>
      </c>
      <c r="P3614" s="6">
        <f t="shared" si="225"/>
        <v>126.66666666666667</v>
      </c>
      <c r="Q3614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224"/>
        <v>100</v>
      </c>
      <c r="P3615" s="6">
        <f t="shared" si="225"/>
        <v>62.5</v>
      </c>
      <c r="Q3615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224"/>
        <v>101</v>
      </c>
      <c r="P3616" s="6">
        <f t="shared" si="225"/>
        <v>35.492957746478872</v>
      </c>
      <c r="Q3616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224"/>
        <v>107</v>
      </c>
      <c r="P3617" s="6">
        <f t="shared" si="225"/>
        <v>37.083333333333336</v>
      </c>
      <c r="Q3617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224"/>
        <v>125</v>
      </c>
      <c r="P3618" s="6">
        <f t="shared" si="225"/>
        <v>69.333333333333329</v>
      </c>
      <c r="Q3618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224"/>
        <v>119</v>
      </c>
      <c r="P3619" s="6">
        <f t="shared" si="225"/>
        <v>17.254901960784313</v>
      </c>
      <c r="Q3619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224"/>
        <v>101</v>
      </c>
      <c r="P3620" s="6">
        <f t="shared" si="225"/>
        <v>36.071428571428569</v>
      </c>
      <c r="Q3620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224"/>
        <v>113</v>
      </c>
      <c r="P3621" s="6">
        <f t="shared" si="225"/>
        <v>66.470588235294116</v>
      </c>
      <c r="Q3621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224"/>
        <v>105</v>
      </c>
      <c r="P3622" s="6">
        <f t="shared" si="225"/>
        <v>56.065989847715734</v>
      </c>
      <c r="Q3622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224"/>
        <v>110</v>
      </c>
      <c r="P3623" s="6">
        <f t="shared" si="225"/>
        <v>47.028571428571432</v>
      </c>
      <c r="Q3623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224"/>
        <v>100</v>
      </c>
      <c r="P3624" s="6">
        <f t="shared" si="225"/>
        <v>47.666190476190479</v>
      </c>
      <c r="Q3624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224"/>
        <v>120</v>
      </c>
      <c r="P3625" s="6">
        <f t="shared" si="225"/>
        <v>88.235294117647058</v>
      </c>
      <c r="Q3625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224"/>
        <v>105</v>
      </c>
      <c r="P3626" s="6">
        <f t="shared" si="225"/>
        <v>80.717948717948715</v>
      </c>
      <c r="Q3626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224"/>
        <v>103</v>
      </c>
      <c r="P3627" s="6">
        <f t="shared" si="225"/>
        <v>39.487179487179489</v>
      </c>
      <c r="Q3627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224"/>
        <v>102</v>
      </c>
      <c r="P3628" s="6">
        <f t="shared" si="225"/>
        <v>84.854166666666671</v>
      </c>
      <c r="Q3628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224"/>
        <v>100</v>
      </c>
      <c r="P3629" s="6">
        <f t="shared" si="225"/>
        <v>68.965517241379317</v>
      </c>
      <c r="Q3629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224"/>
        <v>0</v>
      </c>
      <c r="P3630" s="6">
        <f t="shared" si="225"/>
        <v>0</v>
      </c>
      <c r="Q3630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224"/>
        <v>0</v>
      </c>
      <c r="P3631" s="6">
        <f t="shared" si="225"/>
        <v>1</v>
      </c>
      <c r="Q3631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224"/>
        <v>0</v>
      </c>
      <c r="P3632" s="6">
        <f t="shared" si="225"/>
        <v>1</v>
      </c>
      <c r="Q3632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224"/>
        <v>51</v>
      </c>
      <c r="P3633" s="6">
        <f t="shared" si="225"/>
        <v>147.88135593220338</v>
      </c>
      <c r="Q3633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224"/>
        <v>20</v>
      </c>
      <c r="P3634" s="6">
        <f t="shared" si="225"/>
        <v>100</v>
      </c>
      <c r="Q3634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224"/>
        <v>35</v>
      </c>
      <c r="P3635" s="6">
        <f t="shared" si="225"/>
        <v>56.838709677419352</v>
      </c>
      <c r="Q3635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224"/>
        <v>4</v>
      </c>
      <c r="P3636" s="6">
        <f t="shared" si="225"/>
        <v>176.94444444444446</v>
      </c>
      <c r="Q3636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224"/>
        <v>36</v>
      </c>
      <c r="P3637" s="6">
        <f t="shared" si="225"/>
        <v>127.6</v>
      </c>
      <c r="Q3637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224"/>
        <v>0</v>
      </c>
      <c r="P3638" s="6">
        <f t="shared" si="225"/>
        <v>0</v>
      </c>
      <c r="Q3638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224"/>
        <v>31</v>
      </c>
      <c r="P3639" s="6">
        <f t="shared" si="225"/>
        <v>66.142857142857139</v>
      </c>
      <c r="Q3639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224"/>
        <v>7</v>
      </c>
      <c r="P3640" s="6">
        <f t="shared" si="225"/>
        <v>108</v>
      </c>
      <c r="Q3640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224"/>
        <v>0</v>
      </c>
      <c r="P3641" s="6">
        <f t="shared" si="225"/>
        <v>1</v>
      </c>
      <c r="Q3641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224"/>
        <v>6</v>
      </c>
      <c r="P3642" s="6">
        <f t="shared" si="225"/>
        <v>18.333333333333332</v>
      </c>
      <c r="Q3642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224"/>
        <v>0</v>
      </c>
      <c r="P3643" s="6">
        <f t="shared" si="225"/>
        <v>0</v>
      </c>
      <c r="Q3643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224"/>
        <v>2</v>
      </c>
      <c r="P3644" s="6">
        <f t="shared" si="225"/>
        <v>7.5</v>
      </c>
      <c r="Q3644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224"/>
        <v>0</v>
      </c>
      <c r="P3645" s="6">
        <f t="shared" si="225"/>
        <v>0</v>
      </c>
      <c r="Q3645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224"/>
        <v>16</v>
      </c>
      <c r="P3646" s="6">
        <f t="shared" si="225"/>
        <v>68.416666666666671</v>
      </c>
      <c r="Q3646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224"/>
        <v>0</v>
      </c>
      <c r="P3647" s="6">
        <f t="shared" si="225"/>
        <v>1</v>
      </c>
      <c r="Q3647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224"/>
        <v>5</v>
      </c>
      <c r="P3648" s="6">
        <f t="shared" si="225"/>
        <v>60.125</v>
      </c>
      <c r="Q3648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224"/>
        <v>6</v>
      </c>
      <c r="P3649" s="6">
        <f t="shared" si="225"/>
        <v>15</v>
      </c>
      <c r="Q3649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ref="O3650:O3713" si="228">ROUND((E3650/D3650)*100,0)</f>
        <v>100</v>
      </c>
      <c r="P3650" s="6">
        <f t="shared" ref="P3650:P3713" si="229">IFERROR(E3650/L3650,0)</f>
        <v>550.04109589041093</v>
      </c>
      <c r="Q3650" t="s">
        <v>8315</v>
      </c>
      <c r="R3650" t="s">
        <v>8316</v>
      </c>
      <c r="S3650" s="10">
        <f t="shared" ref="S3650:S3713" si="230">(((J3650/60)/60)/24)+DATE(1970,1,1)</f>
        <v>41887.292187500003</v>
      </c>
      <c r="T3650" s="10">
        <f t="shared" ref="T3650:T3713" si="231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si="228"/>
        <v>104</v>
      </c>
      <c r="P3651" s="6">
        <f t="shared" si="229"/>
        <v>97.5</v>
      </c>
      <c r="Q3651" t="s">
        <v>8315</v>
      </c>
      <c r="R3651" t="s">
        <v>8316</v>
      </c>
      <c r="S3651" s="10">
        <f t="shared" si="230"/>
        <v>41780.712893518517</v>
      </c>
      <c r="T3651" s="10">
        <f t="shared" si="231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228"/>
        <v>100</v>
      </c>
      <c r="P3652" s="6">
        <f t="shared" si="229"/>
        <v>29.411764705882351</v>
      </c>
      <c r="Q3652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228"/>
        <v>104</v>
      </c>
      <c r="P3653" s="6">
        <f t="shared" si="229"/>
        <v>57.777777777777779</v>
      </c>
      <c r="Q3653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228"/>
        <v>251</v>
      </c>
      <c r="P3654" s="6">
        <f t="shared" si="229"/>
        <v>44.235294117647058</v>
      </c>
      <c r="Q3654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228"/>
        <v>101</v>
      </c>
      <c r="P3655" s="6">
        <f t="shared" si="229"/>
        <v>60.909090909090907</v>
      </c>
      <c r="Q3655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228"/>
        <v>174</v>
      </c>
      <c r="P3656" s="6">
        <f t="shared" si="229"/>
        <v>68.84210526315789</v>
      </c>
      <c r="Q3656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228"/>
        <v>116</v>
      </c>
      <c r="P3657" s="6">
        <f t="shared" si="229"/>
        <v>73.582278481012665</v>
      </c>
      <c r="Q3657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228"/>
        <v>106</v>
      </c>
      <c r="P3658" s="6">
        <f t="shared" si="229"/>
        <v>115.02173913043478</v>
      </c>
      <c r="Q3658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228"/>
        <v>111</v>
      </c>
      <c r="P3659" s="6">
        <f t="shared" si="229"/>
        <v>110.75</v>
      </c>
      <c r="Q3659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228"/>
        <v>101</v>
      </c>
      <c r="P3660" s="6">
        <f t="shared" si="229"/>
        <v>75.5</v>
      </c>
      <c r="Q3660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228"/>
        <v>102</v>
      </c>
      <c r="P3661" s="6">
        <f t="shared" si="229"/>
        <v>235.46153846153845</v>
      </c>
      <c r="Q3661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228"/>
        <v>100</v>
      </c>
      <c r="P3662" s="6">
        <f t="shared" si="229"/>
        <v>11.363636363636363</v>
      </c>
      <c r="Q3662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228"/>
        <v>111</v>
      </c>
      <c r="P3663" s="6">
        <f t="shared" si="229"/>
        <v>92.5</v>
      </c>
      <c r="Q3663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228"/>
        <v>101</v>
      </c>
      <c r="P3664" s="6">
        <f t="shared" si="229"/>
        <v>202.85</v>
      </c>
      <c r="Q3664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228"/>
        <v>104</v>
      </c>
      <c r="P3665" s="6">
        <f t="shared" si="229"/>
        <v>26</v>
      </c>
      <c r="Q3665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228"/>
        <v>109</v>
      </c>
      <c r="P3666" s="6">
        <f t="shared" si="229"/>
        <v>46.05263157894737</v>
      </c>
      <c r="Q3666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228"/>
        <v>115</v>
      </c>
      <c r="P3667" s="6">
        <f t="shared" si="229"/>
        <v>51</v>
      </c>
      <c r="Q3667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228"/>
        <v>100</v>
      </c>
      <c r="P3668" s="6">
        <f t="shared" si="229"/>
        <v>31.578947368421051</v>
      </c>
      <c r="Q3668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228"/>
        <v>103</v>
      </c>
      <c r="P3669" s="6">
        <f t="shared" si="229"/>
        <v>53.363965517241382</v>
      </c>
      <c r="Q3669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228"/>
        <v>104</v>
      </c>
      <c r="P3670" s="6">
        <f t="shared" si="229"/>
        <v>36.964285714285715</v>
      </c>
      <c r="Q3670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228"/>
        <v>138</v>
      </c>
      <c r="P3671" s="6">
        <f t="shared" si="229"/>
        <v>81.294117647058826</v>
      </c>
      <c r="Q3671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228"/>
        <v>110</v>
      </c>
      <c r="P3672" s="6">
        <f t="shared" si="229"/>
        <v>20.083333333333332</v>
      </c>
      <c r="Q3672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228"/>
        <v>101</v>
      </c>
      <c r="P3673" s="6">
        <f t="shared" si="229"/>
        <v>88.25</v>
      </c>
      <c r="Q3673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228"/>
        <v>102</v>
      </c>
      <c r="P3674" s="6">
        <f t="shared" si="229"/>
        <v>53.438596491228068</v>
      </c>
      <c r="Q3674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228"/>
        <v>114</v>
      </c>
      <c r="P3675" s="6">
        <f t="shared" si="229"/>
        <v>39.868421052631582</v>
      </c>
      <c r="Q3675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228"/>
        <v>100</v>
      </c>
      <c r="P3676" s="6">
        <f t="shared" si="229"/>
        <v>145.16129032258064</v>
      </c>
      <c r="Q3676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228"/>
        <v>140</v>
      </c>
      <c r="P3677" s="6">
        <f t="shared" si="229"/>
        <v>23.333333333333332</v>
      </c>
      <c r="Q3677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228"/>
        <v>129</v>
      </c>
      <c r="P3678" s="6">
        <f t="shared" si="229"/>
        <v>64.375</v>
      </c>
      <c r="Q3678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228"/>
        <v>103</v>
      </c>
      <c r="P3679" s="6">
        <f t="shared" si="229"/>
        <v>62.052763819095475</v>
      </c>
      <c r="Q3679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228"/>
        <v>103</v>
      </c>
      <c r="P3680" s="6">
        <f t="shared" si="229"/>
        <v>66.129032258064512</v>
      </c>
      <c r="Q3680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228"/>
        <v>110</v>
      </c>
      <c r="P3681" s="6">
        <f t="shared" si="229"/>
        <v>73.400000000000006</v>
      </c>
      <c r="Q3681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228"/>
        <v>113</v>
      </c>
      <c r="P3682" s="6">
        <f t="shared" si="229"/>
        <v>99.5</v>
      </c>
      <c r="Q3682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228"/>
        <v>112</v>
      </c>
      <c r="P3683" s="6">
        <f t="shared" si="229"/>
        <v>62.166666666666664</v>
      </c>
      <c r="Q3683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228"/>
        <v>139</v>
      </c>
      <c r="P3684" s="6">
        <f t="shared" si="229"/>
        <v>62.328358208955223</v>
      </c>
      <c r="Q3684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228"/>
        <v>111</v>
      </c>
      <c r="P3685" s="6">
        <f t="shared" si="229"/>
        <v>58.787878787878789</v>
      </c>
      <c r="Q3685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228"/>
        <v>139</v>
      </c>
      <c r="P3686" s="6">
        <f t="shared" si="229"/>
        <v>45.347826086956523</v>
      </c>
      <c r="Q3686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228"/>
        <v>106</v>
      </c>
      <c r="P3687" s="6">
        <f t="shared" si="229"/>
        <v>41.944444444444443</v>
      </c>
      <c r="Q3687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228"/>
        <v>101</v>
      </c>
      <c r="P3688" s="6">
        <f t="shared" si="229"/>
        <v>59.166666666666664</v>
      </c>
      <c r="Q3688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228"/>
        <v>100</v>
      </c>
      <c r="P3689" s="6">
        <f t="shared" si="229"/>
        <v>200.49</v>
      </c>
      <c r="Q3689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228"/>
        <v>109</v>
      </c>
      <c r="P3690" s="6">
        <f t="shared" si="229"/>
        <v>83.974358974358978</v>
      </c>
      <c r="Q3690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228"/>
        <v>118</v>
      </c>
      <c r="P3691" s="6">
        <f t="shared" si="229"/>
        <v>57.258064516129032</v>
      </c>
      <c r="Q3691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228"/>
        <v>120</v>
      </c>
      <c r="P3692" s="6">
        <f t="shared" si="229"/>
        <v>58.064516129032256</v>
      </c>
      <c r="Q3692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228"/>
        <v>128</v>
      </c>
      <c r="P3693" s="6">
        <f t="shared" si="229"/>
        <v>186.80291970802921</v>
      </c>
      <c r="Q3693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228"/>
        <v>126</v>
      </c>
      <c r="P3694" s="6">
        <f t="shared" si="229"/>
        <v>74.117647058823536</v>
      </c>
      <c r="Q3694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228"/>
        <v>129</v>
      </c>
      <c r="P3695" s="6">
        <f t="shared" si="229"/>
        <v>30.714285714285715</v>
      </c>
      <c r="Q3695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228"/>
        <v>107</v>
      </c>
      <c r="P3696" s="6">
        <f t="shared" si="229"/>
        <v>62.666666666666664</v>
      </c>
      <c r="Q3696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228"/>
        <v>100</v>
      </c>
      <c r="P3697" s="6">
        <f t="shared" si="229"/>
        <v>121.36363636363636</v>
      </c>
      <c r="Q3697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228"/>
        <v>155</v>
      </c>
      <c r="P3698" s="6">
        <f t="shared" si="229"/>
        <v>39.743589743589745</v>
      </c>
      <c r="Q3698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228"/>
        <v>108</v>
      </c>
      <c r="P3699" s="6">
        <f t="shared" si="229"/>
        <v>72</v>
      </c>
      <c r="Q3699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228"/>
        <v>111</v>
      </c>
      <c r="P3700" s="6">
        <f t="shared" si="229"/>
        <v>40.632352941176471</v>
      </c>
      <c r="Q3700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228"/>
        <v>101</v>
      </c>
      <c r="P3701" s="6">
        <f t="shared" si="229"/>
        <v>63</v>
      </c>
      <c r="Q3701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228"/>
        <v>121</v>
      </c>
      <c r="P3702" s="6">
        <f t="shared" si="229"/>
        <v>33.666666666666664</v>
      </c>
      <c r="Q3702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228"/>
        <v>100</v>
      </c>
      <c r="P3703" s="6">
        <f t="shared" si="229"/>
        <v>38.589743589743591</v>
      </c>
      <c r="Q3703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228"/>
        <v>109</v>
      </c>
      <c r="P3704" s="6">
        <f t="shared" si="229"/>
        <v>155.95238095238096</v>
      </c>
      <c r="Q3704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228"/>
        <v>123</v>
      </c>
      <c r="P3705" s="6">
        <f t="shared" si="229"/>
        <v>43.2</v>
      </c>
      <c r="Q3705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228"/>
        <v>136</v>
      </c>
      <c r="P3706" s="6">
        <f t="shared" si="229"/>
        <v>15.148518518518518</v>
      </c>
      <c r="Q3706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228"/>
        <v>103</v>
      </c>
      <c r="P3707" s="6">
        <f t="shared" si="229"/>
        <v>83.571428571428569</v>
      </c>
      <c r="Q3707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228"/>
        <v>121</v>
      </c>
      <c r="P3708" s="6">
        <f t="shared" si="229"/>
        <v>140</v>
      </c>
      <c r="Q3708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228"/>
        <v>186</v>
      </c>
      <c r="P3709" s="6">
        <f t="shared" si="229"/>
        <v>80.869565217391298</v>
      </c>
      <c r="Q3709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228"/>
        <v>300</v>
      </c>
      <c r="P3710" s="6">
        <f t="shared" si="229"/>
        <v>53.846153846153847</v>
      </c>
      <c r="Q3710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228"/>
        <v>108</v>
      </c>
      <c r="P3711" s="6">
        <f t="shared" si="229"/>
        <v>30.928571428571427</v>
      </c>
      <c r="Q3711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228"/>
        <v>141</v>
      </c>
      <c r="P3712" s="6">
        <f t="shared" si="229"/>
        <v>67.962962962962962</v>
      </c>
      <c r="Q3712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228"/>
        <v>114</v>
      </c>
      <c r="P3713" s="6">
        <f t="shared" si="229"/>
        <v>27.142857142857142</v>
      </c>
      <c r="Q3713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ref="O3714:O3777" si="232">ROUND((E3714/D3714)*100,0)</f>
        <v>154</v>
      </c>
      <c r="P3714" s="6">
        <f t="shared" ref="P3714:P3777" si="233">IFERROR(E3714/L3714,0)</f>
        <v>110.86538461538461</v>
      </c>
      <c r="Q3714" t="s">
        <v>8315</v>
      </c>
      <c r="R3714" t="s">
        <v>8316</v>
      </c>
      <c r="S3714" s="10">
        <f t="shared" ref="S3714:S3777" si="234">(((J3714/60)/60)/24)+DATE(1970,1,1)</f>
        <v>42134.172071759262</v>
      </c>
      <c r="T3714" s="10">
        <f t="shared" ref="T3714:T3777" si="235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si="232"/>
        <v>102</v>
      </c>
      <c r="P3715" s="6">
        <f t="shared" si="233"/>
        <v>106.84210526315789</v>
      </c>
      <c r="Q3715" t="s">
        <v>8315</v>
      </c>
      <c r="R3715" t="s">
        <v>8316</v>
      </c>
      <c r="S3715" s="10">
        <f t="shared" si="234"/>
        <v>42505.738032407404</v>
      </c>
      <c r="T3715" s="10">
        <f t="shared" si="235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232"/>
        <v>102</v>
      </c>
      <c r="P3716" s="6">
        <f t="shared" si="233"/>
        <v>105.51546391752578</v>
      </c>
      <c r="Q3716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232"/>
        <v>103</v>
      </c>
      <c r="P3717" s="6">
        <f t="shared" si="233"/>
        <v>132.96296296296296</v>
      </c>
      <c r="Q3717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232"/>
        <v>156</v>
      </c>
      <c r="P3718" s="6">
        <f t="shared" si="233"/>
        <v>51.916666666666664</v>
      </c>
      <c r="Q3718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232"/>
        <v>101</v>
      </c>
      <c r="P3719" s="6">
        <f t="shared" si="233"/>
        <v>310</v>
      </c>
      <c r="Q3719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232"/>
        <v>239</v>
      </c>
      <c r="P3720" s="6">
        <f t="shared" si="233"/>
        <v>26.021739130434781</v>
      </c>
      <c r="Q3720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232"/>
        <v>210</v>
      </c>
      <c r="P3721" s="6">
        <f t="shared" si="233"/>
        <v>105</v>
      </c>
      <c r="Q3721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232"/>
        <v>105</v>
      </c>
      <c r="P3722" s="6">
        <f t="shared" si="233"/>
        <v>86.224999999999994</v>
      </c>
      <c r="Q3722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232"/>
        <v>101</v>
      </c>
      <c r="P3723" s="6">
        <f t="shared" si="233"/>
        <v>114.54545454545455</v>
      </c>
      <c r="Q3723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232"/>
        <v>111</v>
      </c>
      <c r="P3724" s="6">
        <f t="shared" si="233"/>
        <v>47.657142857142858</v>
      </c>
      <c r="Q3724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232"/>
        <v>102</v>
      </c>
      <c r="P3725" s="6">
        <f t="shared" si="233"/>
        <v>72.888888888888886</v>
      </c>
      <c r="Q3725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232"/>
        <v>103</v>
      </c>
      <c r="P3726" s="6">
        <f t="shared" si="233"/>
        <v>49.545505617977533</v>
      </c>
      <c r="Q3726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232"/>
        <v>127</v>
      </c>
      <c r="P3727" s="6">
        <f t="shared" si="233"/>
        <v>25.4</v>
      </c>
      <c r="Q3727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232"/>
        <v>339</v>
      </c>
      <c r="P3728" s="6">
        <f t="shared" si="233"/>
        <v>62.586956521739133</v>
      </c>
      <c r="Q3728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232"/>
        <v>101</v>
      </c>
      <c r="P3729" s="6">
        <f t="shared" si="233"/>
        <v>61.060606060606062</v>
      </c>
      <c r="Q3729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232"/>
        <v>9</v>
      </c>
      <c r="P3730" s="6">
        <f t="shared" si="233"/>
        <v>60.064516129032256</v>
      </c>
      <c r="Q3730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232"/>
        <v>7</v>
      </c>
      <c r="P3731" s="6">
        <f t="shared" si="233"/>
        <v>72.400000000000006</v>
      </c>
      <c r="Q3731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232"/>
        <v>10</v>
      </c>
      <c r="P3732" s="6">
        <f t="shared" si="233"/>
        <v>100</v>
      </c>
      <c r="Q3732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232"/>
        <v>11</v>
      </c>
      <c r="P3733" s="6">
        <f t="shared" si="233"/>
        <v>51.666666666666664</v>
      </c>
      <c r="Q3733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232"/>
        <v>15</v>
      </c>
      <c r="P3734" s="6">
        <f t="shared" si="233"/>
        <v>32.75</v>
      </c>
      <c r="Q3734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232"/>
        <v>0</v>
      </c>
      <c r="P3735" s="6">
        <f t="shared" si="233"/>
        <v>0</v>
      </c>
      <c r="Q3735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232"/>
        <v>28</v>
      </c>
      <c r="P3736" s="6">
        <f t="shared" si="233"/>
        <v>61</v>
      </c>
      <c r="Q3736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232"/>
        <v>13</v>
      </c>
      <c r="P3737" s="6">
        <f t="shared" si="233"/>
        <v>10</v>
      </c>
      <c r="Q3737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232"/>
        <v>1</v>
      </c>
      <c r="P3738" s="6">
        <f t="shared" si="233"/>
        <v>10</v>
      </c>
      <c r="Q3738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232"/>
        <v>21</v>
      </c>
      <c r="P3739" s="6">
        <f t="shared" si="233"/>
        <v>37.5</v>
      </c>
      <c r="Q3739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232"/>
        <v>18</v>
      </c>
      <c r="P3740" s="6">
        <f t="shared" si="233"/>
        <v>45</v>
      </c>
      <c r="Q3740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232"/>
        <v>20</v>
      </c>
      <c r="P3741" s="6">
        <f t="shared" si="233"/>
        <v>100.625</v>
      </c>
      <c r="Q3741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232"/>
        <v>18</v>
      </c>
      <c r="P3742" s="6">
        <f t="shared" si="233"/>
        <v>25.571428571428573</v>
      </c>
      <c r="Q3742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232"/>
        <v>0</v>
      </c>
      <c r="P3743" s="6">
        <f t="shared" si="233"/>
        <v>0</v>
      </c>
      <c r="Q3743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232"/>
        <v>2</v>
      </c>
      <c r="P3744" s="6">
        <f t="shared" si="233"/>
        <v>25</v>
      </c>
      <c r="Q3744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232"/>
        <v>0</v>
      </c>
      <c r="P3745" s="6">
        <f t="shared" si="233"/>
        <v>0</v>
      </c>
      <c r="Q3745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232"/>
        <v>0</v>
      </c>
      <c r="P3746" s="6">
        <f t="shared" si="233"/>
        <v>0</v>
      </c>
      <c r="Q3746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232"/>
        <v>10</v>
      </c>
      <c r="P3747" s="6">
        <f t="shared" si="233"/>
        <v>10</v>
      </c>
      <c r="Q3747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232"/>
        <v>2</v>
      </c>
      <c r="P3748" s="6">
        <f t="shared" si="233"/>
        <v>202</v>
      </c>
      <c r="Q3748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232"/>
        <v>1</v>
      </c>
      <c r="P3749" s="6">
        <f t="shared" si="233"/>
        <v>25</v>
      </c>
      <c r="Q3749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232"/>
        <v>104</v>
      </c>
      <c r="P3750" s="6">
        <f t="shared" si="233"/>
        <v>99.538461538461533</v>
      </c>
      <c r="Q3750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232"/>
        <v>105</v>
      </c>
      <c r="P3751" s="6">
        <f t="shared" si="233"/>
        <v>75</v>
      </c>
      <c r="Q3751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232"/>
        <v>100</v>
      </c>
      <c r="P3752" s="6">
        <f t="shared" si="233"/>
        <v>215.25</v>
      </c>
      <c r="Q3752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232"/>
        <v>133</v>
      </c>
      <c r="P3753" s="6">
        <f t="shared" si="233"/>
        <v>120.54545454545455</v>
      </c>
      <c r="Q3753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232"/>
        <v>113</v>
      </c>
      <c r="P3754" s="6">
        <f t="shared" si="233"/>
        <v>37.666666666666664</v>
      </c>
      <c r="Q3754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232"/>
        <v>103</v>
      </c>
      <c r="P3755" s="6">
        <f t="shared" si="233"/>
        <v>172.23333333333332</v>
      </c>
      <c r="Q3755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232"/>
        <v>120</v>
      </c>
      <c r="P3756" s="6">
        <f t="shared" si="233"/>
        <v>111.11111111111111</v>
      </c>
      <c r="Q3756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232"/>
        <v>130</v>
      </c>
      <c r="P3757" s="6">
        <f t="shared" si="233"/>
        <v>25.464285714285715</v>
      </c>
      <c r="Q3757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232"/>
        <v>101</v>
      </c>
      <c r="P3758" s="6">
        <f t="shared" si="233"/>
        <v>267.64705882352939</v>
      </c>
      <c r="Q3758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232"/>
        <v>109</v>
      </c>
      <c r="P3759" s="6">
        <f t="shared" si="233"/>
        <v>75.959999999999994</v>
      </c>
      <c r="Q3759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232"/>
        <v>102</v>
      </c>
      <c r="P3760" s="6">
        <f t="shared" si="233"/>
        <v>59.03846153846154</v>
      </c>
      <c r="Q3760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232"/>
        <v>110</v>
      </c>
      <c r="P3761" s="6">
        <f t="shared" si="233"/>
        <v>50.111022727272733</v>
      </c>
      <c r="Q3761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232"/>
        <v>101</v>
      </c>
      <c r="P3762" s="6">
        <f t="shared" si="233"/>
        <v>55.502967032967035</v>
      </c>
      <c r="Q3762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232"/>
        <v>100</v>
      </c>
      <c r="P3763" s="6">
        <f t="shared" si="233"/>
        <v>166.66666666666666</v>
      </c>
      <c r="Q3763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232"/>
        <v>106</v>
      </c>
      <c r="P3764" s="6">
        <f t="shared" si="233"/>
        <v>47.428571428571431</v>
      </c>
      <c r="Q3764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232"/>
        <v>100</v>
      </c>
      <c r="P3765" s="6">
        <f t="shared" si="233"/>
        <v>64.935064935064929</v>
      </c>
      <c r="Q3765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232"/>
        <v>100</v>
      </c>
      <c r="P3766" s="6">
        <f t="shared" si="233"/>
        <v>55.555555555555557</v>
      </c>
      <c r="Q3766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232"/>
        <v>113</v>
      </c>
      <c r="P3767" s="6">
        <f t="shared" si="233"/>
        <v>74.224299065420567</v>
      </c>
      <c r="Q3767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232"/>
        <v>103</v>
      </c>
      <c r="P3768" s="6">
        <f t="shared" si="233"/>
        <v>106.9271875</v>
      </c>
      <c r="Q3768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232"/>
        <v>117</v>
      </c>
      <c r="P3769" s="6">
        <f t="shared" si="233"/>
        <v>41.696428571428569</v>
      </c>
      <c r="Q3769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232"/>
        <v>108</v>
      </c>
      <c r="P3770" s="6">
        <f t="shared" si="233"/>
        <v>74.243275862068955</v>
      </c>
      <c r="Q3770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232"/>
        <v>100</v>
      </c>
      <c r="P3771" s="6">
        <f t="shared" si="233"/>
        <v>73.333333333333329</v>
      </c>
      <c r="Q3771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232"/>
        <v>100</v>
      </c>
      <c r="P3772" s="6">
        <f t="shared" si="233"/>
        <v>100</v>
      </c>
      <c r="Q3772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232"/>
        <v>146</v>
      </c>
      <c r="P3773" s="6">
        <f t="shared" si="233"/>
        <v>38.421052631578945</v>
      </c>
      <c r="Q3773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232"/>
        <v>110</v>
      </c>
      <c r="P3774" s="6">
        <f t="shared" si="233"/>
        <v>166.96969696969697</v>
      </c>
      <c r="Q3774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232"/>
        <v>108</v>
      </c>
      <c r="P3775" s="6">
        <f t="shared" si="233"/>
        <v>94.912280701754383</v>
      </c>
      <c r="Q3775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232"/>
        <v>100</v>
      </c>
      <c r="P3776" s="6">
        <f t="shared" si="233"/>
        <v>100</v>
      </c>
      <c r="Q3776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232"/>
        <v>100</v>
      </c>
      <c r="P3777" s="6">
        <f t="shared" si="233"/>
        <v>143.21428571428572</v>
      </c>
      <c r="Q3777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ref="O3778:O3841" si="236">ROUND((E3778/D3778)*100,0)</f>
        <v>107</v>
      </c>
      <c r="P3778" s="6">
        <f t="shared" ref="P3778:P3841" si="237">IFERROR(E3778/L3778,0)</f>
        <v>90.819148936170208</v>
      </c>
      <c r="Q3778" t="s">
        <v>8315</v>
      </c>
      <c r="R3778" t="s">
        <v>8357</v>
      </c>
      <c r="S3778" s="10">
        <f t="shared" ref="S3778:S3841" si="238">(((J3778/60)/60)/24)+DATE(1970,1,1)</f>
        <v>41814.367800925924</v>
      </c>
      <c r="T3778" s="10">
        <f t="shared" ref="T3778:T3841" si="239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si="236"/>
        <v>143</v>
      </c>
      <c r="P3779" s="6">
        <f t="shared" si="237"/>
        <v>48.542372881355931</v>
      </c>
      <c r="Q3779" t="s">
        <v>8315</v>
      </c>
      <c r="R3779" t="s">
        <v>8357</v>
      </c>
      <c r="S3779" s="10">
        <f t="shared" si="238"/>
        <v>41887.111354166671</v>
      </c>
      <c r="T3779" s="10">
        <f t="shared" si="23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236"/>
        <v>105</v>
      </c>
      <c r="P3780" s="6">
        <f t="shared" si="237"/>
        <v>70.027777777777771</v>
      </c>
      <c r="Q3780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236"/>
        <v>104</v>
      </c>
      <c r="P3781" s="6">
        <f t="shared" si="237"/>
        <v>135.62608695652173</v>
      </c>
      <c r="Q3781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236"/>
        <v>120</v>
      </c>
      <c r="P3782" s="6">
        <f t="shared" si="237"/>
        <v>100</v>
      </c>
      <c r="Q3782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236"/>
        <v>110</v>
      </c>
      <c r="P3783" s="6">
        <f t="shared" si="237"/>
        <v>94.90384615384616</v>
      </c>
      <c r="Q3783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236"/>
        <v>102</v>
      </c>
      <c r="P3784" s="6">
        <f t="shared" si="237"/>
        <v>75.370370370370367</v>
      </c>
      <c r="Q3784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236"/>
        <v>129</v>
      </c>
      <c r="P3785" s="6">
        <f t="shared" si="237"/>
        <v>64.458333333333329</v>
      </c>
      <c r="Q3785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236"/>
        <v>115</v>
      </c>
      <c r="P3786" s="6">
        <f t="shared" si="237"/>
        <v>115</v>
      </c>
      <c r="Q3786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236"/>
        <v>151</v>
      </c>
      <c r="P3787" s="6">
        <f t="shared" si="237"/>
        <v>100.5</v>
      </c>
      <c r="Q3787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236"/>
        <v>111</v>
      </c>
      <c r="P3788" s="6">
        <f t="shared" si="237"/>
        <v>93.774647887323937</v>
      </c>
      <c r="Q3788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236"/>
        <v>100</v>
      </c>
      <c r="P3789" s="6">
        <f t="shared" si="237"/>
        <v>35.1</v>
      </c>
      <c r="Q3789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236"/>
        <v>1</v>
      </c>
      <c r="P3790" s="6">
        <f t="shared" si="237"/>
        <v>500</v>
      </c>
      <c r="Q3790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236"/>
        <v>3</v>
      </c>
      <c r="P3791" s="6">
        <f t="shared" si="237"/>
        <v>29</v>
      </c>
      <c r="Q3791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236"/>
        <v>0</v>
      </c>
      <c r="P3792" s="6">
        <f t="shared" si="237"/>
        <v>0</v>
      </c>
      <c r="Q3792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236"/>
        <v>0</v>
      </c>
      <c r="P3793" s="6">
        <f t="shared" si="237"/>
        <v>0</v>
      </c>
      <c r="Q3793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236"/>
        <v>0</v>
      </c>
      <c r="P3794" s="6">
        <f t="shared" si="237"/>
        <v>17.5</v>
      </c>
      <c r="Q3794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236"/>
        <v>60</v>
      </c>
      <c r="P3795" s="6">
        <f t="shared" si="237"/>
        <v>174</v>
      </c>
      <c r="Q3795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236"/>
        <v>1</v>
      </c>
      <c r="P3796" s="6">
        <f t="shared" si="237"/>
        <v>50</v>
      </c>
      <c r="Q3796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236"/>
        <v>2</v>
      </c>
      <c r="P3797" s="6">
        <f t="shared" si="237"/>
        <v>5</v>
      </c>
      <c r="Q3797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236"/>
        <v>0</v>
      </c>
      <c r="P3798" s="6">
        <f t="shared" si="237"/>
        <v>1</v>
      </c>
      <c r="Q3798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236"/>
        <v>90</v>
      </c>
      <c r="P3799" s="6">
        <f t="shared" si="237"/>
        <v>145.40540540540542</v>
      </c>
      <c r="Q3799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236"/>
        <v>1</v>
      </c>
      <c r="P3800" s="6">
        <f t="shared" si="237"/>
        <v>205</v>
      </c>
      <c r="Q3800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236"/>
        <v>4</v>
      </c>
      <c r="P3801" s="6">
        <f t="shared" si="237"/>
        <v>100.5</v>
      </c>
      <c r="Q3801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236"/>
        <v>4</v>
      </c>
      <c r="P3802" s="6">
        <f t="shared" si="237"/>
        <v>55.0625</v>
      </c>
      <c r="Q3802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236"/>
        <v>9</v>
      </c>
      <c r="P3803" s="6">
        <f t="shared" si="237"/>
        <v>47.333333333333336</v>
      </c>
      <c r="Q3803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236"/>
        <v>0</v>
      </c>
      <c r="P3804" s="6">
        <f t="shared" si="237"/>
        <v>0</v>
      </c>
      <c r="Q3804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236"/>
        <v>20</v>
      </c>
      <c r="P3805" s="6">
        <f t="shared" si="237"/>
        <v>58.95</v>
      </c>
      <c r="Q3805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236"/>
        <v>0</v>
      </c>
      <c r="P3806" s="6">
        <f t="shared" si="237"/>
        <v>0</v>
      </c>
      <c r="Q3806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236"/>
        <v>0</v>
      </c>
      <c r="P3807" s="6">
        <f t="shared" si="237"/>
        <v>1.5</v>
      </c>
      <c r="Q3807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236"/>
        <v>0</v>
      </c>
      <c r="P3808" s="6">
        <f t="shared" si="237"/>
        <v>5</v>
      </c>
      <c r="Q3808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236"/>
        <v>30</v>
      </c>
      <c r="P3809" s="6">
        <f t="shared" si="237"/>
        <v>50.555555555555557</v>
      </c>
      <c r="Q3809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236"/>
        <v>100</v>
      </c>
      <c r="P3810" s="6">
        <f t="shared" si="237"/>
        <v>41.666666666666664</v>
      </c>
      <c r="Q3810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236"/>
        <v>101</v>
      </c>
      <c r="P3811" s="6">
        <f t="shared" si="237"/>
        <v>53.289473684210527</v>
      </c>
      <c r="Q3811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236"/>
        <v>122</v>
      </c>
      <c r="P3812" s="6">
        <f t="shared" si="237"/>
        <v>70.230769230769226</v>
      </c>
      <c r="Q3812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236"/>
        <v>330</v>
      </c>
      <c r="P3813" s="6">
        <f t="shared" si="237"/>
        <v>43.421052631578945</v>
      </c>
      <c r="Q3813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236"/>
        <v>110</v>
      </c>
      <c r="P3814" s="6">
        <f t="shared" si="237"/>
        <v>199.18181818181819</v>
      </c>
      <c r="Q3814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236"/>
        <v>101</v>
      </c>
      <c r="P3815" s="6">
        <f t="shared" si="237"/>
        <v>78.518148148148143</v>
      </c>
      <c r="Q3815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236"/>
        <v>140</v>
      </c>
      <c r="P3816" s="6">
        <f t="shared" si="237"/>
        <v>61.823529411764703</v>
      </c>
      <c r="Q3816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236"/>
        <v>100</v>
      </c>
      <c r="P3817" s="6">
        <f t="shared" si="237"/>
        <v>50.000500000000002</v>
      </c>
      <c r="Q3817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236"/>
        <v>119</v>
      </c>
      <c r="P3818" s="6">
        <f t="shared" si="237"/>
        <v>48.339729729729726</v>
      </c>
      <c r="Q3818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236"/>
        <v>107</v>
      </c>
      <c r="P3819" s="6">
        <f t="shared" si="237"/>
        <v>107.25</v>
      </c>
      <c r="Q3819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236"/>
        <v>228</v>
      </c>
      <c r="P3820" s="6">
        <f t="shared" si="237"/>
        <v>57</v>
      </c>
      <c r="Q3820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236"/>
        <v>106</v>
      </c>
      <c r="P3821" s="6">
        <f t="shared" si="237"/>
        <v>40.92307692307692</v>
      </c>
      <c r="Q3821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236"/>
        <v>143</v>
      </c>
      <c r="P3822" s="6">
        <f t="shared" si="237"/>
        <v>21.5</v>
      </c>
      <c r="Q3822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236"/>
        <v>105</v>
      </c>
      <c r="P3823" s="6">
        <f t="shared" si="237"/>
        <v>79.543478260869563</v>
      </c>
      <c r="Q3823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236"/>
        <v>110</v>
      </c>
      <c r="P3824" s="6">
        <f t="shared" si="237"/>
        <v>72.381578947368425</v>
      </c>
      <c r="Q3824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236"/>
        <v>106</v>
      </c>
      <c r="P3825" s="6">
        <f t="shared" si="237"/>
        <v>64.634146341463421</v>
      </c>
      <c r="Q3825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236"/>
        <v>108</v>
      </c>
      <c r="P3826" s="6">
        <f t="shared" si="237"/>
        <v>38.571428571428569</v>
      </c>
      <c r="Q3826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236"/>
        <v>105</v>
      </c>
      <c r="P3827" s="6">
        <f t="shared" si="237"/>
        <v>107.57142857142857</v>
      </c>
      <c r="Q3827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236"/>
        <v>119</v>
      </c>
      <c r="P3828" s="6">
        <f t="shared" si="237"/>
        <v>27.5</v>
      </c>
      <c r="Q3828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236"/>
        <v>153</v>
      </c>
      <c r="P3829" s="6">
        <f t="shared" si="237"/>
        <v>70.461538461538467</v>
      </c>
      <c r="Q3829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236"/>
        <v>100</v>
      </c>
      <c r="P3830" s="6">
        <f t="shared" si="237"/>
        <v>178.57142857142858</v>
      </c>
      <c r="Q3830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236"/>
        <v>100</v>
      </c>
      <c r="P3831" s="6">
        <f t="shared" si="237"/>
        <v>62.625</v>
      </c>
      <c r="Q3831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236"/>
        <v>225</v>
      </c>
      <c r="P3832" s="6">
        <f t="shared" si="237"/>
        <v>75</v>
      </c>
      <c r="Q3832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236"/>
        <v>106</v>
      </c>
      <c r="P3833" s="6">
        <f t="shared" si="237"/>
        <v>58.901111111111113</v>
      </c>
      <c r="Q3833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236"/>
        <v>105</v>
      </c>
      <c r="P3834" s="6">
        <f t="shared" si="237"/>
        <v>139.55555555555554</v>
      </c>
      <c r="Q3834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236"/>
        <v>117</v>
      </c>
      <c r="P3835" s="6">
        <f t="shared" si="237"/>
        <v>70</v>
      </c>
      <c r="Q3835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236"/>
        <v>109</v>
      </c>
      <c r="P3836" s="6">
        <f t="shared" si="237"/>
        <v>57.385964912280699</v>
      </c>
      <c r="Q3836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236"/>
        <v>160</v>
      </c>
      <c r="P3837" s="6">
        <f t="shared" si="237"/>
        <v>40</v>
      </c>
      <c r="Q3837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236"/>
        <v>113</v>
      </c>
      <c r="P3838" s="6">
        <f t="shared" si="237"/>
        <v>64.285714285714292</v>
      </c>
      <c r="Q3838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236"/>
        <v>102</v>
      </c>
      <c r="P3839" s="6">
        <f t="shared" si="237"/>
        <v>120.11764705882354</v>
      </c>
      <c r="Q3839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236"/>
        <v>101</v>
      </c>
      <c r="P3840" s="6">
        <f t="shared" si="237"/>
        <v>1008.24</v>
      </c>
      <c r="Q3840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236"/>
        <v>101</v>
      </c>
      <c r="P3841" s="6">
        <f t="shared" si="237"/>
        <v>63.28125</v>
      </c>
      <c r="Q3841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ref="O3842:O3905" si="240">ROUND((E3842/D3842)*100,0)</f>
        <v>6500</v>
      </c>
      <c r="P3842" s="6">
        <f t="shared" ref="P3842:P3905" si="241">IFERROR(E3842/L3842,0)</f>
        <v>21.666666666666668</v>
      </c>
      <c r="Q3842" t="s">
        <v>8315</v>
      </c>
      <c r="R3842" t="s">
        <v>8316</v>
      </c>
      <c r="S3842" s="10">
        <f t="shared" ref="S3842:S3905" si="242">(((J3842/60)/60)/24)+DATE(1970,1,1)</f>
        <v>42432.701724537037</v>
      </c>
      <c r="T3842" s="10">
        <f t="shared" ref="T3842:T3905" si="243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si="240"/>
        <v>9</v>
      </c>
      <c r="P3843" s="6">
        <f t="shared" si="241"/>
        <v>25.647058823529413</v>
      </c>
      <c r="Q3843" t="s">
        <v>8315</v>
      </c>
      <c r="R3843" t="s">
        <v>8316</v>
      </c>
      <c r="S3843" s="10">
        <f t="shared" si="242"/>
        <v>41780.785729166666</v>
      </c>
      <c r="T3843" s="10">
        <f t="shared" si="243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240"/>
        <v>22</v>
      </c>
      <c r="P3844" s="6">
        <f t="shared" si="241"/>
        <v>47.695652173913047</v>
      </c>
      <c r="Q3844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240"/>
        <v>21</v>
      </c>
      <c r="P3845" s="6">
        <f t="shared" si="241"/>
        <v>56.05263157894737</v>
      </c>
      <c r="Q3845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240"/>
        <v>41</v>
      </c>
      <c r="P3846" s="6">
        <f t="shared" si="241"/>
        <v>81.319999999999993</v>
      </c>
      <c r="Q3846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240"/>
        <v>2</v>
      </c>
      <c r="P3847" s="6">
        <f t="shared" si="241"/>
        <v>70.166666666666671</v>
      </c>
      <c r="Q3847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240"/>
        <v>3</v>
      </c>
      <c r="P3848" s="6">
        <f t="shared" si="241"/>
        <v>23.625</v>
      </c>
      <c r="Q3848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240"/>
        <v>16</v>
      </c>
      <c r="P3849" s="6">
        <f t="shared" si="241"/>
        <v>188.55555555555554</v>
      </c>
      <c r="Q3849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240"/>
        <v>16</v>
      </c>
      <c r="P3850" s="6">
        <f t="shared" si="241"/>
        <v>49.511627906976742</v>
      </c>
      <c r="Q3850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240"/>
        <v>7</v>
      </c>
      <c r="P3851" s="6">
        <f t="shared" si="241"/>
        <v>75.464285714285708</v>
      </c>
      <c r="Q3851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240"/>
        <v>4</v>
      </c>
      <c r="P3852" s="6">
        <f t="shared" si="241"/>
        <v>9.5</v>
      </c>
      <c r="Q3852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240"/>
        <v>34</v>
      </c>
      <c r="P3853" s="6">
        <f t="shared" si="241"/>
        <v>35.5</v>
      </c>
      <c r="Q3853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240"/>
        <v>0</v>
      </c>
      <c r="P3854" s="6">
        <f t="shared" si="241"/>
        <v>10</v>
      </c>
      <c r="Q3854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240"/>
        <v>0</v>
      </c>
      <c r="P3855" s="6">
        <f t="shared" si="241"/>
        <v>13</v>
      </c>
      <c r="Q3855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240"/>
        <v>16</v>
      </c>
      <c r="P3856" s="6">
        <f t="shared" si="241"/>
        <v>89.4</v>
      </c>
      <c r="Q3856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240"/>
        <v>3</v>
      </c>
      <c r="P3857" s="6">
        <f t="shared" si="241"/>
        <v>25</v>
      </c>
      <c r="Q3857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240"/>
        <v>0</v>
      </c>
      <c r="P3858" s="6">
        <f t="shared" si="241"/>
        <v>1</v>
      </c>
      <c r="Q3858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240"/>
        <v>5</v>
      </c>
      <c r="P3859" s="6">
        <f t="shared" si="241"/>
        <v>65</v>
      </c>
      <c r="Q3859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240"/>
        <v>2</v>
      </c>
      <c r="P3860" s="6">
        <f t="shared" si="241"/>
        <v>10</v>
      </c>
      <c r="Q3860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240"/>
        <v>0</v>
      </c>
      <c r="P3861" s="6">
        <f t="shared" si="241"/>
        <v>1</v>
      </c>
      <c r="Q3861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240"/>
        <v>18</v>
      </c>
      <c r="P3862" s="6">
        <f t="shared" si="241"/>
        <v>81.538461538461533</v>
      </c>
      <c r="Q3862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240"/>
        <v>5</v>
      </c>
      <c r="P3863" s="6">
        <f t="shared" si="241"/>
        <v>100</v>
      </c>
      <c r="Q3863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240"/>
        <v>0</v>
      </c>
      <c r="P3864" s="6">
        <f t="shared" si="241"/>
        <v>1</v>
      </c>
      <c r="Q3864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240"/>
        <v>0</v>
      </c>
      <c r="P3865" s="6">
        <f t="shared" si="241"/>
        <v>0</v>
      </c>
      <c r="Q3865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240"/>
        <v>1</v>
      </c>
      <c r="P3866" s="6">
        <f t="shared" si="241"/>
        <v>20</v>
      </c>
      <c r="Q3866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240"/>
        <v>27</v>
      </c>
      <c r="P3867" s="6">
        <f t="shared" si="241"/>
        <v>46.428571428571431</v>
      </c>
      <c r="Q3867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240"/>
        <v>1</v>
      </c>
      <c r="P3868" s="6">
        <f t="shared" si="241"/>
        <v>5.5</v>
      </c>
      <c r="Q3868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240"/>
        <v>13</v>
      </c>
      <c r="P3869" s="6">
        <f t="shared" si="241"/>
        <v>50.2</v>
      </c>
      <c r="Q3869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240"/>
        <v>0</v>
      </c>
      <c r="P3870" s="6">
        <f t="shared" si="241"/>
        <v>10</v>
      </c>
      <c r="Q3870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240"/>
        <v>3</v>
      </c>
      <c r="P3871" s="6">
        <f t="shared" si="241"/>
        <v>30.133333333333333</v>
      </c>
      <c r="Q3871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240"/>
        <v>15</v>
      </c>
      <c r="P3872" s="6">
        <f t="shared" si="241"/>
        <v>150</v>
      </c>
      <c r="Q3872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240"/>
        <v>3</v>
      </c>
      <c r="P3873" s="6">
        <f t="shared" si="241"/>
        <v>13.333333333333334</v>
      </c>
      <c r="Q3873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240"/>
        <v>0</v>
      </c>
      <c r="P3874" s="6">
        <f t="shared" si="241"/>
        <v>0</v>
      </c>
      <c r="Q3874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240"/>
        <v>0</v>
      </c>
      <c r="P3875" s="6">
        <f t="shared" si="241"/>
        <v>0</v>
      </c>
      <c r="Q3875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240"/>
        <v>0</v>
      </c>
      <c r="P3876" s="6">
        <f t="shared" si="241"/>
        <v>0</v>
      </c>
      <c r="Q3876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240"/>
        <v>0</v>
      </c>
      <c r="P3877" s="6">
        <f t="shared" si="241"/>
        <v>0</v>
      </c>
      <c r="Q3877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240"/>
        <v>53</v>
      </c>
      <c r="P3878" s="6">
        <f t="shared" si="241"/>
        <v>44.760869565217391</v>
      </c>
      <c r="Q3878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240"/>
        <v>5</v>
      </c>
      <c r="P3879" s="6">
        <f t="shared" si="241"/>
        <v>88.642857142857139</v>
      </c>
      <c r="Q3879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240"/>
        <v>0</v>
      </c>
      <c r="P3880" s="6">
        <f t="shared" si="241"/>
        <v>10</v>
      </c>
      <c r="Q3880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240"/>
        <v>0</v>
      </c>
      <c r="P3881" s="6">
        <f t="shared" si="241"/>
        <v>0</v>
      </c>
      <c r="Q3881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240"/>
        <v>13</v>
      </c>
      <c r="P3882" s="6">
        <f t="shared" si="241"/>
        <v>57.647058823529413</v>
      </c>
      <c r="Q3882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240"/>
        <v>5</v>
      </c>
      <c r="P3883" s="6">
        <f t="shared" si="241"/>
        <v>25</v>
      </c>
      <c r="Q3883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240"/>
        <v>0</v>
      </c>
      <c r="P3884" s="6">
        <f t="shared" si="241"/>
        <v>0</v>
      </c>
      <c r="Q3884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240"/>
        <v>0</v>
      </c>
      <c r="P3885" s="6">
        <f t="shared" si="241"/>
        <v>0</v>
      </c>
      <c r="Q3885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240"/>
        <v>0</v>
      </c>
      <c r="P3886" s="6">
        <f t="shared" si="241"/>
        <v>0</v>
      </c>
      <c r="Q3886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240"/>
        <v>0</v>
      </c>
      <c r="P3887" s="6">
        <f t="shared" si="241"/>
        <v>0</v>
      </c>
      <c r="Q3887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240"/>
        <v>0</v>
      </c>
      <c r="P3888" s="6">
        <f t="shared" si="241"/>
        <v>0</v>
      </c>
      <c r="Q3888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240"/>
        <v>2</v>
      </c>
      <c r="P3889" s="6">
        <f t="shared" si="241"/>
        <v>17.5</v>
      </c>
      <c r="Q3889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240"/>
        <v>27</v>
      </c>
      <c r="P3890" s="6">
        <f t="shared" si="241"/>
        <v>38.714285714285715</v>
      </c>
      <c r="Q3890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240"/>
        <v>1</v>
      </c>
      <c r="P3891" s="6">
        <f t="shared" si="241"/>
        <v>13.111111111111111</v>
      </c>
      <c r="Q3891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240"/>
        <v>17</v>
      </c>
      <c r="P3892" s="6">
        <f t="shared" si="241"/>
        <v>315.5</v>
      </c>
      <c r="Q3892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240"/>
        <v>33</v>
      </c>
      <c r="P3893" s="6">
        <f t="shared" si="241"/>
        <v>37.142857142857146</v>
      </c>
      <c r="Q3893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240"/>
        <v>0</v>
      </c>
      <c r="P3894" s="6">
        <f t="shared" si="241"/>
        <v>0</v>
      </c>
      <c r="Q3894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240"/>
        <v>22</v>
      </c>
      <c r="P3895" s="6">
        <f t="shared" si="241"/>
        <v>128.27380952380952</v>
      </c>
      <c r="Q3895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240"/>
        <v>3</v>
      </c>
      <c r="P3896" s="6">
        <f t="shared" si="241"/>
        <v>47.272727272727273</v>
      </c>
      <c r="Q3896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240"/>
        <v>5</v>
      </c>
      <c r="P3897" s="6">
        <f t="shared" si="241"/>
        <v>50</v>
      </c>
      <c r="Q3897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240"/>
        <v>11</v>
      </c>
      <c r="P3898" s="6">
        <f t="shared" si="241"/>
        <v>42.5</v>
      </c>
      <c r="Q3898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240"/>
        <v>18</v>
      </c>
      <c r="P3899" s="6">
        <f t="shared" si="241"/>
        <v>44</v>
      </c>
      <c r="Q3899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240"/>
        <v>33</v>
      </c>
      <c r="P3900" s="6">
        <f t="shared" si="241"/>
        <v>50.875</v>
      </c>
      <c r="Q3900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240"/>
        <v>1</v>
      </c>
      <c r="P3901" s="6">
        <f t="shared" si="241"/>
        <v>62.5</v>
      </c>
      <c r="Q3901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240"/>
        <v>5</v>
      </c>
      <c r="P3902" s="6">
        <f t="shared" si="241"/>
        <v>27</v>
      </c>
      <c r="Q3902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240"/>
        <v>1</v>
      </c>
      <c r="P3903" s="6">
        <f t="shared" si="241"/>
        <v>25</v>
      </c>
      <c r="Q3903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240"/>
        <v>49</v>
      </c>
      <c r="P3904" s="6">
        <f t="shared" si="241"/>
        <v>47.258064516129032</v>
      </c>
      <c r="Q3904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240"/>
        <v>0</v>
      </c>
      <c r="P3905" s="6">
        <f t="shared" si="241"/>
        <v>0</v>
      </c>
      <c r="Q3905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ref="O3906:O3969" si="244">ROUND((E3906/D3906)*100,0)</f>
        <v>0</v>
      </c>
      <c r="P3906" s="6">
        <f t="shared" ref="P3906:P3969" si="245">IFERROR(E3906/L3906,0)</f>
        <v>1.5</v>
      </c>
      <c r="Q3906" t="s">
        <v>8315</v>
      </c>
      <c r="R3906" t="s">
        <v>8316</v>
      </c>
      <c r="S3906" s="10">
        <f t="shared" ref="S3906:S3969" si="246">(((J3906/60)/60)/24)+DATE(1970,1,1)</f>
        <v>42095.229166666672</v>
      </c>
      <c r="T3906" s="10">
        <f t="shared" ref="T3906:T3969" si="247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si="244"/>
        <v>12</v>
      </c>
      <c r="P3907" s="6">
        <f t="shared" si="245"/>
        <v>24.714285714285715</v>
      </c>
      <c r="Q3907" t="s">
        <v>8315</v>
      </c>
      <c r="R3907" t="s">
        <v>8316</v>
      </c>
      <c r="S3907" s="10">
        <f t="shared" si="246"/>
        <v>42124.623877314814</v>
      </c>
      <c r="T3907" s="10">
        <f t="shared" si="247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244"/>
        <v>67</v>
      </c>
      <c r="P3908" s="6">
        <f t="shared" si="245"/>
        <v>63.125</v>
      </c>
      <c r="Q3908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244"/>
        <v>15</v>
      </c>
      <c r="P3909" s="6">
        <f t="shared" si="245"/>
        <v>38.25</v>
      </c>
      <c r="Q3909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244"/>
        <v>9</v>
      </c>
      <c r="P3910" s="6">
        <f t="shared" si="245"/>
        <v>16.25</v>
      </c>
      <c r="Q3910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244"/>
        <v>0</v>
      </c>
      <c r="P3911" s="6">
        <f t="shared" si="245"/>
        <v>33.75</v>
      </c>
      <c r="Q3911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244"/>
        <v>3</v>
      </c>
      <c r="P3912" s="6">
        <f t="shared" si="245"/>
        <v>61.666666666666664</v>
      </c>
      <c r="Q3912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244"/>
        <v>37</v>
      </c>
      <c r="P3913" s="6">
        <f t="shared" si="245"/>
        <v>83.138888888888886</v>
      </c>
      <c r="Q3913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244"/>
        <v>0</v>
      </c>
      <c r="P3914" s="6">
        <f t="shared" si="245"/>
        <v>1</v>
      </c>
      <c r="Q3914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244"/>
        <v>10</v>
      </c>
      <c r="P3915" s="6">
        <f t="shared" si="245"/>
        <v>142.85714285714286</v>
      </c>
      <c r="Q3915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244"/>
        <v>36</v>
      </c>
      <c r="P3916" s="6">
        <f t="shared" si="245"/>
        <v>33.666666666666664</v>
      </c>
      <c r="Q3916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244"/>
        <v>0</v>
      </c>
      <c r="P3917" s="6">
        <f t="shared" si="245"/>
        <v>5</v>
      </c>
      <c r="Q3917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244"/>
        <v>0</v>
      </c>
      <c r="P3918" s="6">
        <f t="shared" si="245"/>
        <v>0</v>
      </c>
      <c r="Q3918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244"/>
        <v>0</v>
      </c>
      <c r="P3919" s="6">
        <f t="shared" si="245"/>
        <v>10</v>
      </c>
      <c r="Q3919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244"/>
        <v>0</v>
      </c>
      <c r="P3920" s="6">
        <f t="shared" si="245"/>
        <v>40</v>
      </c>
      <c r="Q3920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244"/>
        <v>2</v>
      </c>
      <c r="P3921" s="6">
        <f t="shared" si="245"/>
        <v>30</v>
      </c>
      <c r="Q3921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244"/>
        <v>5</v>
      </c>
      <c r="P3922" s="6">
        <f t="shared" si="245"/>
        <v>45</v>
      </c>
      <c r="Q3922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244"/>
        <v>0</v>
      </c>
      <c r="P3923" s="6">
        <f t="shared" si="245"/>
        <v>0</v>
      </c>
      <c r="Q3923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244"/>
        <v>8</v>
      </c>
      <c r="P3924" s="6">
        <f t="shared" si="245"/>
        <v>10.166666666666666</v>
      </c>
      <c r="Q3924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244"/>
        <v>12</v>
      </c>
      <c r="P3925" s="6">
        <f t="shared" si="245"/>
        <v>81.411764705882348</v>
      </c>
      <c r="Q3925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244"/>
        <v>15</v>
      </c>
      <c r="P3926" s="6">
        <f t="shared" si="245"/>
        <v>57.25</v>
      </c>
      <c r="Q3926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244"/>
        <v>10</v>
      </c>
      <c r="P3927" s="6">
        <f t="shared" si="245"/>
        <v>5</v>
      </c>
      <c r="Q3927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244"/>
        <v>0</v>
      </c>
      <c r="P3928" s="6">
        <f t="shared" si="245"/>
        <v>15</v>
      </c>
      <c r="Q3928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244"/>
        <v>1</v>
      </c>
      <c r="P3929" s="6">
        <f t="shared" si="245"/>
        <v>12.5</v>
      </c>
      <c r="Q3929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244"/>
        <v>13</v>
      </c>
      <c r="P3930" s="6">
        <f t="shared" si="245"/>
        <v>93</v>
      </c>
      <c r="Q3930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244"/>
        <v>2</v>
      </c>
      <c r="P3931" s="6">
        <f t="shared" si="245"/>
        <v>32.357142857142854</v>
      </c>
      <c r="Q3931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244"/>
        <v>0</v>
      </c>
      <c r="P3932" s="6">
        <f t="shared" si="245"/>
        <v>0</v>
      </c>
      <c r="Q3932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244"/>
        <v>0</v>
      </c>
      <c r="P3933" s="6">
        <f t="shared" si="245"/>
        <v>0</v>
      </c>
      <c r="Q3933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244"/>
        <v>0</v>
      </c>
      <c r="P3934" s="6">
        <f t="shared" si="245"/>
        <v>1</v>
      </c>
      <c r="Q3934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244"/>
        <v>16</v>
      </c>
      <c r="P3935" s="6">
        <f t="shared" si="245"/>
        <v>91.833333333333329</v>
      </c>
      <c r="Q3935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244"/>
        <v>11</v>
      </c>
      <c r="P3936" s="6">
        <f t="shared" si="245"/>
        <v>45.833333333333336</v>
      </c>
      <c r="Q3936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244"/>
        <v>44</v>
      </c>
      <c r="P3937" s="6">
        <f t="shared" si="245"/>
        <v>57.173913043478258</v>
      </c>
      <c r="Q3937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244"/>
        <v>0</v>
      </c>
      <c r="P3938" s="6">
        <f t="shared" si="245"/>
        <v>0</v>
      </c>
      <c r="Q3938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244"/>
        <v>86</v>
      </c>
      <c r="P3939" s="6">
        <f t="shared" si="245"/>
        <v>248.5</v>
      </c>
      <c r="Q3939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244"/>
        <v>12</v>
      </c>
      <c r="P3940" s="6">
        <f t="shared" si="245"/>
        <v>79.400000000000006</v>
      </c>
      <c r="Q3940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244"/>
        <v>0</v>
      </c>
      <c r="P3941" s="6">
        <f t="shared" si="245"/>
        <v>5</v>
      </c>
      <c r="Q3941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244"/>
        <v>0</v>
      </c>
      <c r="P3942" s="6">
        <f t="shared" si="245"/>
        <v>5.5</v>
      </c>
      <c r="Q3942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244"/>
        <v>1</v>
      </c>
      <c r="P3943" s="6">
        <f t="shared" si="245"/>
        <v>25</v>
      </c>
      <c r="Q3943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244"/>
        <v>0</v>
      </c>
      <c r="P3944" s="6">
        <f t="shared" si="245"/>
        <v>0</v>
      </c>
      <c r="Q3944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244"/>
        <v>36</v>
      </c>
      <c r="P3945" s="6">
        <f t="shared" si="245"/>
        <v>137.07692307692307</v>
      </c>
      <c r="Q3945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244"/>
        <v>0</v>
      </c>
      <c r="P3946" s="6">
        <f t="shared" si="245"/>
        <v>0</v>
      </c>
      <c r="Q3946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244"/>
        <v>0</v>
      </c>
      <c r="P3947" s="6">
        <f t="shared" si="245"/>
        <v>5</v>
      </c>
      <c r="Q3947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244"/>
        <v>3</v>
      </c>
      <c r="P3948" s="6">
        <f t="shared" si="245"/>
        <v>39</v>
      </c>
      <c r="Q3948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244"/>
        <v>3</v>
      </c>
      <c r="P3949" s="6">
        <f t="shared" si="245"/>
        <v>50.5</v>
      </c>
      <c r="Q3949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244"/>
        <v>0</v>
      </c>
      <c r="P3950" s="6">
        <f t="shared" si="245"/>
        <v>0</v>
      </c>
      <c r="Q3950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244"/>
        <v>16</v>
      </c>
      <c r="P3951" s="6">
        <f t="shared" si="245"/>
        <v>49.28125</v>
      </c>
      <c r="Q3951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244"/>
        <v>1</v>
      </c>
      <c r="P3952" s="6">
        <f t="shared" si="245"/>
        <v>25</v>
      </c>
      <c r="Q3952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244"/>
        <v>0</v>
      </c>
      <c r="P3953" s="6">
        <f t="shared" si="245"/>
        <v>1</v>
      </c>
      <c r="Q3953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244"/>
        <v>0</v>
      </c>
      <c r="P3954" s="6">
        <f t="shared" si="245"/>
        <v>25</v>
      </c>
      <c r="Q3954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244"/>
        <v>0</v>
      </c>
      <c r="P3955" s="6">
        <f t="shared" si="245"/>
        <v>0</v>
      </c>
      <c r="Q3955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244"/>
        <v>0</v>
      </c>
      <c r="P3956" s="6">
        <f t="shared" si="245"/>
        <v>0</v>
      </c>
      <c r="Q3956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244"/>
        <v>24</v>
      </c>
      <c r="P3957" s="6">
        <f t="shared" si="245"/>
        <v>53.125</v>
      </c>
      <c r="Q3957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244"/>
        <v>0</v>
      </c>
      <c r="P3958" s="6">
        <f t="shared" si="245"/>
        <v>0</v>
      </c>
      <c r="Q3958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244"/>
        <v>0</v>
      </c>
      <c r="P3959" s="6">
        <f t="shared" si="245"/>
        <v>7</v>
      </c>
      <c r="Q3959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244"/>
        <v>32</v>
      </c>
      <c r="P3960" s="6">
        <f t="shared" si="245"/>
        <v>40.0625</v>
      </c>
      <c r="Q3960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244"/>
        <v>24</v>
      </c>
      <c r="P3961" s="6">
        <f t="shared" si="245"/>
        <v>24.333333333333332</v>
      </c>
      <c r="Q3961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244"/>
        <v>2</v>
      </c>
      <c r="P3962" s="6">
        <f t="shared" si="245"/>
        <v>11.25</v>
      </c>
      <c r="Q3962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244"/>
        <v>0</v>
      </c>
      <c r="P3963" s="6">
        <f t="shared" si="245"/>
        <v>10.5</v>
      </c>
      <c r="Q3963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244"/>
        <v>3</v>
      </c>
      <c r="P3964" s="6">
        <f t="shared" si="245"/>
        <v>15</v>
      </c>
      <c r="Q3964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244"/>
        <v>0</v>
      </c>
      <c r="P3965" s="6">
        <f t="shared" si="245"/>
        <v>0</v>
      </c>
      <c r="Q3965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244"/>
        <v>6</v>
      </c>
      <c r="P3966" s="6">
        <f t="shared" si="245"/>
        <v>42</v>
      </c>
      <c r="Q3966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244"/>
        <v>14</v>
      </c>
      <c r="P3967" s="6">
        <f t="shared" si="245"/>
        <v>71.25</v>
      </c>
      <c r="Q3967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244"/>
        <v>1</v>
      </c>
      <c r="P3968" s="6">
        <f t="shared" si="245"/>
        <v>22.5</v>
      </c>
      <c r="Q3968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244"/>
        <v>24</v>
      </c>
      <c r="P3969" s="6">
        <f t="shared" si="245"/>
        <v>41</v>
      </c>
      <c r="Q3969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ref="O3970:O4033" si="248">ROUND((E3970/D3970)*100,0)</f>
        <v>11</v>
      </c>
      <c r="P3970" s="6">
        <f t="shared" ref="P3970:P4033" si="249">IFERROR(E3970/L3970,0)</f>
        <v>47.909090909090907</v>
      </c>
      <c r="Q3970" t="s">
        <v>8315</v>
      </c>
      <c r="R3970" t="s">
        <v>8316</v>
      </c>
      <c r="S3970" s="10">
        <f t="shared" ref="S3970:S4033" si="250">(((J3970/60)/60)/24)+DATE(1970,1,1)</f>
        <v>42452.815659722226</v>
      </c>
      <c r="T3970" s="10">
        <f t="shared" ref="T3970:T4033" si="251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si="248"/>
        <v>7</v>
      </c>
      <c r="P3971" s="6">
        <f t="shared" si="249"/>
        <v>35.166666666666664</v>
      </c>
      <c r="Q3971" t="s">
        <v>8315</v>
      </c>
      <c r="R3971" t="s">
        <v>8316</v>
      </c>
      <c r="S3971" s="10">
        <f t="shared" si="250"/>
        <v>42601.854699074072</v>
      </c>
      <c r="T3971" s="10">
        <f t="shared" si="251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248"/>
        <v>0</v>
      </c>
      <c r="P3972" s="6">
        <f t="shared" si="249"/>
        <v>5.5</v>
      </c>
      <c r="Q3972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248"/>
        <v>1</v>
      </c>
      <c r="P3973" s="6">
        <f t="shared" si="249"/>
        <v>22.666666666666668</v>
      </c>
      <c r="Q3973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248"/>
        <v>21</v>
      </c>
      <c r="P3974" s="6">
        <f t="shared" si="249"/>
        <v>26.375</v>
      </c>
      <c r="Q3974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248"/>
        <v>78</v>
      </c>
      <c r="P3975" s="6">
        <f t="shared" si="249"/>
        <v>105.54054054054055</v>
      </c>
      <c r="Q3975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248"/>
        <v>32</v>
      </c>
      <c r="P3976" s="6">
        <f t="shared" si="249"/>
        <v>29.09090909090909</v>
      </c>
      <c r="Q3976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248"/>
        <v>0</v>
      </c>
      <c r="P3977" s="6">
        <f t="shared" si="249"/>
        <v>0</v>
      </c>
      <c r="Q3977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248"/>
        <v>48</v>
      </c>
      <c r="P3978" s="6">
        <f t="shared" si="249"/>
        <v>62</v>
      </c>
      <c r="Q3978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248"/>
        <v>1</v>
      </c>
      <c r="P3979" s="6">
        <f t="shared" si="249"/>
        <v>217.5</v>
      </c>
      <c r="Q3979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248"/>
        <v>11</v>
      </c>
      <c r="P3980" s="6">
        <f t="shared" si="249"/>
        <v>26.75</v>
      </c>
      <c r="Q3980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248"/>
        <v>2</v>
      </c>
      <c r="P3981" s="6">
        <f t="shared" si="249"/>
        <v>18.333333333333332</v>
      </c>
      <c r="Q3981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248"/>
        <v>18</v>
      </c>
      <c r="P3982" s="6">
        <f t="shared" si="249"/>
        <v>64.285714285714292</v>
      </c>
      <c r="Q3982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248"/>
        <v>4</v>
      </c>
      <c r="P3983" s="6">
        <f t="shared" si="249"/>
        <v>175</v>
      </c>
      <c r="Q3983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248"/>
        <v>20</v>
      </c>
      <c r="P3984" s="6">
        <f t="shared" si="249"/>
        <v>34</v>
      </c>
      <c r="Q3984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248"/>
        <v>35</v>
      </c>
      <c r="P3985" s="6">
        <f t="shared" si="249"/>
        <v>84.282608695652172</v>
      </c>
      <c r="Q3985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248"/>
        <v>6</v>
      </c>
      <c r="P3986" s="6">
        <f t="shared" si="249"/>
        <v>9.5</v>
      </c>
      <c r="Q3986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248"/>
        <v>32</v>
      </c>
      <c r="P3987" s="6">
        <f t="shared" si="249"/>
        <v>33.736842105263158</v>
      </c>
      <c r="Q3987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248"/>
        <v>10</v>
      </c>
      <c r="P3988" s="6">
        <f t="shared" si="249"/>
        <v>37.53846153846154</v>
      </c>
      <c r="Q3988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248"/>
        <v>38</v>
      </c>
      <c r="P3989" s="6">
        <f t="shared" si="249"/>
        <v>11.615384615384615</v>
      </c>
      <c r="Q3989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248"/>
        <v>2</v>
      </c>
      <c r="P3990" s="6">
        <f t="shared" si="249"/>
        <v>8</v>
      </c>
      <c r="Q3990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248"/>
        <v>0</v>
      </c>
      <c r="P3991" s="6">
        <f t="shared" si="249"/>
        <v>0</v>
      </c>
      <c r="Q3991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248"/>
        <v>4</v>
      </c>
      <c r="P3992" s="6">
        <f t="shared" si="249"/>
        <v>23</v>
      </c>
      <c r="Q3992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248"/>
        <v>20</v>
      </c>
      <c r="P3993" s="6">
        <f t="shared" si="249"/>
        <v>100</v>
      </c>
      <c r="Q3993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248"/>
        <v>5</v>
      </c>
      <c r="P3994" s="6">
        <f t="shared" si="249"/>
        <v>60.111111111111114</v>
      </c>
      <c r="Q3994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248"/>
        <v>0</v>
      </c>
      <c r="P3995" s="6">
        <f t="shared" si="249"/>
        <v>3</v>
      </c>
      <c r="Q3995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248"/>
        <v>0</v>
      </c>
      <c r="P3996" s="6">
        <f t="shared" si="249"/>
        <v>5</v>
      </c>
      <c r="Q3996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248"/>
        <v>35</v>
      </c>
      <c r="P3997" s="6">
        <f t="shared" si="249"/>
        <v>17.5</v>
      </c>
      <c r="Q3997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248"/>
        <v>17</v>
      </c>
      <c r="P3998" s="6">
        <f t="shared" si="249"/>
        <v>29.235294117647058</v>
      </c>
      <c r="Q3998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248"/>
        <v>0</v>
      </c>
      <c r="P3999" s="6">
        <f t="shared" si="249"/>
        <v>0</v>
      </c>
      <c r="Q3999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248"/>
        <v>57</v>
      </c>
      <c r="P4000" s="6">
        <f t="shared" si="249"/>
        <v>59.583333333333336</v>
      </c>
      <c r="Q4000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248"/>
        <v>17</v>
      </c>
      <c r="P4001" s="6">
        <f t="shared" si="249"/>
        <v>82.571428571428569</v>
      </c>
      <c r="Q4001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248"/>
        <v>0</v>
      </c>
      <c r="P4002" s="6">
        <f t="shared" si="249"/>
        <v>10</v>
      </c>
      <c r="Q4002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248"/>
        <v>38</v>
      </c>
      <c r="P4003" s="6">
        <f t="shared" si="249"/>
        <v>32.357142857142854</v>
      </c>
      <c r="Q4003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248"/>
        <v>2</v>
      </c>
      <c r="P4004" s="6">
        <f t="shared" si="249"/>
        <v>5.75</v>
      </c>
      <c r="Q4004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248"/>
        <v>10</v>
      </c>
      <c r="P4005" s="6">
        <f t="shared" si="249"/>
        <v>100.5</v>
      </c>
      <c r="Q4005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248"/>
        <v>0</v>
      </c>
      <c r="P4006" s="6">
        <f t="shared" si="249"/>
        <v>1</v>
      </c>
      <c r="Q4006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248"/>
        <v>1</v>
      </c>
      <c r="P4007" s="6">
        <f t="shared" si="249"/>
        <v>20</v>
      </c>
      <c r="Q4007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248"/>
        <v>0</v>
      </c>
      <c r="P4008" s="6">
        <f t="shared" si="249"/>
        <v>2</v>
      </c>
      <c r="Q4008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248"/>
        <v>0</v>
      </c>
      <c r="P4009" s="6">
        <f t="shared" si="249"/>
        <v>5</v>
      </c>
      <c r="Q4009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248"/>
        <v>6</v>
      </c>
      <c r="P4010" s="6">
        <f t="shared" si="249"/>
        <v>15</v>
      </c>
      <c r="Q4010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248"/>
        <v>4</v>
      </c>
      <c r="P4011" s="6">
        <f t="shared" si="249"/>
        <v>25</v>
      </c>
      <c r="Q4011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248"/>
        <v>24</v>
      </c>
      <c r="P4012" s="6">
        <f t="shared" si="249"/>
        <v>45.842105263157897</v>
      </c>
      <c r="Q4012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248"/>
        <v>8</v>
      </c>
      <c r="P4013" s="6">
        <f t="shared" si="249"/>
        <v>4.75</v>
      </c>
      <c r="Q4013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248"/>
        <v>0</v>
      </c>
      <c r="P4014" s="6">
        <f t="shared" si="249"/>
        <v>0</v>
      </c>
      <c r="Q4014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248"/>
        <v>1</v>
      </c>
      <c r="P4015" s="6">
        <f t="shared" si="249"/>
        <v>13</v>
      </c>
      <c r="Q4015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248"/>
        <v>0</v>
      </c>
      <c r="P4016" s="6">
        <f t="shared" si="249"/>
        <v>0</v>
      </c>
      <c r="Q4016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248"/>
        <v>0</v>
      </c>
      <c r="P4017" s="6">
        <f t="shared" si="249"/>
        <v>1</v>
      </c>
      <c r="Q4017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248"/>
        <v>14</v>
      </c>
      <c r="P4018" s="6">
        <f t="shared" si="249"/>
        <v>10</v>
      </c>
      <c r="Q4018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248"/>
        <v>1</v>
      </c>
      <c r="P4019" s="6">
        <f t="shared" si="249"/>
        <v>52.5</v>
      </c>
      <c r="Q4019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248"/>
        <v>9</v>
      </c>
      <c r="P4020" s="6">
        <f t="shared" si="249"/>
        <v>32.5</v>
      </c>
      <c r="Q4020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248"/>
        <v>1</v>
      </c>
      <c r="P4021" s="6">
        <f t="shared" si="249"/>
        <v>7.25</v>
      </c>
      <c r="Q4021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248"/>
        <v>17</v>
      </c>
      <c r="P4022" s="6">
        <f t="shared" si="249"/>
        <v>33.333333333333336</v>
      </c>
      <c r="Q4022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248"/>
        <v>1</v>
      </c>
      <c r="P4023" s="6">
        <f t="shared" si="249"/>
        <v>62.5</v>
      </c>
      <c r="Q4023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248"/>
        <v>70</v>
      </c>
      <c r="P4024" s="6">
        <f t="shared" si="249"/>
        <v>63.558375634517766</v>
      </c>
      <c r="Q4024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248"/>
        <v>0</v>
      </c>
      <c r="P4025" s="6">
        <f t="shared" si="249"/>
        <v>0</v>
      </c>
      <c r="Q4025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248"/>
        <v>1</v>
      </c>
      <c r="P4026" s="6">
        <f t="shared" si="249"/>
        <v>10</v>
      </c>
      <c r="Q4026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248"/>
        <v>5</v>
      </c>
      <c r="P4027" s="6">
        <f t="shared" si="249"/>
        <v>62.5</v>
      </c>
      <c r="Q4027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248"/>
        <v>0</v>
      </c>
      <c r="P4028" s="6">
        <f t="shared" si="249"/>
        <v>0</v>
      </c>
      <c r="Q4028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248"/>
        <v>7</v>
      </c>
      <c r="P4029" s="6">
        <f t="shared" si="249"/>
        <v>30.714285714285715</v>
      </c>
      <c r="Q4029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248"/>
        <v>28</v>
      </c>
      <c r="P4030" s="6">
        <f t="shared" si="249"/>
        <v>51</v>
      </c>
      <c r="Q4030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248"/>
        <v>0</v>
      </c>
      <c r="P4031" s="6">
        <f t="shared" si="249"/>
        <v>0</v>
      </c>
      <c r="Q4031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248"/>
        <v>16</v>
      </c>
      <c r="P4032" s="6">
        <f t="shared" si="249"/>
        <v>66.666666666666671</v>
      </c>
      <c r="Q4032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248"/>
        <v>0</v>
      </c>
      <c r="P4033" s="6">
        <f t="shared" si="249"/>
        <v>0</v>
      </c>
      <c r="Q4033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ref="O4034:O4097" si="252">ROUND((E4034/D4034)*100,0)</f>
        <v>7</v>
      </c>
      <c r="P4034" s="6">
        <f t="shared" ref="P4034:P4097" si="253">IFERROR(E4034/L4034,0)</f>
        <v>59</v>
      </c>
      <c r="Q4034" t="s">
        <v>8315</v>
      </c>
      <c r="R4034" t="s">
        <v>8316</v>
      </c>
      <c r="S4034" s="10">
        <f t="shared" ref="S4034:S4097" si="254">(((J4034/60)/60)/24)+DATE(1970,1,1)</f>
        <v>42293.809212962966</v>
      </c>
      <c r="T4034" s="10">
        <f t="shared" ref="T4034:T4097" si="255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si="252"/>
        <v>26</v>
      </c>
      <c r="P4035" s="6">
        <f t="shared" si="253"/>
        <v>65.340319148936175</v>
      </c>
      <c r="Q4035" t="s">
        <v>8315</v>
      </c>
      <c r="R4035" t="s">
        <v>8316</v>
      </c>
      <c r="S4035" s="10">
        <f t="shared" si="254"/>
        <v>42614.268796296295</v>
      </c>
      <c r="T4035" s="10">
        <f t="shared" si="255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252"/>
        <v>1</v>
      </c>
      <c r="P4036" s="6">
        <f t="shared" si="253"/>
        <v>100</v>
      </c>
      <c r="Q4036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252"/>
        <v>37</v>
      </c>
      <c r="P4037" s="6">
        <f t="shared" si="253"/>
        <v>147.4</v>
      </c>
      <c r="Q4037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252"/>
        <v>47</v>
      </c>
      <c r="P4038" s="6">
        <f t="shared" si="253"/>
        <v>166.05882352941177</v>
      </c>
      <c r="Q4038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252"/>
        <v>11</v>
      </c>
      <c r="P4039" s="6">
        <f t="shared" si="253"/>
        <v>40</v>
      </c>
      <c r="Q4039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252"/>
        <v>12</v>
      </c>
      <c r="P4040" s="6">
        <f t="shared" si="253"/>
        <v>75.25</v>
      </c>
      <c r="Q4040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252"/>
        <v>60</v>
      </c>
      <c r="P4041" s="6">
        <f t="shared" si="253"/>
        <v>60</v>
      </c>
      <c r="Q4041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252"/>
        <v>31</v>
      </c>
      <c r="P4042" s="6">
        <f t="shared" si="253"/>
        <v>1250</v>
      </c>
      <c r="Q4042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252"/>
        <v>0</v>
      </c>
      <c r="P4043" s="6">
        <f t="shared" si="253"/>
        <v>10.5</v>
      </c>
      <c r="Q4043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252"/>
        <v>0</v>
      </c>
      <c r="P4044" s="6">
        <f t="shared" si="253"/>
        <v>7</v>
      </c>
      <c r="Q4044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252"/>
        <v>0</v>
      </c>
      <c r="P4045" s="6">
        <f t="shared" si="253"/>
        <v>0</v>
      </c>
      <c r="Q4045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252"/>
        <v>38</v>
      </c>
      <c r="P4046" s="6">
        <f t="shared" si="253"/>
        <v>56.25</v>
      </c>
      <c r="Q4046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252"/>
        <v>0</v>
      </c>
      <c r="P4047" s="6">
        <f t="shared" si="253"/>
        <v>1</v>
      </c>
      <c r="Q4047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252"/>
        <v>8</v>
      </c>
      <c r="P4048" s="6">
        <f t="shared" si="253"/>
        <v>38.333333333333336</v>
      </c>
      <c r="Q4048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252"/>
        <v>2</v>
      </c>
      <c r="P4049" s="6">
        <f t="shared" si="253"/>
        <v>27.5</v>
      </c>
      <c r="Q4049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252"/>
        <v>18</v>
      </c>
      <c r="P4050" s="6">
        <f t="shared" si="253"/>
        <v>32.978021978021978</v>
      </c>
      <c r="Q4050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252"/>
        <v>0</v>
      </c>
      <c r="P4051" s="6">
        <f t="shared" si="253"/>
        <v>16</v>
      </c>
      <c r="Q4051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252"/>
        <v>0</v>
      </c>
      <c r="P4052" s="6">
        <f t="shared" si="253"/>
        <v>1</v>
      </c>
      <c r="Q4052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252"/>
        <v>0</v>
      </c>
      <c r="P4053" s="6">
        <f t="shared" si="253"/>
        <v>0</v>
      </c>
      <c r="Q4053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252"/>
        <v>38</v>
      </c>
      <c r="P4054" s="6">
        <f t="shared" si="253"/>
        <v>86.615384615384613</v>
      </c>
      <c r="Q4054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252"/>
        <v>22</v>
      </c>
      <c r="P4055" s="6">
        <f t="shared" si="253"/>
        <v>55</v>
      </c>
      <c r="Q4055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252"/>
        <v>0</v>
      </c>
      <c r="P4056" s="6">
        <f t="shared" si="253"/>
        <v>0</v>
      </c>
      <c r="Q4056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252"/>
        <v>18</v>
      </c>
      <c r="P4057" s="6">
        <f t="shared" si="253"/>
        <v>41.952380952380949</v>
      </c>
      <c r="Q4057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252"/>
        <v>53</v>
      </c>
      <c r="P4058" s="6">
        <f t="shared" si="253"/>
        <v>88.333333333333329</v>
      </c>
      <c r="Q4058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252"/>
        <v>22</v>
      </c>
      <c r="P4059" s="6">
        <f t="shared" si="253"/>
        <v>129.16666666666666</v>
      </c>
      <c r="Q4059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252"/>
        <v>3</v>
      </c>
      <c r="P4060" s="6">
        <f t="shared" si="253"/>
        <v>23.75</v>
      </c>
      <c r="Q4060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252"/>
        <v>3</v>
      </c>
      <c r="P4061" s="6">
        <f t="shared" si="253"/>
        <v>35.714285714285715</v>
      </c>
      <c r="Q4061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252"/>
        <v>3</v>
      </c>
      <c r="P4062" s="6">
        <f t="shared" si="253"/>
        <v>57</v>
      </c>
      <c r="Q4062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252"/>
        <v>0</v>
      </c>
      <c r="P4063" s="6">
        <f t="shared" si="253"/>
        <v>0</v>
      </c>
      <c r="Q4063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252"/>
        <v>2</v>
      </c>
      <c r="P4064" s="6">
        <f t="shared" si="253"/>
        <v>163.33333333333334</v>
      </c>
      <c r="Q4064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252"/>
        <v>1</v>
      </c>
      <c r="P4065" s="6">
        <f t="shared" si="253"/>
        <v>15</v>
      </c>
      <c r="Q4065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252"/>
        <v>19</v>
      </c>
      <c r="P4066" s="6">
        <f t="shared" si="253"/>
        <v>64.166666666666671</v>
      </c>
      <c r="Q4066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252"/>
        <v>1</v>
      </c>
      <c r="P4067" s="6">
        <f t="shared" si="253"/>
        <v>6.75</v>
      </c>
      <c r="Q4067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252"/>
        <v>0</v>
      </c>
      <c r="P4068" s="6">
        <f t="shared" si="253"/>
        <v>25</v>
      </c>
      <c r="Q4068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252"/>
        <v>61</v>
      </c>
      <c r="P4069" s="6">
        <f t="shared" si="253"/>
        <v>179.11764705882354</v>
      </c>
      <c r="Q4069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252"/>
        <v>1</v>
      </c>
      <c r="P4070" s="6">
        <f t="shared" si="253"/>
        <v>34.950000000000003</v>
      </c>
      <c r="Q4070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252"/>
        <v>34</v>
      </c>
      <c r="P4071" s="6">
        <f t="shared" si="253"/>
        <v>33.07692307692308</v>
      </c>
      <c r="Q4071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252"/>
        <v>17</v>
      </c>
      <c r="P4072" s="6">
        <f t="shared" si="253"/>
        <v>27.5</v>
      </c>
      <c r="Q4072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252"/>
        <v>0</v>
      </c>
      <c r="P4073" s="6">
        <f t="shared" si="253"/>
        <v>0</v>
      </c>
      <c r="Q4073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252"/>
        <v>0</v>
      </c>
      <c r="P4074" s="6">
        <f t="shared" si="253"/>
        <v>2</v>
      </c>
      <c r="Q4074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252"/>
        <v>1</v>
      </c>
      <c r="P4075" s="6">
        <f t="shared" si="253"/>
        <v>18.5</v>
      </c>
      <c r="Q4075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252"/>
        <v>27</v>
      </c>
      <c r="P4076" s="6">
        <f t="shared" si="253"/>
        <v>35</v>
      </c>
      <c r="Q4076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252"/>
        <v>29</v>
      </c>
      <c r="P4077" s="6">
        <f t="shared" si="253"/>
        <v>44.307692307692307</v>
      </c>
      <c r="Q4077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252"/>
        <v>0</v>
      </c>
      <c r="P4078" s="6">
        <f t="shared" si="253"/>
        <v>0</v>
      </c>
      <c r="Q4078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252"/>
        <v>9</v>
      </c>
      <c r="P4079" s="6">
        <f t="shared" si="253"/>
        <v>222.5</v>
      </c>
      <c r="Q4079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252"/>
        <v>0</v>
      </c>
      <c r="P4080" s="6">
        <f t="shared" si="253"/>
        <v>0</v>
      </c>
      <c r="Q4080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252"/>
        <v>0</v>
      </c>
      <c r="P4081" s="6">
        <f t="shared" si="253"/>
        <v>5</v>
      </c>
      <c r="Q4081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252"/>
        <v>0</v>
      </c>
      <c r="P4082" s="6">
        <f t="shared" si="253"/>
        <v>0</v>
      </c>
      <c r="Q4082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252"/>
        <v>16</v>
      </c>
      <c r="P4083" s="6">
        <f t="shared" si="253"/>
        <v>29.166666666666668</v>
      </c>
      <c r="Q4083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252"/>
        <v>2</v>
      </c>
      <c r="P4084" s="6">
        <f t="shared" si="253"/>
        <v>1.5</v>
      </c>
      <c r="Q4084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252"/>
        <v>22</v>
      </c>
      <c r="P4085" s="6">
        <f t="shared" si="253"/>
        <v>126.5</v>
      </c>
      <c r="Q4085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252"/>
        <v>0</v>
      </c>
      <c r="P4086" s="6">
        <f t="shared" si="253"/>
        <v>10</v>
      </c>
      <c r="Q4086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252"/>
        <v>0</v>
      </c>
      <c r="P4087" s="6">
        <f t="shared" si="253"/>
        <v>10</v>
      </c>
      <c r="Q4087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252"/>
        <v>5</v>
      </c>
      <c r="P4088" s="6">
        <f t="shared" si="253"/>
        <v>9.4</v>
      </c>
      <c r="Q4088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252"/>
        <v>0</v>
      </c>
      <c r="P4089" s="6">
        <f t="shared" si="253"/>
        <v>0</v>
      </c>
      <c r="Q4089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252"/>
        <v>11</v>
      </c>
      <c r="P4090" s="6">
        <f t="shared" si="253"/>
        <v>72</v>
      </c>
      <c r="Q4090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252"/>
        <v>5</v>
      </c>
      <c r="P4091" s="6">
        <f t="shared" si="253"/>
        <v>30</v>
      </c>
      <c r="Q4091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252"/>
        <v>3</v>
      </c>
      <c r="P4092" s="6">
        <f t="shared" si="253"/>
        <v>10.666666666666666</v>
      </c>
      <c r="Q4092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252"/>
        <v>13</v>
      </c>
      <c r="P4093" s="6">
        <f t="shared" si="253"/>
        <v>25.5</v>
      </c>
      <c r="Q4093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252"/>
        <v>0</v>
      </c>
      <c r="P4094" s="6">
        <f t="shared" si="253"/>
        <v>20</v>
      </c>
      <c r="Q4094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252"/>
        <v>2</v>
      </c>
      <c r="P4095" s="6">
        <f t="shared" si="253"/>
        <v>15</v>
      </c>
      <c r="Q4095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252"/>
        <v>37</v>
      </c>
      <c r="P4096" s="6">
        <f t="shared" si="253"/>
        <v>91.25</v>
      </c>
      <c r="Q4096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252"/>
        <v>3</v>
      </c>
      <c r="P4097" s="6">
        <f t="shared" si="253"/>
        <v>800</v>
      </c>
      <c r="Q4097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ref="O4098:O4115" si="256">ROUND((E4098/D4098)*100,0)</f>
        <v>11</v>
      </c>
      <c r="P4098" s="6">
        <f t="shared" ref="P4098:P4115" si="257">IFERROR(E4098/L4098,0)</f>
        <v>80</v>
      </c>
      <c r="Q4098" t="s">
        <v>8315</v>
      </c>
      <c r="R4098" t="s">
        <v>8316</v>
      </c>
      <c r="S4098" s="10">
        <f t="shared" ref="S4098:S4115" si="258">(((J4098/60)/60)/24)+DATE(1970,1,1)</f>
        <v>42750.530312499999</v>
      </c>
      <c r="T4098" s="10">
        <f t="shared" ref="T4098:T4115" si="259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si="256"/>
        <v>0</v>
      </c>
      <c r="P4099" s="6">
        <f t="shared" si="257"/>
        <v>0</v>
      </c>
      <c r="Q4099" t="s">
        <v>8315</v>
      </c>
      <c r="R4099" t="s">
        <v>8316</v>
      </c>
      <c r="S4099" s="10">
        <f t="shared" si="258"/>
        <v>42344.824502314819</v>
      </c>
      <c r="T4099" s="10">
        <f t="shared" si="25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256"/>
        <v>0</v>
      </c>
      <c r="P4100" s="6">
        <f t="shared" si="257"/>
        <v>0</v>
      </c>
      <c r="Q4100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256"/>
        <v>1</v>
      </c>
      <c r="P4101" s="6">
        <f t="shared" si="257"/>
        <v>50</v>
      </c>
      <c r="Q4101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256"/>
        <v>0</v>
      </c>
      <c r="P4102" s="6">
        <f t="shared" si="257"/>
        <v>0</v>
      </c>
      <c r="Q4102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256"/>
        <v>0</v>
      </c>
      <c r="P4103" s="6">
        <f t="shared" si="257"/>
        <v>0</v>
      </c>
      <c r="Q4103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256"/>
        <v>27</v>
      </c>
      <c r="P4104" s="6">
        <f t="shared" si="257"/>
        <v>22.833333333333332</v>
      </c>
      <c r="Q4104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256"/>
        <v>10</v>
      </c>
      <c r="P4105" s="6">
        <f t="shared" si="257"/>
        <v>16.666666666666668</v>
      </c>
      <c r="Q4105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256"/>
        <v>21</v>
      </c>
      <c r="P4106" s="6">
        <f t="shared" si="257"/>
        <v>45.785714285714285</v>
      </c>
      <c r="Q4106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256"/>
        <v>7</v>
      </c>
      <c r="P4107" s="6">
        <f t="shared" si="257"/>
        <v>383.33333333333331</v>
      </c>
      <c r="Q4107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256"/>
        <v>71</v>
      </c>
      <c r="P4108" s="6">
        <f t="shared" si="257"/>
        <v>106.96969696969697</v>
      </c>
      <c r="Q4108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256"/>
        <v>2</v>
      </c>
      <c r="P4109" s="6">
        <f t="shared" si="257"/>
        <v>10.25</v>
      </c>
      <c r="Q4109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256"/>
        <v>2</v>
      </c>
      <c r="P4110" s="6">
        <f t="shared" si="257"/>
        <v>59</v>
      </c>
      <c r="Q4110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256"/>
        <v>0</v>
      </c>
      <c r="P4111" s="6">
        <f t="shared" si="257"/>
        <v>0</v>
      </c>
      <c r="Q4111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256"/>
        <v>29</v>
      </c>
      <c r="P4112" s="6">
        <f t="shared" si="257"/>
        <v>14.333333333333334</v>
      </c>
      <c r="Q4112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256"/>
        <v>3</v>
      </c>
      <c r="P4113" s="6">
        <f t="shared" si="257"/>
        <v>15.666666666666666</v>
      </c>
      <c r="Q4113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256"/>
        <v>0</v>
      </c>
      <c r="P4114" s="6">
        <f t="shared" si="257"/>
        <v>1</v>
      </c>
      <c r="Q4114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256"/>
        <v>0</v>
      </c>
      <c r="P4115" s="6">
        <f t="shared" si="257"/>
        <v>1</v>
      </c>
      <c r="Q4115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5D4A5588-F6BC-714C-BF2D-76377AED995A}"/>
  <conditionalFormatting sqref="F1:F1048576">
    <cfRule type="cellIs" dxfId="19" priority="7" operator="equal">
      <formula>"live"</formula>
    </cfRule>
    <cfRule type="cellIs" dxfId="18" priority="8" operator="equal">
      <formula>"canceled"</formula>
    </cfRule>
    <cfRule type="cellIs" dxfId="17" priority="9" operator="equal">
      <formula>"successful"</formula>
    </cfRule>
    <cfRule type="cellIs" dxfId="16" priority="10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rgb="FF007BD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4CC7-D666-6A42-B65C-E53B844D0144}">
  <dimension ref="A1:F14"/>
  <sheetViews>
    <sheetView workbookViewId="0">
      <selection activeCell="E20" sqref="E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7.83203125" bestFit="1" customWidth="1"/>
    <col min="11" max="11" width="16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8360</v>
      </c>
      <c r="B3" s="8" t="s">
        <v>8363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8329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06CD4-28E6-0349-82B1-C2C62C1B3BD9}">
  <dimension ref="A1:F47"/>
  <sheetViews>
    <sheetView zoomScale="90" workbookViewId="0">
      <selection activeCell="B1" sqref="B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2.6640625" bestFit="1" customWidth="1"/>
    <col min="11" max="11" width="16" bestFit="1" customWidth="1"/>
  </cols>
  <sheetData>
    <row r="1" spans="1:6" x14ac:dyDescent="0.2">
      <c r="A1" s="8" t="s">
        <v>8358</v>
      </c>
      <c r="B1" t="s">
        <v>8364</v>
      </c>
    </row>
    <row r="2" spans="1:6" x14ac:dyDescent="0.2">
      <c r="A2" s="8" t="s">
        <v>8223</v>
      </c>
      <c r="B2" t="s">
        <v>8364</v>
      </c>
    </row>
    <row r="4" spans="1:6" x14ac:dyDescent="0.2">
      <c r="A4" s="8" t="s">
        <v>8360</v>
      </c>
      <c r="B4" s="8" t="s">
        <v>8363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6340A-B4A3-F748-B42D-E0D6856882B6}">
  <dimension ref="A1:E18"/>
  <sheetViews>
    <sheetView topLeftCell="A3" workbookViewId="0">
      <selection activeCell="D5" sqref="D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8379</v>
      </c>
      <c r="B1" t="s">
        <v>8364</v>
      </c>
    </row>
    <row r="2" spans="1:5" x14ac:dyDescent="0.2">
      <c r="A2" s="8" t="s">
        <v>8358</v>
      </c>
      <c r="B2" t="s">
        <v>8364</v>
      </c>
    </row>
    <row r="4" spans="1:5" x14ac:dyDescent="0.2">
      <c r="A4" s="8" t="s">
        <v>8360</v>
      </c>
      <c r="B4" s="8" t="s">
        <v>8363</v>
      </c>
    </row>
    <row r="5" spans="1:5" x14ac:dyDescent="0.2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1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1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1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1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1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1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1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1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1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1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1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1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1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45DC4-8DB1-8B4F-BFC5-16F39203EDA5}">
  <dimension ref="A1:K13"/>
  <sheetViews>
    <sheetView workbookViewId="0">
      <selection activeCell="K21" sqref="K21"/>
    </sheetView>
  </sheetViews>
  <sheetFormatPr baseColWidth="10" defaultRowHeight="15" x14ac:dyDescent="0.2"/>
  <cols>
    <col min="1" max="1" width="25" customWidth="1"/>
    <col min="2" max="2" width="15.6640625" customWidth="1"/>
    <col min="3" max="3" width="12" customWidth="1"/>
    <col min="4" max="4" width="15.33203125" customWidth="1"/>
    <col min="5" max="5" width="11.83203125" customWidth="1"/>
    <col min="6" max="6" width="16.83203125" customWidth="1"/>
    <col min="7" max="7" width="14.33203125" customWidth="1"/>
    <col min="8" max="8" width="16.1640625" customWidth="1"/>
    <col min="10" max="10" width="9.1640625" customWidth="1"/>
    <col min="11" max="11" width="21.33203125" customWidth="1"/>
  </cols>
  <sheetData>
    <row r="1" spans="1:11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  <c r="J1" s="1"/>
      <c r="K1" s="1"/>
    </row>
    <row r="2" spans="1:11" x14ac:dyDescent="0.2">
      <c r="A2" t="s">
        <v>8388</v>
      </c>
      <c r="B2">
        <f>COUNTIFS(Sheet1!$D:$D, "&lt;1000", Sheet1!$F:$F, "=successful")</f>
        <v>322</v>
      </c>
      <c r="C2">
        <f>COUNTIFS(Sheet1!$D:$D, "&lt;1000", Sheet1!$F:$F, "=FAILED")</f>
        <v>113</v>
      </c>
      <c r="D2">
        <f>COUNTIFS(Sheet1!$D:$D, "&lt;1000", Sheet1!$F:$F, "=canceled")</f>
        <v>18</v>
      </c>
      <c r="E2">
        <f>SUM(B2:D2)</f>
        <v>453</v>
      </c>
      <c r="F2" s="13">
        <f>(B2/E2)</f>
        <v>0.71081677704194257</v>
      </c>
      <c r="G2" s="13">
        <f>(C2/E2)</f>
        <v>0.24944812362030905</v>
      </c>
      <c r="H2" s="13">
        <f>(D2/E2)</f>
        <v>3.9735099337748346E-2</v>
      </c>
    </row>
    <row r="3" spans="1:11" x14ac:dyDescent="0.2">
      <c r="A3" t="s">
        <v>8389</v>
      </c>
      <c r="B3">
        <f>COUNTIFS(Sheet1!$D:$D, "&gt;=1000", Sheet1!$D:$D,"&lt;=4999",  Sheet1!$F:$F, "=successful")</f>
        <v>932</v>
      </c>
      <c r="C3">
        <f>COUNTIFS(Sheet1!$D:$D, "&gt;=1000", Sheet1!$D:$D,"&lt;=4999",  Sheet1!$F:$F, "=failed")</f>
        <v>420</v>
      </c>
      <c r="D3">
        <f>COUNTIFS(Sheet1!$D:$D, "&gt;=1000", Sheet1!$D:$D,"&lt;=4999",  Sheet1!$F:$F, "=canceled")</f>
        <v>60</v>
      </c>
      <c r="E3">
        <f t="shared" ref="E3:E12" si="0">SUM(B3:D3)</f>
        <v>1412</v>
      </c>
      <c r="F3" s="13">
        <f t="shared" ref="F3:F13" si="1">(B3/E3)</f>
        <v>0.66005665722379603</v>
      </c>
      <c r="G3" s="13">
        <f t="shared" ref="G3:G13" si="2">(C3/E3)</f>
        <v>0.29745042492917845</v>
      </c>
      <c r="H3" s="13">
        <f t="shared" ref="H3:H13" si="3">(D3/E3)</f>
        <v>4.2492917847025496E-2</v>
      </c>
    </row>
    <row r="4" spans="1:11" x14ac:dyDescent="0.2">
      <c r="A4" t="s">
        <v>8390</v>
      </c>
      <c r="B4">
        <f>COUNTIFS(Sheet1!$D:$D, "&gt;=5000", Sheet1!$D:$D,"&lt;=9999",  Sheet1!$F:$F, "=successful")</f>
        <v>381</v>
      </c>
      <c r="C4">
        <f>COUNTIFS(Sheet1!$D:$D, "&gt;=5000", Sheet1!$D:$D,"&lt;=9999",  Sheet1!$F:$F, "=failed")</f>
        <v>283</v>
      </c>
      <c r="D4">
        <f>COUNTIFS(Sheet1!$D:$D, "&gt;=5000", Sheet1!$D:$D,"&lt;=9999",  Sheet1!$F:$F, "=canceled")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11" x14ac:dyDescent="0.2">
      <c r="A5" t="s">
        <v>8391</v>
      </c>
      <c r="B5">
        <f>COUNTIFS(Sheet1!$D:$D, "&gt;=10000", Sheet1!$D:$D,"&lt;=14999",  Sheet1!$F:$F, "=successful")</f>
        <v>168</v>
      </c>
      <c r="C5">
        <f>COUNTIFS(Sheet1!$D:$D, "&gt;=10000", Sheet1!$D:$D,"&lt;=14999",  Sheet1!$F:$F, "=failed")</f>
        <v>144</v>
      </c>
      <c r="D5">
        <f>COUNTIFS(Sheet1!$D:$D, "&gt;=10000", Sheet1!$D:$D,"&lt;=14999",  Sheet1!$F:$F, "=canceled")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11" x14ac:dyDescent="0.2">
      <c r="A6" t="s">
        <v>8392</v>
      </c>
      <c r="B6">
        <f>COUNTIFS(Sheet1!$D:$D, "&gt;=15000", Sheet1!$D:$D,"&lt;=19999",  Sheet1!$F:$F, "=successful")</f>
        <v>94</v>
      </c>
      <c r="C6">
        <f>COUNTIFS(Sheet1!$D:$D, "&gt;=15000", Sheet1!$D:$D,"&lt;=19999",  Sheet1!$F:$F, "=failed")</f>
        <v>90</v>
      </c>
      <c r="D6">
        <f>COUNTIFS(Sheet1!$D:$D, "&gt;=15000", Sheet1!$D:$D,"&lt;=19999",  Sheet1!$F:$F, "=canceled")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11" x14ac:dyDescent="0.2">
      <c r="A7" t="s">
        <v>8393</v>
      </c>
      <c r="B7">
        <f>COUNTIFS(Sheet1!$D:$D, "&gt;=20000", Sheet1!$D:$D,"&lt;=24999",  Sheet1!$F:$F, "=successful")</f>
        <v>62</v>
      </c>
      <c r="C7">
        <f>COUNTIFS(Sheet1!$D:$D, "&gt;=20000", Sheet1!$D:$D,"&lt;=24999",  Sheet1!$F:$F, "=failed")</f>
        <v>72</v>
      </c>
      <c r="D7">
        <f>COUNTIFS(Sheet1!$D:$D, "&gt;=20000", Sheet1!$D:$D,"&lt;=24999",  Sheet1!$F:$F, "=canceled")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11" x14ac:dyDescent="0.2">
      <c r="A8" t="s">
        <v>8394</v>
      </c>
      <c r="B8">
        <f>COUNTIFS(Sheet1!$D:$D, "&gt;=25000", Sheet1!$D:$D,"&lt;=29999",  Sheet1!$F:$F, "=successful")</f>
        <v>55</v>
      </c>
      <c r="C8">
        <f>COUNTIFS(Sheet1!$D:$D, "&gt;=25000", Sheet1!$D:$D,"&lt;=29999",  Sheet1!$F:$F, "=failed")</f>
        <v>64</v>
      </c>
      <c r="D8">
        <f>COUNTIFS(Sheet1!$D:$D, "&gt;=25000", Sheet1!$D:$D,"&lt;=29999",  Sheet1!$F:$F, "=canceled")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11" x14ac:dyDescent="0.2">
      <c r="A9" t="s">
        <v>8395</v>
      </c>
      <c r="B9">
        <f>COUNTIFS(Sheet1!$D:$D, "&gt;=30000", Sheet1!$D:$D,"&lt;=34999",  Sheet1!$F:$F, "=successful")</f>
        <v>32</v>
      </c>
      <c r="C9">
        <f>COUNTIFS(Sheet1!$D:$D, "&gt;=30000", Sheet1!$D:$D,"&lt;=34999",  Sheet1!$F:$F, "=failed")</f>
        <v>37</v>
      </c>
      <c r="D9">
        <f>COUNTIFS(Sheet1!$D:$D, "&gt;=30000", Sheet1!$D:$D,"&lt;=34999",  Sheet1!$F:$F, "=canceled")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11" x14ac:dyDescent="0.2">
      <c r="A10" t="s">
        <v>8396</v>
      </c>
      <c r="B10">
        <f>COUNTIFS(Sheet1!$D:$D, "&gt;=35000", Sheet1!$D:$D,"&lt;=39999",  Sheet1!$F:$F, "=successful")</f>
        <v>26</v>
      </c>
      <c r="C10">
        <f>COUNTIFS(Sheet1!$D:$D, "&gt;=35000", Sheet1!$D:$D,"&lt;=39999",  Sheet1!$F:$F, "=failed")</f>
        <v>22</v>
      </c>
      <c r="D10">
        <f>COUNTIFS(Sheet1!$D:$D, "&gt;=35000", Sheet1!$D:$D,"&lt;=39999",  Sheet1!$F:$F, "=canceled")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11" x14ac:dyDescent="0.2">
      <c r="A11" t="s">
        <v>8397</v>
      </c>
      <c r="B11">
        <f>COUNTIFS(Sheet1!$D:$D, "&gt;=40000", Sheet1!$D:$D,"&lt;=44999",  Sheet1!$F:$F, "=successful")</f>
        <v>21</v>
      </c>
      <c r="C11">
        <f>COUNTIFS(Sheet1!$D:$D, "&gt;=40000", Sheet1!$D:$D,"&lt;=44999",  Sheet1!$F:$F, "=failed")</f>
        <v>16</v>
      </c>
      <c r="D11">
        <f>COUNTIFS(Sheet1!$D:$D, "&gt;=40000", Sheet1!$D:$D,"&lt;=44999",  Sheet1!$F:$F, "=canceled")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11" x14ac:dyDescent="0.2">
      <c r="A12" t="s">
        <v>8398</v>
      </c>
      <c r="B12">
        <f>COUNTIFS(Sheet1!$D:$D, "&gt;=45000", Sheet1!$D:$D,"&lt;=49999",  Sheet1!$F:$F, "=successful")</f>
        <v>6</v>
      </c>
      <c r="C12">
        <f>COUNTIFS(Sheet1!$D:$D, "&gt;=45000", Sheet1!$D:$D,"&lt;=49999",  Sheet1!$F:$F, "=failed")</f>
        <v>11</v>
      </c>
      <c r="D12">
        <f>COUNTIFS(Sheet1!$D:$D, "&gt;=45000", Sheet1!$D:$D,"&lt;=49999",  Sheet1!$F:$F, "=canceled")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11" x14ac:dyDescent="0.2">
      <c r="A13" t="s">
        <v>8399</v>
      </c>
      <c r="B13">
        <f>COUNTIFS(Sheet1!$D:$D, "&gt;=50000",  Sheet1!$F:$F, "=successful")</f>
        <v>86</v>
      </c>
      <c r="C13">
        <f>COUNTIFS(Sheet1!$D:$D, "&gt;=50000",  Sheet1!$F:$F, "=failed")</f>
        <v>258</v>
      </c>
      <c r="D13">
        <f>COUNTIFS(Sheet1!$D:$D, "&gt;=50000",  Sheet1!$F:$F, "=canceled")</f>
        <v>100</v>
      </c>
      <c r="E13">
        <f>SUM(B13:D13)</f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conditionalFormatting sqref="K1:K1048576">
    <cfRule type="cellIs" dxfId="15" priority="1" operator="equal">
      <formula>"live"</formula>
    </cfRule>
    <cfRule type="cellIs" dxfId="14" priority="2" operator="equal">
      <formula>"canceled"</formula>
    </cfRule>
    <cfRule type="cellIs" dxfId="13" priority="3" operator="equal">
      <formula>"successful"</formula>
    </cfRule>
    <cfRule type="cellIs" dxfId="12" priority="4" operator="equal">
      <formula>"failed"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F4FD-5703-B543-B353-540AA799F191}">
  <dimension ref="A1:I2186"/>
  <sheetViews>
    <sheetView tabSelected="1" zoomScale="108" workbookViewId="0">
      <selection activeCell="E14" sqref="E14"/>
    </sheetView>
  </sheetViews>
  <sheetFormatPr baseColWidth="10" defaultRowHeight="15" x14ac:dyDescent="0.2"/>
  <cols>
    <col min="4" max="4" width="16.1640625" customWidth="1"/>
    <col min="7" max="8" width="16.1640625" customWidth="1"/>
    <col min="9" max="9" width="11.6640625" bestFit="1" customWidth="1"/>
  </cols>
  <sheetData>
    <row r="1" spans="1:9" x14ac:dyDescent="0.2">
      <c r="A1" s="1" t="s">
        <v>8218</v>
      </c>
      <c r="B1" s="1" t="s">
        <v>8262</v>
      </c>
      <c r="C1" s="1"/>
      <c r="D1" s="1"/>
      <c r="F1" s="1" t="s">
        <v>8218</v>
      </c>
      <c r="G1" s="1" t="s">
        <v>8262</v>
      </c>
      <c r="H1" s="1"/>
    </row>
    <row r="2" spans="1:9" x14ac:dyDescent="0.2">
      <c r="A2" t="s">
        <v>8219</v>
      </c>
      <c r="B2">
        <v>182</v>
      </c>
      <c r="F2" t="s">
        <v>8221</v>
      </c>
      <c r="G2">
        <v>0</v>
      </c>
    </row>
    <row r="3" spans="1:9" x14ac:dyDescent="0.2">
      <c r="A3" t="s">
        <v>8219</v>
      </c>
      <c r="B3">
        <v>79</v>
      </c>
      <c r="F3" t="s">
        <v>8221</v>
      </c>
      <c r="G3">
        <v>1</v>
      </c>
    </row>
    <row r="4" spans="1:9" x14ac:dyDescent="0.2">
      <c r="A4" t="s">
        <v>8219</v>
      </c>
      <c r="B4">
        <v>35</v>
      </c>
      <c r="C4" t="s">
        <v>8401</v>
      </c>
      <c r="D4" s="16">
        <f>AVERAGE(B:B)</f>
        <v>194.42517162471395</v>
      </c>
      <c r="F4" t="s">
        <v>8221</v>
      </c>
      <c r="G4">
        <v>10</v>
      </c>
      <c r="H4" t="s">
        <v>8401</v>
      </c>
      <c r="I4" s="16">
        <f>AVERAGE(G:G)</f>
        <v>17.709803921568628</v>
      </c>
    </row>
    <row r="5" spans="1:9" x14ac:dyDescent="0.2">
      <c r="A5" t="s">
        <v>8219</v>
      </c>
      <c r="B5">
        <v>150</v>
      </c>
      <c r="C5" t="s">
        <v>8402</v>
      </c>
      <c r="D5" s="16">
        <f>MEDIAN(B:B)</f>
        <v>62</v>
      </c>
      <c r="F5" t="s">
        <v>8221</v>
      </c>
      <c r="G5">
        <v>0</v>
      </c>
      <c r="H5" t="s">
        <v>8400</v>
      </c>
      <c r="I5" s="16">
        <f>MEDIAN(G:G)</f>
        <v>4</v>
      </c>
    </row>
    <row r="6" spans="1:9" x14ac:dyDescent="0.2">
      <c r="A6" t="s">
        <v>8219</v>
      </c>
      <c r="B6">
        <v>284</v>
      </c>
      <c r="C6" t="s">
        <v>8403</v>
      </c>
      <c r="D6" s="16">
        <f>MIN(B:B)</f>
        <v>1</v>
      </c>
      <c r="F6" t="s">
        <v>8221</v>
      </c>
      <c r="G6">
        <v>7</v>
      </c>
      <c r="H6" t="s">
        <v>8403</v>
      </c>
      <c r="I6" s="16">
        <f>MIN(G:G)</f>
        <v>0</v>
      </c>
    </row>
    <row r="7" spans="1:9" x14ac:dyDescent="0.2">
      <c r="A7" t="s">
        <v>8219</v>
      </c>
      <c r="B7">
        <v>47</v>
      </c>
      <c r="C7" t="s">
        <v>8404</v>
      </c>
      <c r="D7" s="16">
        <f>MAX(B:B)</f>
        <v>26457</v>
      </c>
      <c r="F7" t="s">
        <v>8221</v>
      </c>
      <c r="G7">
        <v>0</v>
      </c>
      <c r="H7" t="s">
        <v>8404</v>
      </c>
      <c r="I7" s="16">
        <f>MAX(G:G)</f>
        <v>1293</v>
      </c>
    </row>
    <row r="8" spans="1:9" x14ac:dyDescent="0.2">
      <c r="A8" t="s">
        <v>8219</v>
      </c>
      <c r="B8">
        <v>58</v>
      </c>
      <c r="C8" t="s">
        <v>8405</v>
      </c>
      <c r="D8" s="16">
        <f>_xlfn.VAR.S(B:B)</f>
        <v>713167.37912800396</v>
      </c>
      <c r="F8" t="s">
        <v>8221</v>
      </c>
      <c r="G8">
        <v>1</v>
      </c>
      <c r="H8" t="s">
        <v>8407</v>
      </c>
      <c r="I8" s="16">
        <f>_xlfn.VAR.S(G:G)</f>
        <v>3775.6894394644714</v>
      </c>
    </row>
    <row r="9" spans="1:9" x14ac:dyDescent="0.2">
      <c r="A9" t="s">
        <v>8219</v>
      </c>
      <c r="B9">
        <v>57</v>
      </c>
      <c r="C9" t="s">
        <v>8406</v>
      </c>
      <c r="D9" s="16">
        <f>_xlfn.STDEV.S(B:B)</f>
        <v>844.49237955591047</v>
      </c>
      <c r="F9" t="s">
        <v>8221</v>
      </c>
      <c r="G9">
        <v>2</v>
      </c>
      <c r="H9" t="s">
        <v>8406</v>
      </c>
      <c r="I9" s="16">
        <f>_xlfn.STDEV.S(G:G)</f>
        <v>61.446638959868842</v>
      </c>
    </row>
    <row r="10" spans="1:9" x14ac:dyDescent="0.2">
      <c r="A10" t="s">
        <v>8219</v>
      </c>
      <c r="B10">
        <v>12</v>
      </c>
      <c r="F10" t="s">
        <v>8221</v>
      </c>
      <c r="G10">
        <v>3</v>
      </c>
    </row>
    <row r="11" spans="1:9" x14ac:dyDescent="0.2">
      <c r="A11" t="s">
        <v>8219</v>
      </c>
      <c r="B11">
        <v>20</v>
      </c>
      <c r="F11" t="s">
        <v>8221</v>
      </c>
      <c r="G11">
        <v>10</v>
      </c>
    </row>
    <row r="12" spans="1:9" x14ac:dyDescent="0.2">
      <c r="A12" t="s">
        <v>8219</v>
      </c>
      <c r="B12">
        <v>19</v>
      </c>
      <c r="F12" t="s">
        <v>8221</v>
      </c>
      <c r="G12">
        <v>10</v>
      </c>
    </row>
    <row r="13" spans="1:9" x14ac:dyDescent="0.2">
      <c r="A13" t="s">
        <v>8219</v>
      </c>
      <c r="B13">
        <v>75</v>
      </c>
      <c r="F13" t="s">
        <v>8221</v>
      </c>
      <c r="G13">
        <v>1</v>
      </c>
    </row>
    <row r="14" spans="1:9" x14ac:dyDescent="0.2">
      <c r="A14" t="s">
        <v>8219</v>
      </c>
      <c r="B14">
        <v>827</v>
      </c>
      <c r="F14" t="s">
        <v>8221</v>
      </c>
      <c r="G14">
        <v>0</v>
      </c>
    </row>
    <row r="15" spans="1:9" x14ac:dyDescent="0.2">
      <c r="A15" t="s">
        <v>8219</v>
      </c>
      <c r="B15">
        <v>51</v>
      </c>
      <c r="F15" t="s">
        <v>8221</v>
      </c>
      <c r="G15">
        <v>0</v>
      </c>
    </row>
    <row r="16" spans="1:9" x14ac:dyDescent="0.2">
      <c r="A16" t="s">
        <v>8219</v>
      </c>
      <c r="B16">
        <v>41</v>
      </c>
      <c r="F16" t="s">
        <v>8221</v>
      </c>
      <c r="G16">
        <v>0</v>
      </c>
    </row>
    <row r="17" spans="1:7" x14ac:dyDescent="0.2">
      <c r="A17" t="s">
        <v>8219</v>
      </c>
      <c r="B17">
        <v>98</v>
      </c>
      <c r="F17" t="s">
        <v>8221</v>
      </c>
      <c r="G17">
        <v>26</v>
      </c>
    </row>
    <row r="18" spans="1:7" x14ac:dyDescent="0.2">
      <c r="A18" t="s">
        <v>8219</v>
      </c>
      <c r="B18">
        <v>70</v>
      </c>
      <c r="F18" t="s">
        <v>8221</v>
      </c>
      <c r="G18">
        <v>0</v>
      </c>
    </row>
    <row r="19" spans="1:7" x14ac:dyDescent="0.2">
      <c r="A19" t="s">
        <v>8219</v>
      </c>
      <c r="B19">
        <v>36</v>
      </c>
      <c r="F19" t="s">
        <v>8221</v>
      </c>
      <c r="G19">
        <v>7</v>
      </c>
    </row>
    <row r="20" spans="1:7" x14ac:dyDescent="0.2">
      <c r="A20" t="s">
        <v>8219</v>
      </c>
      <c r="B20">
        <v>342</v>
      </c>
      <c r="F20" t="s">
        <v>8221</v>
      </c>
      <c r="G20">
        <v>0</v>
      </c>
    </row>
    <row r="21" spans="1:7" x14ac:dyDescent="0.2">
      <c r="A21" t="s">
        <v>8219</v>
      </c>
      <c r="B21">
        <v>22</v>
      </c>
      <c r="F21" t="s">
        <v>8221</v>
      </c>
      <c r="G21">
        <v>2</v>
      </c>
    </row>
    <row r="22" spans="1:7" x14ac:dyDescent="0.2">
      <c r="A22" t="s">
        <v>8219</v>
      </c>
      <c r="B22">
        <v>25</v>
      </c>
      <c r="F22" t="s">
        <v>8221</v>
      </c>
      <c r="G22">
        <v>13</v>
      </c>
    </row>
    <row r="23" spans="1:7" x14ac:dyDescent="0.2">
      <c r="A23" t="s">
        <v>8219</v>
      </c>
      <c r="B23">
        <v>101</v>
      </c>
      <c r="F23" t="s">
        <v>8221</v>
      </c>
      <c r="G23">
        <v>4</v>
      </c>
    </row>
    <row r="24" spans="1:7" x14ac:dyDescent="0.2">
      <c r="A24" t="s">
        <v>8219</v>
      </c>
      <c r="B24">
        <v>8</v>
      </c>
      <c r="F24" t="s">
        <v>8221</v>
      </c>
      <c r="G24">
        <v>0</v>
      </c>
    </row>
    <row r="25" spans="1:7" x14ac:dyDescent="0.2">
      <c r="A25" t="s">
        <v>8219</v>
      </c>
      <c r="B25">
        <v>23</v>
      </c>
      <c r="F25" t="s">
        <v>8221</v>
      </c>
      <c r="G25">
        <v>12</v>
      </c>
    </row>
    <row r="26" spans="1:7" x14ac:dyDescent="0.2">
      <c r="A26" t="s">
        <v>8219</v>
      </c>
      <c r="B26">
        <v>574</v>
      </c>
      <c r="F26" t="s">
        <v>8221</v>
      </c>
      <c r="G26">
        <v>2</v>
      </c>
    </row>
    <row r="27" spans="1:7" x14ac:dyDescent="0.2">
      <c r="A27" t="s">
        <v>8219</v>
      </c>
      <c r="B27">
        <v>14</v>
      </c>
      <c r="F27" t="s">
        <v>8221</v>
      </c>
      <c r="G27">
        <v>10</v>
      </c>
    </row>
    <row r="28" spans="1:7" x14ac:dyDescent="0.2">
      <c r="A28" t="s">
        <v>8219</v>
      </c>
      <c r="B28">
        <v>19</v>
      </c>
      <c r="F28" t="s">
        <v>8221</v>
      </c>
      <c r="G28">
        <v>0</v>
      </c>
    </row>
    <row r="29" spans="1:7" x14ac:dyDescent="0.2">
      <c r="A29" t="s">
        <v>8219</v>
      </c>
      <c r="B29">
        <v>150</v>
      </c>
      <c r="F29" t="s">
        <v>8221</v>
      </c>
      <c r="G29">
        <v>5</v>
      </c>
    </row>
    <row r="30" spans="1:7" x14ac:dyDescent="0.2">
      <c r="A30" t="s">
        <v>8219</v>
      </c>
      <c r="B30">
        <v>71</v>
      </c>
      <c r="F30" t="s">
        <v>8221</v>
      </c>
      <c r="G30">
        <v>0</v>
      </c>
    </row>
    <row r="31" spans="1:7" x14ac:dyDescent="0.2">
      <c r="A31" t="s">
        <v>8219</v>
      </c>
      <c r="B31">
        <v>117</v>
      </c>
      <c r="F31" t="s">
        <v>8221</v>
      </c>
      <c r="G31">
        <v>5</v>
      </c>
    </row>
    <row r="32" spans="1:7" x14ac:dyDescent="0.2">
      <c r="A32" t="s">
        <v>8219</v>
      </c>
      <c r="B32">
        <v>53</v>
      </c>
      <c r="F32" t="s">
        <v>8221</v>
      </c>
      <c r="G32">
        <v>1</v>
      </c>
    </row>
    <row r="33" spans="1:7" x14ac:dyDescent="0.2">
      <c r="A33" t="s">
        <v>8219</v>
      </c>
      <c r="B33">
        <v>1</v>
      </c>
      <c r="F33" t="s">
        <v>8221</v>
      </c>
      <c r="G33">
        <v>3</v>
      </c>
    </row>
    <row r="34" spans="1:7" x14ac:dyDescent="0.2">
      <c r="A34" t="s">
        <v>8219</v>
      </c>
      <c r="B34">
        <v>89</v>
      </c>
      <c r="F34" t="s">
        <v>8221</v>
      </c>
      <c r="G34">
        <v>3</v>
      </c>
    </row>
    <row r="35" spans="1:7" x14ac:dyDescent="0.2">
      <c r="A35" t="s">
        <v>8219</v>
      </c>
      <c r="B35">
        <v>64</v>
      </c>
      <c r="F35" t="s">
        <v>8221</v>
      </c>
      <c r="G35">
        <v>0</v>
      </c>
    </row>
    <row r="36" spans="1:7" x14ac:dyDescent="0.2">
      <c r="A36" t="s">
        <v>8219</v>
      </c>
      <c r="B36">
        <v>68</v>
      </c>
      <c r="F36" t="s">
        <v>8221</v>
      </c>
      <c r="G36">
        <v>3</v>
      </c>
    </row>
    <row r="37" spans="1:7" x14ac:dyDescent="0.2">
      <c r="A37" t="s">
        <v>8219</v>
      </c>
      <c r="B37">
        <v>28</v>
      </c>
      <c r="F37" t="s">
        <v>8221</v>
      </c>
      <c r="G37">
        <v>0</v>
      </c>
    </row>
    <row r="38" spans="1:7" x14ac:dyDescent="0.2">
      <c r="A38" t="s">
        <v>8219</v>
      </c>
      <c r="B38">
        <v>44</v>
      </c>
      <c r="F38" t="s">
        <v>8221</v>
      </c>
      <c r="G38">
        <v>19</v>
      </c>
    </row>
    <row r="39" spans="1:7" x14ac:dyDescent="0.2">
      <c r="A39" t="s">
        <v>8219</v>
      </c>
      <c r="B39">
        <v>253</v>
      </c>
      <c r="F39" t="s">
        <v>8221</v>
      </c>
      <c r="G39">
        <v>8</v>
      </c>
    </row>
    <row r="40" spans="1:7" x14ac:dyDescent="0.2">
      <c r="A40" t="s">
        <v>8219</v>
      </c>
      <c r="B40">
        <v>66</v>
      </c>
      <c r="F40" t="s">
        <v>8221</v>
      </c>
      <c r="G40">
        <v>6</v>
      </c>
    </row>
    <row r="41" spans="1:7" x14ac:dyDescent="0.2">
      <c r="A41" t="s">
        <v>8219</v>
      </c>
      <c r="B41">
        <v>217</v>
      </c>
      <c r="F41" t="s">
        <v>8221</v>
      </c>
      <c r="G41">
        <v>0</v>
      </c>
    </row>
    <row r="42" spans="1:7" x14ac:dyDescent="0.2">
      <c r="A42" t="s">
        <v>8219</v>
      </c>
      <c r="B42">
        <v>16</v>
      </c>
      <c r="F42" t="s">
        <v>8221</v>
      </c>
      <c r="G42">
        <v>18</v>
      </c>
    </row>
    <row r="43" spans="1:7" x14ac:dyDescent="0.2">
      <c r="A43" t="s">
        <v>8219</v>
      </c>
      <c r="B43">
        <v>19</v>
      </c>
      <c r="F43" t="s">
        <v>8221</v>
      </c>
      <c r="G43">
        <v>7</v>
      </c>
    </row>
    <row r="44" spans="1:7" x14ac:dyDescent="0.2">
      <c r="A44" t="s">
        <v>8219</v>
      </c>
      <c r="B44">
        <v>169</v>
      </c>
      <c r="F44" t="s">
        <v>8221</v>
      </c>
      <c r="G44">
        <v>0</v>
      </c>
    </row>
    <row r="45" spans="1:7" x14ac:dyDescent="0.2">
      <c r="A45" t="s">
        <v>8219</v>
      </c>
      <c r="B45">
        <v>263</v>
      </c>
      <c r="F45" t="s">
        <v>8221</v>
      </c>
      <c r="G45">
        <v>8</v>
      </c>
    </row>
    <row r="46" spans="1:7" x14ac:dyDescent="0.2">
      <c r="A46" t="s">
        <v>8219</v>
      </c>
      <c r="B46">
        <v>15</v>
      </c>
      <c r="F46" t="s">
        <v>8221</v>
      </c>
      <c r="G46">
        <v>1293</v>
      </c>
    </row>
    <row r="47" spans="1:7" x14ac:dyDescent="0.2">
      <c r="A47" t="s">
        <v>8219</v>
      </c>
      <c r="B47">
        <v>61</v>
      </c>
      <c r="F47" t="s">
        <v>8221</v>
      </c>
      <c r="G47">
        <v>17</v>
      </c>
    </row>
    <row r="48" spans="1:7" x14ac:dyDescent="0.2">
      <c r="A48" t="s">
        <v>8219</v>
      </c>
      <c r="B48">
        <v>45</v>
      </c>
      <c r="F48" t="s">
        <v>8221</v>
      </c>
      <c r="G48">
        <v>0</v>
      </c>
    </row>
    <row r="49" spans="1:7" x14ac:dyDescent="0.2">
      <c r="A49" t="s">
        <v>8219</v>
      </c>
      <c r="B49">
        <v>70</v>
      </c>
      <c r="F49" t="s">
        <v>8221</v>
      </c>
      <c r="G49">
        <v>13</v>
      </c>
    </row>
    <row r="50" spans="1:7" x14ac:dyDescent="0.2">
      <c r="A50" t="s">
        <v>8219</v>
      </c>
      <c r="B50">
        <v>38</v>
      </c>
      <c r="F50" t="s">
        <v>8221</v>
      </c>
      <c r="G50">
        <v>0</v>
      </c>
    </row>
    <row r="51" spans="1:7" x14ac:dyDescent="0.2">
      <c r="A51" t="s">
        <v>8219</v>
      </c>
      <c r="B51">
        <v>87</v>
      </c>
      <c r="F51" t="s">
        <v>8221</v>
      </c>
      <c r="G51">
        <v>0</v>
      </c>
    </row>
    <row r="52" spans="1:7" x14ac:dyDescent="0.2">
      <c r="A52" t="s">
        <v>8219</v>
      </c>
      <c r="B52">
        <v>22</v>
      </c>
      <c r="F52" t="s">
        <v>8221</v>
      </c>
      <c r="G52">
        <v>33</v>
      </c>
    </row>
    <row r="53" spans="1:7" x14ac:dyDescent="0.2">
      <c r="A53" t="s">
        <v>8219</v>
      </c>
      <c r="B53">
        <v>119</v>
      </c>
      <c r="F53" t="s">
        <v>8221</v>
      </c>
      <c r="G53">
        <v>12</v>
      </c>
    </row>
    <row r="54" spans="1:7" x14ac:dyDescent="0.2">
      <c r="A54" t="s">
        <v>8219</v>
      </c>
      <c r="B54">
        <v>52</v>
      </c>
      <c r="F54" t="s">
        <v>8221</v>
      </c>
      <c r="G54">
        <v>1</v>
      </c>
    </row>
    <row r="55" spans="1:7" x14ac:dyDescent="0.2">
      <c r="A55" t="s">
        <v>8219</v>
      </c>
      <c r="B55">
        <v>117</v>
      </c>
      <c r="F55" t="s">
        <v>8221</v>
      </c>
      <c r="G55">
        <v>1</v>
      </c>
    </row>
    <row r="56" spans="1:7" x14ac:dyDescent="0.2">
      <c r="A56" t="s">
        <v>8219</v>
      </c>
      <c r="B56">
        <v>52</v>
      </c>
      <c r="F56" t="s">
        <v>8221</v>
      </c>
      <c r="G56">
        <v>1</v>
      </c>
    </row>
    <row r="57" spans="1:7" x14ac:dyDescent="0.2">
      <c r="A57" t="s">
        <v>8219</v>
      </c>
      <c r="B57">
        <v>86</v>
      </c>
      <c r="F57" t="s">
        <v>8221</v>
      </c>
      <c r="G57">
        <v>1</v>
      </c>
    </row>
    <row r="58" spans="1:7" x14ac:dyDescent="0.2">
      <c r="A58" t="s">
        <v>8219</v>
      </c>
      <c r="B58">
        <v>174</v>
      </c>
      <c r="F58" t="s">
        <v>8221</v>
      </c>
      <c r="G58">
        <v>84</v>
      </c>
    </row>
    <row r="59" spans="1:7" x14ac:dyDescent="0.2">
      <c r="A59" t="s">
        <v>8219</v>
      </c>
      <c r="B59">
        <v>69</v>
      </c>
      <c r="F59" t="s">
        <v>8221</v>
      </c>
      <c r="G59">
        <v>38</v>
      </c>
    </row>
    <row r="60" spans="1:7" x14ac:dyDescent="0.2">
      <c r="A60" t="s">
        <v>8219</v>
      </c>
      <c r="B60">
        <v>75</v>
      </c>
      <c r="F60" t="s">
        <v>8221</v>
      </c>
      <c r="G60">
        <v>1</v>
      </c>
    </row>
    <row r="61" spans="1:7" x14ac:dyDescent="0.2">
      <c r="A61" t="s">
        <v>8219</v>
      </c>
      <c r="B61">
        <v>33</v>
      </c>
      <c r="F61" t="s">
        <v>8221</v>
      </c>
      <c r="G61">
        <v>76</v>
      </c>
    </row>
    <row r="62" spans="1:7" x14ac:dyDescent="0.2">
      <c r="A62" t="s">
        <v>8219</v>
      </c>
      <c r="B62">
        <v>108</v>
      </c>
      <c r="F62" t="s">
        <v>8221</v>
      </c>
      <c r="G62">
        <v>3</v>
      </c>
    </row>
    <row r="63" spans="1:7" x14ac:dyDescent="0.2">
      <c r="A63" t="s">
        <v>8219</v>
      </c>
      <c r="B63">
        <v>23</v>
      </c>
      <c r="F63" t="s">
        <v>8221</v>
      </c>
      <c r="G63">
        <v>0</v>
      </c>
    </row>
    <row r="64" spans="1:7" x14ac:dyDescent="0.2">
      <c r="A64" t="s">
        <v>8219</v>
      </c>
      <c r="B64">
        <v>48</v>
      </c>
      <c r="F64" t="s">
        <v>8221</v>
      </c>
      <c r="G64">
        <v>2</v>
      </c>
    </row>
    <row r="65" spans="1:7" x14ac:dyDescent="0.2">
      <c r="A65" t="s">
        <v>8219</v>
      </c>
      <c r="B65">
        <v>64</v>
      </c>
      <c r="F65" t="s">
        <v>8221</v>
      </c>
      <c r="G65">
        <v>0</v>
      </c>
    </row>
    <row r="66" spans="1:7" x14ac:dyDescent="0.2">
      <c r="A66" t="s">
        <v>8219</v>
      </c>
      <c r="B66">
        <v>24</v>
      </c>
      <c r="F66" t="s">
        <v>8221</v>
      </c>
      <c r="G66">
        <v>0</v>
      </c>
    </row>
    <row r="67" spans="1:7" x14ac:dyDescent="0.2">
      <c r="A67" t="s">
        <v>8219</v>
      </c>
      <c r="B67">
        <v>57</v>
      </c>
      <c r="F67" t="s">
        <v>8221</v>
      </c>
      <c r="G67">
        <v>0</v>
      </c>
    </row>
    <row r="68" spans="1:7" x14ac:dyDescent="0.2">
      <c r="A68" t="s">
        <v>8219</v>
      </c>
      <c r="B68">
        <v>26</v>
      </c>
      <c r="F68" t="s">
        <v>8221</v>
      </c>
      <c r="G68">
        <v>2</v>
      </c>
    </row>
    <row r="69" spans="1:7" x14ac:dyDescent="0.2">
      <c r="A69" t="s">
        <v>8219</v>
      </c>
      <c r="B69">
        <v>20</v>
      </c>
      <c r="F69" t="s">
        <v>8221</v>
      </c>
      <c r="G69">
        <v>0</v>
      </c>
    </row>
    <row r="70" spans="1:7" x14ac:dyDescent="0.2">
      <c r="A70" t="s">
        <v>8219</v>
      </c>
      <c r="B70">
        <v>36</v>
      </c>
      <c r="F70" t="s">
        <v>8221</v>
      </c>
      <c r="G70">
        <v>0</v>
      </c>
    </row>
    <row r="71" spans="1:7" x14ac:dyDescent="0.2">
      <c r="A71" t="s">
        <v>8219</v>
      </c>
      <c r="B71">
        <v>178</v>
      </c>
      <c r="F71" t="s">
        <v>8221</v>
      </c>
      <c r="G71">
        <v>0</v>
      </c>
    </row>
    <row r="72" spans="1:7" x14ac:dyDescent="0.2">
      <c r="A72" t="s">
        <v>8219</v>
      </c>
      <c r="B72">
        <v>17</v>
      </c>
      <c r="F72" t="s">
        <v>8221</v>
      </c>
      <c r="G72">
        <v>2</v>
      </c>
    </row>
    <row r="73" spans="1:7" x14ac:dyDescent="0.2">
      <c r="A73" t="s">
        <v>8219</v>
      </c>
      <c r="B73">
        <v>32</v>
      </c>
      <c r="F73" t="s">
        <v>8221</v>
      </c>
      <c r="G73">
        <v>0</v>
      </c>
    </row>
    <row r="74" spans="1:7" x14ac:dyDescent="0.2">
      <c r="A74" t="s">
        <v>8219</v>
      </c>
      <c r="B74">
        <v>41</v>
      </c>
      <c r="F74" t="s">
        <v>8221</v>
      </c>
      <c r="G74">
        <v>7</v>
      </c>
    </row>
    <row r="75" spans="1:7" x14ac:dyDescent="0.2">
      <c r="A75" t="s">
        <v>8219</v>
      </c>
      <c r="B75">
        <v>18</v>
      </c>
      <c r="F75" t="s">
        <v>8221</v>
      </c>
      <c r="G75">
        <v>0</v>
      </c>
    </row>
    <row r="76" spans="1:7" x14ac:dyDescent="0.2">
      <c r="A76" t="s">
        <v>8219</v>
      </c>
      <c r="B76">
        <v>29</v>
      </c>
      <c r="F76" t="s">
        <v>8221</v>
      </c>
      <c r="G76">
        <v>5</v>
      </c>
    </row>
    <row r="77" spans="1:7" x14ac:dyDescent="0.2">
      <c r="A77" t="s">
        <v>8219</v>
      </c>
      <c r="B77">
        <v>47</v>
      </c>
      <c r="F77" t="s">
        <v>8221</v>
      </c>
      <c r="G77">
        <v>0</v>
      </c>
    </row>
    <row r="78" spans="1:7" x14ac:dyDescent="0.2">
      <c r="A78" t="s">
        <v>8219</v>
      </c>
      <c r="B78">
        <v>15</v>
      </c>
      <c r="F78" t="s">
        <v>8221</v>
      </c>
      <c r="G78">
        <v>0</v>
      </c>
    </row>
    <row r="79" spans="1:7" x14ac:dyDescent="0.2">
      <c r="A79" t="s">
        <v>8219</v>
      </c>
      <c r="B79">
        <v>26</v>
      </c>
      <c r="F79" t="s">
        <v>8221</v>
      </c>
      <c r="G79">
        <v>1</v>
      </c>
    </row>
    <row r="80" spans="1:7" x14ac:dyDescent="0.2">
      <c r="A80" t="s">
        <v>8219</v>
      </c>
      <c r="B80">
        <v>35</v>
      </c>
      <c r="F80" t="s">
        <v>8221</v>
      </c>
      <c r="G80">
        <v>0</v>
      </c>
    </row>
    <row r="81" spans="1:7" x14ac:dyDescent="0.2">
      <c r="A81" t="s">
        <v>8219</v>
      </c>
      <c r="B81">
        <v>41</v>
      </c>
      <c r="F81" t="s">
        <v>8221</v>
      </c>
      <c r="G81">
        <v>5</v>
      </c>
    </row>
    <row r="82" spans="1:7" x14ac:dyDescent="0.2">
      <c r="A82" t="s">
        <v>8219</v>
      </c>
      <c r="B82">
        <v>47</v>
      </c>
      <c r="F82" t="s">
        <v>8221</v>
      </c>
      <c r="G82">
        <v>3</v>
      </c>
    </row>
    <row r="83" spans="1:7" x14ac:dyDescent="0.2">
      <c r="A83" t="s">
        <v>8219</v>
      </c>
      <c r="B83">
        <v>28</v>
      </c>
      <c r="F83" t="s">
        <v>8221</v>
      </c>
      <c r="G83">
        <v>6</v>
      </c>
    </row>
    <row r="84" spans="1:7" x14ac:dyDescent="0.2">
      <c r="A84" t="s">
        <v>8219</v>
      </c>
      <c r="B84">
        <v>100</v>
      </c>
      <c r="F84" t="s">
        <v>8221</v>
      </c>
      <c r="G84">
        <v>12</v>
      </c>
    </row>
    <row r="85" spans="1:7" x14ac:dyDescent="0.2">
      <c r="A85" t="s">
        <v>8219</v>
      </c>
      <c r="B85">
        <v>13</v>
      </c>
      <c r="F85" t="s">
        <v>8221</v>
      </c>
      <c r="G85">
        <v>13</v>
      </c>
    </row>
    <row r="86" spans="1:7" x14ac:dyDescent="0.2">
      <c r="A86" t="s">
        <v>8219</v>
      </c>
      <c r="B86">
        <v>7</v>
      </c>
      <c r="F86" t="s">
        <v>8221</v>
      </c>
      <c r="G86">
        <v>5</v>
      </c>
    </row>
    <row r="87" spans="1:7" x14ac:dyDescent="0.2">
      <c r="A87" t="s">
        <v>8219</v>
      </c>
      <c r="B87">
        <v>21</v>
      </c>
      <c r="F87" t="s">
        <v>8221</v>
      </c>
      <c r="G87">
        <v>2</v>
      </c>
    </row>
    <row r="88" spans="1:7" x14ac:dyDescent="0.2">
      <c r="A88" t="s">
        <v>8219</v>
      </c>
      <c r="B88">
        <v>17</v>
      </c>
      <c r="F88" t="s">
        <v>8221</v>
      </c>
      <c r="G88">
        <v>8</v>
      </c>
    </row>
    <row r="89" spans="1:7" x14ac:dyDescent="0.2">
      <c r="A89" t="s">
        <v>8219</v>
      </c>
      <c r="B89">
        <v>25</v>
      </c>
      <c r="F89" t="s">
        <v>8221</v>
      </c>
      <c r="G89">
        <v>0</v>
      </c>
    </row>
    <row r="90" spans="1:7" x14ac:dyDescent="0.2">
      <c r="A90" t="s">
        <v>8219</v>
      </c>
      <c r="B90">
        <v>60</v>
      </c>
      <c r="F90" t="s">
        <v>8221</v>
      </c>
      <c r="G90">
        <v>13</v>
      </c>
    </row>
    <row r="91" spans="1:7" x14ac:dyDescent="0.2">
      <c r="A91" t="s">
        <v>8219</v>
      </c>
      <c r="B91">
        <v>56</v>
      </c>
      <c r="F91" t="s">
        <v>8221</v>
      </c>
      <c r="G91">
        <v>0</v>
      </c>
    </row>
    <row r="92" spans="1:7" x14ac:dyDescent="0.2">
      <c r="A92" t="s">
        <v>8219</v>
      </c>
      <c r="B92">
        <v>16</v>
      </c>
      <c r="F92" t="s">
        <v>8221</v>
      </c>
      <c r="G92">
        <v>5</v>
      </c>
    </row>
    <row r="93" spans="1:7" x14ac:dyDescent="0.2">
      <c r="A93" t="s">
        <v>8219</v>
      </c>
      <c r="B93">
        <v>46</v>
      </c>
      <c r="F93" t="s">
        <v>8221</v>
      </c>
      <c r="G93">
        <v>8</v>
      </c>
    </row>
    <row r="94" spans="1:7" x14ac:dyDescent="0.2">
      <c r="A94" t="s">
        <v>8219</v>
      </c>
      <c r="B94">
        <v>43</v>
      </c>
      <c r="F94" t="s">
        <v>8221</v>
      </c>
      <c r="G94">
        <v>8</v>
      </c>
    </row>
    <row r="95" spans="1:7" x14ac:dyDescent="0.2">
      <c r="A95" t="s">
        <v>8219</v>
      </c>
      <c r="B95">
        <v>15</v>
      </c>
      <c r="F95" t="s">
        <v>8221</v>
      </c>
      <c r="G95">
        <v>0</v>
      </c>
    </row>
    <row r="96" spans="1:7" x14ac:dyDescent="0.2">
      <c r="A96" t="s">
        <v>8219</v>
      </c>
      <c r="B96">
        <v>12</v>
      </c>
      <c r="F96" t="s">
        <v>8221</v>
      </c>
      <c r="G96">
        <v>2</v>
      </c>
    </row>
    <row r="97" spans="1:7" x14ac:dyDescent="0.2">
      <c r="A97" t="s">
        <v>8219</v>
      </c>
      <c r="B97">
        <v>21</v>
      </c>
      <c r="F97" t="s">
        <v>8221</v>
      </c>
      <c r="G97">
        <v>3</v>
      </c>
    </row>
    <row r="98" spans="1:7" x14ac:dyDescent="0.2">
      <c r="A98" t="s">
        <v>8219</v>
      </c>
      <c r="B98">
        <v>34</v>
      </c>
      <c r="F98" t="s">
        <v>8221</v>
      </c>
      <c r="G98">
        <v>0</v>
      </c>
    </row>
    <row r="99" spans="1:7" x14ac:dyDescent="0.2">
      <c r="A99" t="s">
        <v>8219</v>
      </c>
      <c r="B99">
        <v>8</v>
      </c>
      <c r="F99" t="s">
        <v>8221</v>
      </c>
      <c r="G99">
        <v>0</v>
      </c>
    </row>
    <row r="100" spans="1:7" x14ac:dyDescent="0.2">
      <c r="A100" t="s">
        <v>8219</v>
      </c>
      <c r="B100">
        <v>60</v>
      </c>
      <c r="F100" t="s">
        <v>8221</v>
      </c>
      <c r="G100">
        <v>11</v>
      </c>
    </row>
    <row r="101" spans="1:7" x14ac:dyDescent="0.2">
      <c r="A101" t="s">
        <v>8219</v>
      </c>
      <c r="B101">
        <v>39</v>
      </c>
      <c r="F101" t="s">
        <v>8221</v>
      </c>
      <c r="G101">
        <v>0</v>
      </c>
    </row>
    <row r="102" spans="1:7" x14ac:dyDescent="0.2">
      <c r="A102" t="s">
        <v>8219</v>
      </c>
      <c r="B102">
        <v>26</v>
      </c>
      <c r="F102" t="s">
        <v>8221</v>
      </c>
      <c r="G102">
        <v>1</v>
      </c>
    </row>
    <row r="103" spans="1:7" x14ac:dyDescent="0.2">
      <c r="A103" t="s">
        <v>8219</v>
      </c>
      <c r="B103">
        <v>35</v>
      </c>
      <c r="F103" t="s">
        <v>8221</v>
      </c>
      <c r="G103">
        <v>0</v>
      </c>
    </row>
    <row r="104" spans="1:7" x14ac:dyDescent="0.2">
      <c r="A104" t="s">
        <v>8219</v>
      </c>
      <c r="B104">
        <v>65</v>
      </c>
      <c r="F104" t="s">
        <v>8221</v>
      </c>
      <c r="G104">
        <v>17</v>
      </c>
    </row>
    <row r="105" spans="1:7" x14ac:dyDescent="0.2">
      <c r="A105" t="s">
        <v>8219</v>
      </c>
      <c r="B105">
        <v>49</v>
      </c>
      <c r="F105" t="s">
        <v>8221</v>
      </c>
      <c r="G105">
        <v>2</v>
      </c>
    </row>
    <row r="106" spans="1:7" x14ac:dyDescent="0.2">
      <c r="A106" t="s">
        <v>8219</v>
      </c>
      <c r="B106">
        <v>10</v>
      </c>
      <c r="F106" t="s">
        <v>8221</v>
      </c>
      <c r="G106">
        <v>1</v>
      </c>
    </row>
    <row r="107" spans="1:7" x14ac:dyDescent="0.2">
      <c r="A107" t="s">
        <v>8219</v>
      </c>
      <c r="B107">
        <v>60</v>
      </c>
      <c r="F107" t="s">
        <v>8221</v>
      </c>
      <c r="G107">
        <v>2</v>
      </c>
    </row>
    <row r="108" spans="1:7" x14ac:dyDescent="0.2">
      <c r="A108" t="s">
        <v>8219</v>
      </c>
      <c r="B108">
        <v>27</v>
      </c>
      <c r="F108" t="s">
        <v>8221</v>
      </c>
      <c r="G108">
        <v>16</v>
      </c>
    </row>
    <row r="109" spans="1:7" x14ac:dyDescent="0.2">
      <c r="A109" t="s">
        <v>8219</v>
      </c>
      <c r="B109">
        <v>69</v>
      </c>
      <c r="F109" t="s">
        <v>8221</v>
      </c>
      <c r="G109">
        <v>1</v>
      </c>
    </row>
    <row r="110" spans="1:7" x14ac:dyDescent="0.2">
      <c r="A110" t="s">
        <v>8219</v>
      </c>
      <c r="B110">
        <v>47</v>
      </c>
      <c r="F110" t="s">
        <v>8221</v>
      </c>
      <c r="G110">
        <v>4</v>
      </c>
    </row>
    <row r="111" spans="1:7" x14ac:dyDescent="0.2">
      <c r="A111" t="s">
        <v>8219</v>
      </c>
      <c r="B111">
        <v>47</v>
      </c>
      <c r="F111" t="s">
        <v>8221</v>
      </c>
      <c r="G111">
        <v>5</v>
      </c>
    </row>
    <row r="112" spans="1:7" x14ac:dyDescent="0.2">
      <c r="A112" t="s">
        <v>8219</v>
      </c>
      <c r="B112">
        <v>26</v>
      </c>
      <c r="F112" t="s">
        <v>8221</v>
      </c>
      <c r="G112">
        <v>7</v>
      </c>
    </row>
    <row r="113" spans="1:7" x14ac:dyDescent="0.2">
      <c r="A113" t="s">
        <v>8219</v>
      </c>
      <c r="B113">
        <v>53</v>
      </c>
      <c r="F113" t="s">
        <v>8221</v>
      </c>
      <c r="G113">
        <v>0</v>
      </c>
    </row>
    <row r="114" spans="1:7" x14ac:dyDescent="0.2">
      <c r="A114" t="s">
        <v>8219</v>
      </c>
      <c r="B114">
        <v>81</v>
      </c>
      <c r="F114" t="s">
        <v>8221</v>
      </c>
      <c r="G114">
        <v>12</v>
      </c>
    </row>
    <row r="115" spans="1:7" x14ac:dyDescent="0.2">
      <c r="A115" t="s">
        <v>8219</v>
      </c>
      <c r="B115">
        <v>78</v>
      </c>
      <c r="F115" t="s">
        <v>8221</v>
      </c>
      <c r="G115">
        <v>2</v>
      </c>
    </row>
    <row r="116" spans="1:7" x14ac:dyDescent="0.2">
      <c r="A116" t="s">
        <v>8219</v>
      </c>
      <c r="B116">
        <v>35</v>
      </c>
      <c r="F116" t="s">
        <v>8221</v>
      </c>
      <c r="G116">
        <v>5</v>
      </c>
    </row>
    <row r="117" spans="1:7" x14ac:dyDescent="0.2">
      <c r="A117" t="s">
        <v>8219</v>
      </c>
      <c r="B117">
        <v>22</v>
      </c>
      <c r="F117" t="s">
        <v>8221</v>
      </c>
      <c r="G117">
        <v>2</v>
      </c>
    </row>
    <row r="118" spans="1:7" x14ac:dyDescent="0.2">
      <c r="A118" t="s">
        <v>8219</v>
      </c>
      <c r="B118">
        <v>57</v>
      </c>
      <c r="F118" t="s">
        <v>8221</v>
      </c>
      <c r="G118">
        <v>3</v>
      </c>
    </row>
    <row r="119" spans="1:7" x14ac:dyDescent="0.2">
      <c r="A119" t="s">
        <v>8219</v>
      </c>
      <c r="B119">
        <v>27</v>
      </c>
      <c r="F119" t="s">
        <v>8221</v>
      </c>
      <c r="G119">
        <v>0</v>
      </c>
    </row>
    <row r="120" spans="1:7" x14ac:dyDescent="0.2">
      <c r="A120" t="s">
        <v>8219</v>
      </c>
      <c r="B120">
        <v>39</v>
      </c>
      <c r="F120" t="s">
        <v>8221</v>
      </c>
      <c r="G120">
        <v>49</v>
      </c>
    </row>
    <row r="121" spans="1:7" x14ac:dyDescent="0.2">
      <c r="A121" t="s">
        <v>8219</v>
      </c>
      <c r="B121">
        <v>37</v>
      </c>
      <c r="F121" t="s">
        <v>8221</v>
      </c>
      <c r="G121">
        <v>1</v>
      </c>
    </row>
    <row r="122" spans="1:7" x14ac:dyDescent="0.2">
      <c r="A122" t="s">
        <v>8219</v>
      </c>
      <c r="B122">
        <v>137</v>
      </c>
      <c r="F122" t="s">
        <v>8221</v>
      </c>
      <c r="G122">
        <v>2</v>
      </c>
    </row>
    <row r="123" spans="1:7" x14ac:dyDescent="0.2">
      <c r="A123" t="s">
        <v>8219</v>
      </c>
      <c r="B123">
        <v>376</v>
      </c>
      <c r="F123" t="s">
        <v>8221</v>
      </c>
      <c r="G123">
        <v>0</v>
      </c>
    </row>
    <row r="124" spans="1:7" x14ac:dyDescent="0.2">
      <c r="A124" t="s">
        <v>8219</v>
      </c>
      <c r="B124">
        <v>202</v>
      </c>
      <c r="F124" t="s">
        <v>8221</v>
      </c>
      <c r="G124">
        <v>0</v>
      </c>
    </row>
    <row r="125" spans="1:7" x14ac:dyDescent="0.2">
      <c r="A125" t="s">
        <v>8219</v>
      </c>
      <c r="B125">
        <v>328</v>
      </c>
      <c r="F125" t="s">
        <v>8221</v>
      </c>
      <c r="G125">
        <v>11</v>
      </c>
    </row>
    <row r="126" spans="1:7" x14ac:dyDescent="0.2">
      <c r="A126" t="s">
        <v>8219</v>
      </c>
      <c r="B126">
        <v>84</v>
      </c>
      <c r="F126" t="s">
        <v>8221</v>
      </c>
      <c r="G126">
        <v>1</v>
      </c>
    </row>
    <row r="127" spans="1:7" x14ac:dyDescent="0.2">
      <c r="A127" t="s">
        <v>8219</v>
      </c>
      <c r="B127">
        <v>96</v>
      </c>
      <c r="F127" t="s">
        <v>8221</v>
      </c>
      <c r="G127">
        <v>8</v>
      </c>
    </row>
    <row r="128" spans="1:7" x14ac:dyDescent="0.2">
      <c r="A128" t="s">
        <v>8219</v>
      </c>
      <c r="B128">
        <v>223</v>
      </c>
      <c r="F128" t="s">
        <v>8221</v>
      </c>
      <c r="G128">
        <v>5</v>
      </c>
    </row>
    <row r="129" spans="1:7" x14ac:dyDescent="0.2">
      <c r="A129" t="s">
        <v>8219</v>
      </c>
      <c r="B129">
        <v>62</v>
      </c>
      <c r="F129" t="s">
        <v>8221</v>
      </c>
      <c r="G129">
        <v>39</v>
      </c>
    </row>
    <row r="130" spans="1:7" x14ac:dyDescent="0.2">
      <c r="A130" t="s">
        <v>8219</v>
      </c>
      <c r="B130">
        <v>146</v>
      </c>
      <c r="F130" t="s">
        <v>8221</v>
      </c>
      <c r="G130">
        <v>0</v>
      </c>
    </row>
    <row r="131" spans="1:7" x14ac:dyDescent="0.2">
      <c r="A131" t="s">
        <v>8219</v>
      </c>
      <c r="B131">
        <v>235</v>
      </c>
      <c r="F131" t="s">
        <v>8221</v>
      </c>
      <c r="G131">
        <v>0</v>
      </c>
    </row>
    <row r="132" spans="1:7" x14ac:dyDescent="0.2">
      <c r="A132" t="s">
        <v>8219</v>
      </c>
      <c r="B132">
        <v>437</v>
      </c>
      <c r="F132" t="s">
        <v>8221</v>
      </c>
      <c r="G132">
        <v>2</v>
      </c>
    </row>
    <row r="133" spans="1:7" x14ac:dyDescent="0.2">
      <c r="A133" t="s">
        <v>8219</v>
      </c>
      <c r="B133">
        <v>77</v>
      </c>
      <c r="F133" t="s">
        <v>8221</v>
      </c>
      <c r="G133">
        <v>170</v>
      </c>
    </row>
    <row r="134" spans="1:7" x14ac:dyDescent="0.2">
      <c r="A134" t="s">
        <v>8219</v>
      </c>
      <c r="B134">
        <v>108</v>
      </c>
      <c r="F134" t="s">
        <v>8221</v>
      </c>
      <c r="G134">
        <v>5</v>
      </c>
    </row>
    <row r="135" spans="1:7" x14ac:dyDescent="0.2">
      <c r="A135" t="s">
        <v>8219</v>
      </c>
      <c r="B135">
        <v>7</v>
      </c>
      <c r="F135" t="s">
        <v>8221</v>
      </c>
      <c r="G135">
        <v>14</v>
      </c>
    </row>
    <row r="136" spans="1:7" x14ac:dyDescent="0.2">
      <c r="A136" t="s">
        <v>8219</v>
      </c>
      <c r="B136">
        <v>314</v>
      </c>
      <c r="F136" t="s">
        <v>8221</v>
      </c>
      <c r="G136">
        <v>1</v>
      </c>
    </row>
    <row r="137" spans="1:7" x14ac:dyDescent="0.2">
      <c r="A137" t="s">
        <v>8219</v>
      </c>
      <c r="B137">
        <v>188</v>
      </c>
      <c r="F137" t="s">
        <v>8221</v>
      </c>
      <c r="G137">
        <v>0</v>
      </c>
    </row>
    <row r="138" spans="1:7" x14ac:dyDescent="0.2">
      <c r="A138" t="s">
        <v>8219</v>
      </c>
      <c r="B138">
        <v>275</v>
      </c>
      <c r="F138" t="s">
        <v>8221</v>
      </c>
      <c r="G138">
        <v>124</v>
      </c>
    </row>
    <row r="139" spans="1:7" x14ac:dyDescent="0.2">
      <c r="A139" t="s">
        <v>8219</v>
      </c>
      <c r="B139">
        <v>560</v>
      </c>
      <c r="F139" t="s">
        <v>8221</v>
      </c>
      <c r="G139">
        <v>0</v>
      </c>
    </row>
    <row r="140" spans="1:7" x14ac:dyDescent="0.2">
      <c r="A140" t="s">
        <v>8219</v>
      </c>
      <c r="B140">
        <v>688</v>
      </c>
      <c r="F140" t="s">
        <v>8221</v>
      </c>
      <c r="G140">
        <v>0</v>
      </c>
    </row>
    <row r="141" spans="1:7" x14ac:dyDescent="0.2">
      <c r="A141" t="s">
        <v>8219</v>
      </c>
      <c r="B141">
        <v>942</v>
      </c>
      <c r="F141" t="s">
        <v>8221</v>
      </c>
      <c r="G141">
        <v>55</v>
      </c>
    </row>
    <row r="142" spans="1:7" x14ac:dyDescent="0.2">
      <c r="A142" t="s">
        <v>8219</v>
      </c>
      <c r="B142">
        <v>88</v>
      </c>
      <c r="F142" t="s">
        <v>8221</v>
      </c>
      <c r="G142">
        <v>140</v>
      </c>
    </row>
    <row r="143" spans="1:7" x14ac:dyDescent="0.2">
      <c r="A143" t="s">
        <v>8219</v>
      </c>
      <c r="B143">
        <v>220</v>
      </c>
      <c r="F143" t="s">
        <v>8221</v>
      </c>
      <c r="G143">
        <v>21</v>
      </c>
    </row>
    <row r="144" spans="1:7" x14ac:dyDescent="0.2">
      <c r="A144" t="s">
        <v>8219</v>
      </c>
      <c r="B144">
        <v>145</v>
      </c>
      <c r="F144" t="s">
        <v>8221</v>
      </c>
      <c r="G144">
        <v>1</v>
      </c>
    </row>
    <row r="145" spans="1:7" x14ac:dyDescent="0.2">
      <c r="A145" t="s">
        <v>8219</v>
      </c>
      <c r="B145">
        <v>963</v>
      </c>
      <c r="F145" t="s">
        <v>8221</v>
      </c>
      <c r="G145">
        <v>147</v>
      </c>
    </row>
    <row r="146" spans="1:7" x14ac:dyDescent="0.2">
      <c r="A146" t="s">
        <v>8219</v>
      </c>
      <c r="B146">
        <v>91</v>
      </c>
      <c r="F146" t="s">
        <v>8221</v>
      </c>
      <c r="G146">
        <v>11</v>
      </c>
    </row>
    <row r="147" spans="1:7" x14ac:dyDescent="0.2">
      <c r="A147" t="s">
        <v>8219</v>
      </c>
      <c r="B147">
        <v>58</v>
      </c>
      <c r="F147" t="s">
        <v>8221</v>
      </c>
      <c r="G147">
        <v>125</v>
      </c>
    </row>
    <row r="148" spans="1:7" x14ac:dyDescent="0.2">
      <c r="A148" t="s">
        <v>8219</v>
      </c>
      <c r="B148">
        <v>36</v>
      </c>
      <c r="F148" t="s">
        <v>8221</v>
      </c>
      <c r="G148">
        <v>1</v>
      </c>
    </row>
    <row r="149" spans="1:7" x14ac:dyDescent="0.2">
      <c r="A149" t="s">
        <v>8219</v>
      </c>
      <c r="B149">
        <v>165</v>
      </c>
      <c r="F149" t="s">
        <v>8221</v>
      </c>
      <c r="G149">
        <v>0</v>
      </c>
    </row>
    <row r="150" spans="1:7" x14ac:dyDescent="0.2">
      <c r="A150" t="s">
        <v>8219</v>
      </c>
      <c r="B150">
        <v>111</v>
      </c>
      <c r="F150" t="s">
        <v>8221</v>
      </c>
      <c r="G150">
        <v>0</v>
      </c>
    </row>
    <row r="151" spans="1:7" x14ac:dyDescent="0.2">
      <c r="A151" t="s">
        <v>8219</v>
      </c>
      <c r="B151">
        <v>1596</v>
      </c>
      <c r="F151" t="s">
        <v>8221</v>
      </c>
      <c r="G151">
        <v>3</v>
      </c>
    </row>
    <row r="152" spans="1:7" x14ac:dyDescent="0.2">
      <c r="A152" t="s">
        <v>8219</v>
      </c>
      <c r="B152">
        <v>61</v>
      </c>
      <c r="F152" t="s">
        <v>8221</v>
      </c>
      <c r="G152">
        <v>0</v>
      </c>
    </row>
    <row r="153" spans="1:7" x14ac:dyDescent="0.2">
      <c r="A153" t="s">
        <v>8219</v>
      </c>
      <c r="B153">
        <v>287</v>
      </c>
      <c r="F153" t="s">
        <v>8221</v>
      </c>
      <c r="G153">
        <v>0</v>
      </c>
    </row>
    <row r="154" spans="1:7" x14ac:dyDescent="0.2">
      <c r="A154" t="s">
        <v>8219</v>
      </c>
      <c r="B154">
        <v>65</v>
      </c>
      <c r="F154" t="s">
        <v>8221</v>
      </c>
      <c r="G154">
        <v>0</v>
      </c>
    </row>
    <row r="155" spans="1:7" x14ac:dyDescent="0.2">
      <c r="A155" t="s">
        <v>8219</v>
      </c>
      <c r="B155">
        <v>118</v>
      </c>
      <c r="F155" t="s">
        <v>8221</v>
      </c>
      <c r="G155">
        <v>0</v>
      </c>
    </row>
    <row r="156" spans="1:7" x14ac:dyDescent="0.2">
      <c r="A156" t="s">
        <v>8219</v>
      </c>
      <c r="B156">
        <v>113</v>
      </c>
      <c r="F156" t="s">
        <v>8221</v>
      </c>
      <c r="G156">
        <v>3</v>
      </c>
    </row>
    <row r="157" spans="1:7" x14ac:dyDescent="0.2">
      <c r="A157" t="s">
        <v>8219</v>
      </c>
      <c r="B157">
        <v>332</v>
      </c>
      <c r="F157" t="s">
        <v>8221</v>
      </c>
      <c r="G157">
        <v>0</v>
      </c>
    </row>
    <row r="158" spans="1:7" x14ac:dyDescent="0.2">
      <c r="A158" t="s">
        <v>8219</v>
      </c>
      <c r="B158">
        <v>62</v>
      </c>
      <c r="F158" t="s">
        <v>8221</v>
      </c>
      <c r="G158">
        <v>1</v>
      </c>
    </row>
    <row r="159" spans="1:7" x14ac:dyDescent="0.2">
      <c r="A159" t="s">
        <v>8219</v>
      </c>
      <c r="B159">
        <v>951</v>
      </c>
      <c r="F159" t="s">
        <v>8221</v>
      </c>
      <c r="G159">
        <v>3</v>
      </c>
    </row>
    <row r="160" spans="1:7" x14ac:dyDescent="0.2">
      <c r="A160" t="s">
        <v>8219</v>
      </c>
      <c r="B160">
        <v>415</v>
      </c>
      <c r="F160" t="s">
        <v>8221</v>
      </c>
      <c r="G160">
        <v>22</v>
      </c>
    </row>
    <row r="161" spans="1:7" x14ac:dyDescent="0.2">
      <c r="A161" t="s">
        <v>8219</v>
      </c>
      <c r="B161">
        <v>305</v>
      </c>
      <c r="F161" t="s">
        <v>8221</v>
      </c>
      <c r="G161">
        <v>26</v>
      </c>
    </row>
    <row r="162" spans="1:7" x14ac:dyDescent="0.2">
      <c r="A162" t="s">
        <v>8219</v>
      </c>
      <c r="B162">
        <v>2139</v>
      </c>
      <c r="F162" t="s">
        <v>8221</v>
      </c>
      <c r="G162">
        <v>4</v>
      </c>
    </row>
    <row r="163" spans="1:7" x14ac:dyDescent="0.2">
      <c r="A163" t="s">
        <v>8219</v>
      </c>
      <c r="B163">
        <v>79</v>
      </c>
      <c r="F163" t="s">
        <v>8221</v>
      </c>
      <c r="G163">
        <v>0</v>
      </c>
    </row>
    <row r="164" spans="1:7" x14ac:dyDescent="0.2">
      <c r="A164" t="s">
        <v>8219</v>
      </c>
      <c r="B164">
        <v>179</v>
      </c>
      <c r="F164" t="s">
        <v>8221</v>
      </c>
      <c r="G164">
        <v>4</v>
      </c>
    </row>
    <row r="165" spans="1:7" x14ac:dyDescent="0.2">
      <c r="A165" t="s">
        <v>8219</v>
      </c>
      <c r="B165">
        <v>202</v>
      </c>
      <c r="F165" t="s">
        <v>8221</v>
      </c>
      <c r="G165">
        <v>9</v>
      </c>
    </row>
    <row r="166" spans="1:7" x14ac:dyDescent="0.2">
      <c r="A166" t="s">
        <v>8219</v>
      </c>
      <c r="B166">
        <v>760</v>
      </c>
      <c r="F166" t="s">
        <v>8221</v>
      </c>
      <c r="G166">
        <v>5</v>
      </c>
    </row>
    <row r="167" spans="1:7" x14ac:dyDescent="0.2">
      <c r="A167" t="s">
        <v>8219</v>
      </c>
      <c r="B167">
        <v>563</v>
      </c>
      <c r="F167" t="s">
        <v>8221</v>
      </c>
      <c r="G167">
        <v>14</v>
      </c>
    </row>
    <row r="168" spans="1:7" x14ac:dyDescent="0.2">
      <c r="A168" t="s">
        <v>8219</v>
      </c>
      <c r="B168">
        <v>135</v>
      </c>
      <c r="F168" t="s">
        <v>8221</v>
      </c>
      <c r="G168">
        <v>1</v>
      </c>
    </row>
    <row r="169" spans="1:7" x14ac:dyDescent="0.2">
      <c r="A169" t="s">
        <v>8219</v>
      </c>
      <c r="B169">
        <v>290</v>
      </c>
      <c r="F169" t="s">
        <v>8221</v>
      </c>
      <c r="G169">
        <v>10</v>
      </c>
    </row>
    <row r="170" spans="1:7" x14ac:dyDescent="0.2">
      <c r="A170" t="s">
        <v>8219</v>
      </c>
      <c r="B170">
        <v>447</v>
      </c>
      <c r="F170" t="s">
        <v>8221</v>
      </c>
      <c r="G170">
        <v>3</v>
      </c>
    </row>
    <row r="171" spans="1:7" x14ac:dyDescent="0.2">
      <c r="A171" t="s">
        <v>8219</v>
      </c>
      <c r="B171">
        <v>232</v>
      </c>
      <c r="F171" t="s">
        <v>8221</v>
      </c>
      <c r="G171">
        <v>1</v>
      </c>
    </row>
    <row r="172" spans="1:7" x14ac:dyDescent="0.2">
      <c r="A172" t="s">
        <v>8219</v>
      </c>
      <c r="B172">
        <v>168</v>
      </c>
      <c r="F172" t="s">
        <v>8221</v>
      </c>
      <c r="G172">
        <v>0</v>
      </c>
    </row>
    <row r="173" spans="1:7" x14ac:dyDescent="0.2">
      <c r="A173" t="s">
        <v>8219</v>
      </c>
      <c r="B173">
        <v>128</v>
      </c>
      <c r="F173" t="s">
        <v>8221</v>
      </c>
      <c r="G173">
        <v>5</v>
      </c>
    </row>
    <row r="174" spans="1:7" x14ac:dyDescent="0.2">
      <c r="A174" t="s">
        <v>8219</v>
      </c>
      <c r="B174">
        <v>493</v>
      </c>
      <c r="F174" t="s">
        <v>8221</v>
      </c>
      <c r="G174">
        <v>2</v>
      </c>
    </row>
    <row r="175" spans="1:7" x14ac:dyDescent="0.2">
      <c r="A175" t="s">
        <v>8219</v>
      </c>
      <c r="B175">
        <v>131</v>
      </c>
      <c r="F175" t="s">
        <v>8221</v>
      </c>
      <c r="G175">
        <v>68</v>
      </c>
    </row>
    <row r="176" spans="1:7" x14ac:dyDescent="0.2">
      <c r="A176" t="s">
        <v>8219</v>
      </c>
      <c r="B176">
        <v>50</v>
      </c>
      <c r="F176" t="s">
        <v>8221</v>
      </c>
      <c r="G176">
        <v>3</v>
      </c>
    </row>
    <row r="177" spans="1:7" x14ac:dyDescent="0.2">
      <c r="A177" t="s">
        <v>8219</v>
      </c>
      <c r="B177">
        <v>665</v>
      </c>
      <c r="F177" t="s">
        <v>8221</v>
      </c>
      <c r="G177">
        <v>34</v>
      </c>
    </row>
    <row r="178" spans="1:7" x14ac:dyDescent="0.2">
      <c r="A178" t="s">
        <v>8219</v>
      </c>
      <c r="B178">
        <v>129</v>
      </c>
      <c r="F178" t="s">
        <v>8221</v>
      </c>
      <c r="G178">
        <v>0</v>
      </c>
    </row>
    <row r="179" spans="1:7" x14ac:dyDescent="0.2">
      <c r="A179" t="s">
        <v>8219</v>
      </c>
      <c r="B179">
        <v>142</v>
      </c>
      <c r="F179" t="s">
        <v>8221</v>
      </c>
      <c r="G179">
        <v>3</v>
      </c>
    </row>
    <row r="180" spans="1:7" x14ac:dyDescent="0.2">
      <c r="A180" t="s">
        <v>8219</v>
      </c>
      <c r="B180">
        <v>2436</v>
      </c>
      <c r="F180" t="s">
        <v>8221</v>
      </c>
      <c r="G180">
        <v>0</v>
      </c>
    </row>
    <row r="181" spans="1:7" x14ac:dyDescent="0.2">
      <c r="A181" t="s">
        <v>8219</v>
      </c>
      <c r="B181">
        <v>244</v>
      </c>
      <c r="F181" t="s">
        <v>8221</v>
      </c>
      <c r="G181">
        <v>70</v>
      </c>
    </row>
    <row r="182" spans="1:7" x14ac:dyDescent="0.2">
      <c r="A182" t="s">
        <v>8219</v>
      </c>
      <c r="B182">
        <v>298</v>
      </c>
      <c r="F182" t="s">
        <v>8221</v>
      </c>
      <c r="G182">
        <v>1</v>
      </c>
    </row>
    <row r="183" spans="1:7" x14ac:dyDescent="0.2">
      <c r="A183" t="s">
        <v>8219</v>
      </c>
      <c r="B183">
        <v>251</v>
      </c>
      <c r="F183" t="s">
        <v>8221</v>
      </c>
      <c r="G183">
        <v>1</v>
      </c>
    </row>
    <row r="184" spans="1:7" x14ac:dyDescent="0.2">
      <c r="A184" t="s">
        <v>8219</v>
      </c>
      <c r="B184">
        <v>108</v>
      </c>
      <c r="F184" t="s">
        <v>8221</v>
      </c>
      <c r="G184">
        <v>1</v>
      </c>
    </row>
    <row r="185" spans="1:7" x14ac:dyDescent="0.2">
      <c r="A185" t="s">
        <v>8219</v>
      </c>
      <c r="B185">
        <v>82</v>
      </c>
      <c r="F185" t="s">
        <v>8221</v>
      </c>
      <c r="G185">
        <v>2</v>
      </c>
    </row>
    <row r="186" spans="1:7" x14ac:dyDescent="0.2">
      <c r="A186" t="s">
        <v>8219</v>
      </c>
      <c r="B186">
        <v>74</v>
      </c>
      <c r="F186" t="s">
        <v>8221</v>
      </c>
      <c r="G186">
        <v>2</v>
      </c>
    </row>
    <row r="187" spans="1:7" x14ac:dyDescent="0.2">
      <c r="A187" t="s">
        <v>8219</v>
      </c>
      <c r="B187">
        <v>189</v>
      </c>
      <c r="F187" t="s">
        <v>8221</v>
      </c>
      <c r="G187">
        <v>34</v>
      </c>
    </row>
    <row r="188" spans="1:7" x14ac:dyDescent="0.2">
      <c r="A188" t="s">
        <v>8219</v>
      </c>
      <c r="B188">
        <v>80</v>
      </c>
      <c r="F188" t="s">
        <v>8221</v>
      </c>
      <c r="G188">
        <v>2</v>
      </c>
    </row>
    <row r="189" spans="1:7" x14ac:dyDescent="0.2">
      <c r="A189" t="s">
        <v>8219</v>
      </c>
      <c r="B189">
        <v>576</v>
      </c>
      <c r="F189" t="s">
        <v>8221</v>
      </c>
      <c r="G189">
        <v>0</v>
      </c>
    </row>
    <row r="190" spans="1:7" x14ac:dyDescent="0.2">
      <c r="A190" t="s">
        <v>8219</v>
      </c>
      <c r="B190">
        <v>202</v>
      </c>
      <c r="F190" t="s">
        <v>8221</v>
      </c>
      <c r="G190">
        <v>1</v>
      </c>
    </row>
    <row r="191" spans="1:7" x14ac:dyDescent="0.2">
      <c r="A191" t="s">
        <v>8219</v>
      </c>
      <c r="B191">
        <v>238</v>
      </c>
      <c r="F191" t="s">
        <v>8221</v>
      </c>
      <c r="G191">
        <v>8</v>
      </c>
    </row>
    <row r="192" spans="1:7" x14ac:dyDescent="0.2">
      <c r="A192" t="s">
        <v>8219</v>
      </c>
      <c r="B192">
        <v>36</v>
      </c>
      <c r="F192" t="s">
        <v>8221</v>
      </c>
      <c r="G192">
        <v>4</v>
      </c>
    </row>
    <row r="193" spans="1:7" x14ac:dyDescent="0.2">
      <c r="A193" t="s">
        <v>8219</v>
      </c>
      <c r="B193">
        <v>150</v>
      </c>
      <c r="F193" t="s">
        <v>8221</v>
      </c>
      <c r="G193">
        <v>28</v>
      </c>
    </row>
    <row r="194" spans="1:7" x14ac:dyDescent="0.2">
      <c r="A194" t="s">
        <v>8219</v>
      </c>
      <c r="B194">
        <v>146</v>
      </c>
      <c r="F194" t="s">
        <v>8221</v>
      </c>
      <c r="G194">
        <v>0</v>
      </c>
    </row>
    <row r="195" spans="1:7" x14ac:dyDescent="0.2">
      <c r="A195" t="s">
        <v>8219</v>
      </c>
      <c r="B195">
        <v>222</v>
      </c>
      <c r="F195" t="s">
        <v>8221</v>
      </c>
      <c r="G195">
        <v>6</v>
      </c>
    </row>
    <row r="196" spans="1:7" x14ac:dyDescent="0.2">
      <c r="A196" t="s">
        <v>8219</v>
      </c>
      <c r="B196">
        <v>120</v>
      </c>
      <c r="F196" t="s">
        <v>8221</v>
      </c>
      <c r="G196">
        <v>22</v>
      </c>
    </row>
    <row r="197" spans="1:7" x14ac:dyDescent="0.2">
      <c r="A197" t="s">
        <v>8219</v>
      </c>
      <c r="B197">
        <v>126</v>
      </c>
      <c r="F197" t="s">
        <v>8221</v>
      </c>
      <c r="G197">
        <v>0</v>
      </c>
    </row>
    <row r="198" spans="1:7" x14ac:dyDescent="0.2">
      <c r="A198" t="s">
        <v>8219</v>
      </c>
      <c r="B198">
        <v>158</v>
      </c>
      <c r="F198" t="s">
        <v>8221</v>
      </c>
      <c r="G198">
        <v>1</v>
      </c>
    </row>
    <row r="199" spans="1:7" x14ac:dyDescent="0.2">
      <c r="A199" t="s">
        <v>8219</v>
      </c>
      <c r="B199">
        <v>316</v>
      </c>
      <c r="F199" t="s">
        <v>8221</v>
      </c>
      <c r="G199">
        <v>20</v>
      </c>
    </row>
    <row r="200" spans="1:7" x14ac:dyDescent="0.2">
      <c r="A200" t="s">
        <v>8219</v>
      </c>
      <c r="B200">
        <v>284</v>
      </c>
      <c r="F200" t="s">
        <v>8221</v>
      </c>
      <c r="G200">
        <v>0</v>
      </c>
    </row>
    <row r="201" spans="1:7" x14ac:dyDescent="0.2">
      <c r="A201" t="s">
        <v>8219</v>
      </c>
      <c r="B201">
        <v>51</v>
      </c>
      <c r="F201" t="s">
        <v>8221</v>
      </c>
      <c r="G201">
        <v>1</v>
      </c>
    </row>
    <row r="202" spans="1:7" x14ac:dyDescent="0.2">
      <c r="A202" t="s">
        <v>8219</v>
      </c>
      <c r="B202">
        <v>158</v>
      </c>
      <c r="F202" t="s">
        <v>8221</v>
      </c>
      <c r="G202">
        <v>3</v>
      </c>
    </row>
    <row r="203" spans="1:7" x14ac:dyDescent="0.2">
      <c r="A203" t="s">
        <v>8219</v>
      </c>
      <c r="B203">
        <v>337</v>
      </c>
      <c r="F203" t="s">
        <v>8221</v>
      </c>
      <c r="G203">
        <v>2</v>
      </c>
    </row>
    <row r="204" spans="1:7" x14ac:dyDescent="0.2">
      <c r="A204" t="s">
        <v>8219</v>
      </c>
      <c r="B204">
        <v>186</v>
      </c>
      <c r="F204" t="s">
        <v>8221</v>
      </c>
      <c r="G204">
        <v>0</v>
      </c>
    </row>
    <row r="205" spans="1:7" x14ac:dyDescent="0.2">
      <c r="A205" t="s">
        <v>8219</v>
      </c>
      <c r="B205">
        <v>58</v>
      </c>
      <c r="F205" t="s">
        <v>8221</v>
      </c>
      <c r="G205">
        <v>2</v>
      </c>
    </row>
    <row r="206" spans="1:7" x14ac:dyDescent="0.2">
      <c r="A206" t="s">
        <v>8219</v>
      </c>
      <c r="B206">
        <v>82</v>
      </c>
      <c r="F206" t="s">
        <v>8221</v>
      </c>
      <c r="G206">
        <v>1</v>
      </c>
    </row>
    <row r="207" spans="1:7" x14ac:dyDescent="0.2">
      <c r="A207" t="s">
        <v>8219</v>
      </c>
      <c r="B207">
        <v>736</v>
      </c>
      <c r="F207" t="s">
        <v>8221</v>
      </c>
      <c r="G207">
        <v>0</v>
      </c>
    </row>
    <row r="208" spans="1:7" x14ac:dyDescent="0.2">
      <c r="A208" t="s">
        <v>8219</v>
      </c>
      <c r="B208">
        <v>1151</v>
      </c>
      <c r="F208" t="s">
        <v>8221</v>
      </c>
      <c r="G208">
        <v>1</v>
      </c>
    </row>
    <row r="209" spans="1:7" x14ac:dyDescent="0.2">
      <c r="A209" t="s">
        <v>8219</v>
      </c>
      <c r="B209">
        <v>34</v>
      </c>
      <c r="F209" t="s">
        <v>8221</v>
      </c>
      <c r="G209">
        <v>0</v>
      </c>
    </row>
    <row r="210" spans="1:7" x14ac:dyDescent="0.2">
      <c r="A210" t="s">
        <v>8219</v>
      </c>
      <c r="B210">
        <v>498</v>
      </c>
      <c r="F210" t="s">
        <v>8221</v>
      </c>
      <c r="G210">
        <v>5</v>
      </c>
    </row>
    <row r="211" spans="1:7" x14ac:dyDescent="0.2">
      <c r="A211" t="s">
        <v>8219</v>
      </c>
      <c r="B211">
        <v>167</v>
      </c>
      <c r="F211" t="s">
        <v>8221</v>
      </c>
      <c r="G211">
        <v>1</v>
      </c>
    </row>
    <row r="212" spans="1:7" x14ac:dyDescent="0.2">
      <c r="A212" t="s">
        <v>8219</v>
      </c>
      <c r="B212">
        <v>340</v>
      </c>
      <c r="F212" t="s">
        <v>8221</v>
      </c>
      <c r="G212">
        <v>1</v>
      </c>
    </row>
    <row r="213" spans="1:7" x14ac:dyDescent="0.2">
      <c r="A213" t="s">
        <v>8219</v>
      </c>
      <c r="B213">
        <v>438</v>
      </c>
      <c r="F213" t="s">
        <v>8221</v>
      </c>
      <c r="G213">
        <v>2</v>
      </c>
    </row>
    <row r="214" spans="1:7" x14ac:dyDescent="0.2">
      <c r="A214" t="s">
        <v>8219</v>
      </c>
      <c r="B214">
        <v>555</v>
      </c>
      <c r="F214" t="s">
        <v>8221</v>
      </c>
      <c r="G214">
        <v>0</v>
      </c>
    </row>
    <row r="215" spans="1:7" x14ac:dyDescent="0.2">
      <c r="A215" t="s">
        <v>8219</v>
      </c>
      <c r="B215">
        <v>266</v>
      </c>
      <c r="F215" t="s">
        <v>8221</v>
      </c>
      <c r="G215">
        <v>9</v>
      </c>
    </row>
    <row r="216" spans="1:7" x14ac:dyDescent="0.2">
      <c r="A216" t="s">
        <v>8219</v>
      </c>
      <c r="B216">
        <v>69</v>
      </c>
      <c r="F216" t="s">
        <v>8221</v>
      </c>
      <c r="G216">
        <v>4</v>
      </c>
    </row>
    <row r="217" spans="1:7" x14ac:dyDescent="0.2">
      <c r="A217" t="s">
        <v>8219</v>
      </c>
      <c r="B217">
        <v>80</v>
      </c>
      <c r="F217" t="s">
        <v>8221</v>
      </c>
      <c r="G217">
        <v>4</v>
      </c>
    </row>
    <row r="218" spans="1:7" x14ac:dyDescent="0.2">
      <c r="A218" t="s">
        <v>8219</v>
      </c>
      <c r="B218">
        <v>493</v>
      </c>
      <c r="F218" t="s">
        <v>8221</v>
      </c>
      <c r="G218">
        <v>1</v>
      </c>
    </row>
    <row r="219" spans="1:7" x14ac:dyDescent="0.2">
      <c r="A219" t="s">
        <v>8219</v>
      </c>
      <c r="B219">
        <v>31</v>
      </c>
      <c r="F219" t="s">
        <v>8221</v>
      </c>
      <c r="G219">
        <v>1</v>
      </c>
    </row>
    <row r="220" spans="1:7" x14ac:dyDescent="0.2">
      <c r="A220" t="s">
        <v>8219</v>
      </c>
      <c r="B220">
        <v>236</v>
      </c>
      <c r="F220" t="s">
        <v>8221</v>
      </c>
      <c r="G220">
        <v>7</v>
      </c>
    </row>
    <row r="221" spans="1:7" x14ac:dyDescent="0.2">
      <c r="A221" t="s">
        <v>8219</v>
      </c>
      <c r="B221">
        <v>89</v>
      </c>
      <c r="F221" t="s">
        <v>8221</v>
      </c>
      <c r="G221">
        <v>5</v>
      </c>
    </row>
    <row r="222" spans="1:7" x14ac:dyDescent="0.2">
      <c r="A222" t="s">
        <v>8219</v>
      </c>
      <c r="B222">
        <v>299</v>
      </c>
      <c r="F222" t="s">
        <v>8221</v>
      </c>
      <c r="G222">
        <v>1</v>
      </c>
    </row>
    <row r="223" spans="1:7" x14ac:dyDescent="0.2">
      <c r="A223" t="s">
        <v>8219</v>
      </c>
      <c r="B223">
        <v>55</v>
      </c>
      <c r="F223" t="s">
        <v>8221</v>
      </c>
      <c r="G223">
        <v>0</v>
      </c>
    </row>
    <row r="224" spans="1:7" x14ac:dyDescent="0.2">
      <c r="A224" t="s">
        <v>8219</v>
      </c>
      <c r="B224">
        <v>325</v>
      </c>
      <c r="F224" t="s">
        <v>8221</v>
      </c>
      <c r="G224">
        <v>0</v>
      </c>
    </row>
    <row r="225" spans="1:7" x14ac:dyDescent="0.2">
      <c r="A225" t="s">
        <v>8219</v>
      </c>
      <c r="B225">
        <v>524</v>
      </c>
      <c r="F225" t="s">
        <v>8221</v>
      </c>
      <c r="G225">
        <v>1</v>
      </c>
    </row>
    <row r="226" spans="1:7" x14ac:dyDescent="0.2">
      <c r="A226" t="s">
        <v>8219</v>
      </c>
      <c r="B226">
        <v>285</v>
      </c>
      <c r="F226" t="s">
        <v>8221</v>
      </c>
      <c r="G226">
        <v>2</v>
      </c>
    </row>
    <row r="227" spans="1:7" x14ac:dyDescent="0.2">
      <c r="A227" t="s">
        <v>8219</v>
      </c>
      <c r="B227">
        <v>179</v>
      </c>
      <c r="F227" t="s">
        <v>8221</v>
      </c>
      <c r="G227">
        <v>0</v>
      </c>
    </row>
    <row r="228" spans="1:7" x14ac:dyDescent="0.2">
      <c r="A228" t="s">
        <v>8219</v>
      </c>
      <c r="B228">
        <v>188</v>
      </c>
      <c r="F228" t="s">
        <v>8221</v>
      </c>
      <c r="G228">
        <v>4</v>
      </c>
    </row>
    <row r="229" spans="1:7" x14ac:dyDescent="0.2">
      <c r="A229" t="s">
        <v>8219</v>
      </c>
      <c r="B229">
        <v>379</v>
      </c>
      <c r="F229" t="s">
        <v>8221</v>
      </c>
      <c r="G229">
        <v>7</v>
      </c>
    </row>
    <row r="230" spans="1:7" x14ac:dyDescent="0.2">
      <c r="A230" t="s">
        <v>8219</v>
      </c>
      <c r="B230">
        <v>119</v>
      </c>
      <c r="F230" t="s">
        <v>8221</v>
      </c>
      <c r="G230">
        <v>2</v>
      </c>
    </row>
    <row r="231" spans="1:7" x14ac:dyDescent="0.2">
      <c r="A231" t="s">
        <v>8219</v>
      </c>
      <c r="B231">
        <v>167</v>
      </c>
      <c r="F231" t="s">
        <v>8221</v>
      </c>
      <c r="G231">
        <v>1</v>
      </c>
    </row>
    <row r="232" spans="1:7" x14ac:dyDescent="0.2">
      <c r="A232" t="s">
        <v>8219</v>
      </c>
      <c r="B232">
        <v>221</v>
      </c>
      <c r="F232" t="s">
        <v>8221</v>
      </c>
      <c r="G232">
        <v>9</v>
      </c>
    </row>
    <row r="233" spans="1:7" x14ac:dyDescent="0.2">
      <c r="A233" t="s">
        <v>8219</v>
      </c>
      <c r="B233">
        <v>964</v>
      </c>
      <c r="F233" t="s">
        <v>8221</v>
      </c>
      <c r="G233">
        <v>2</v>
      </c>
    </row>
    <row r="234" spans="1:7" x14ac:dyDescent="0.2">
      <c r="A234" t="s">
        <v>8219</v>
      </c>
      <c r="B234">
        <v>286</v>
      </c>
      <c r="F234" t="s">
        <v>8221</v>
      </c>
      <c r="G234">
        <v>1</v>
      </c>
    </row>
    <row r="235" spans="1:7" x14ac:dyDescent="0.2">
      <c r="A235" t="s">
        <v>8219</v>
      </c>
      <c r="B235">
        <v>613</v>
      </c>
      <c r="F235" t="s">
        <v>8221</v>
      </c>
      <c r="G235">
        <v>7</v>
      </c>
    </row>
    <row r="236" spans="1:7" x14ac:dyDescent="0.2">
      <c r="A236" t="s">
        <v>8219</v>
      </c>
      <c r="B236">
        <v>29</v>
      </c>
      <c r="F236" t="s">
        <v>8221</v>
      </c>
      <c r="G236">
        <v>2</v>
      </c>
    </row>
    <row r="237" spans="1:7" x14ac:dyDescent="0.2">
      <c r="A237" t="s">
        <v>8219</v>
      </c>
      <c r="B237">
        <v>165</v>
      </c>
      <c r="F237" t="s">
        <v>8221</v>
      </c>
      <c r="G237">
        <v>8</v>
      </c>
    </row>
    <row r="238" spans="1:7" x14ac:dyDescent="0.2">
      <c r="A238" t="s">
        <v>8219</v>
      </c>
      <c r="B238">
        <v>97</v>
      </c>
      <c r="F238" t="s">
        <v>8221</v>
      </c>
      <c r="G238">
        <v>2</v>
      </c>
    </row>
    <row r="239" spans="1:7" x14ac:dyDescent="0.2">
      <c r="A239" t="s">
        <v>8219</v>
      </c>
      <c r="B239">
        <v>303</v>
      </c>
      <c r="F239" t="s">
        <v>8221</v>
      </c>
      <c r="G239">
        <v>2</v>
      </c>
    </row>
    <row r="240" spans="1:7" x14ac:dyDescent="0.2">
      <c r="A240" t="s">
        <v>8219</v>
      </c>
      <c r="B240">
        <v>267</v>
      </c>
      <c r="F240" t="s">
        <v>8221</v>
      </c>
      <c r="G240">
        <v>7</v>
      </c>
    </row>
    <row r="241" spans="1:7" x14ac:dyDescent="0.2">
      <c r="A241" t="s">
        <v>8219</v>
      </c>
      <c r="B241">
        <v>302</v>
      </c>
      <c r="F241" t="s">
        <v>8221</v>
      </c>
      <c r="G241">
        <v>2</v>
      </c>
    </row>
    <row r="242" spans="1:7" x14ac:dyDescent="0.2">
      <c r="A242" t="s">
        <v>8219</v>
      </c>
      <c r="B242">
        <v>87</v>
      </c>
      <c r="F242" t="s">
        <v>8221</v>
      </c>
      <c r="G242">
        <v>18</v>
      </c>
    </row>
    <row r="243" spans="1:7" x14ac:dyDescent="0.2">
      <c r="A243" t="s">
        <v>8219</v>
      </c>
      <c r="B243">
        <v>354</v>
      </c>
      <c r="F243" t="s">
        <v>8221</v>
      </c>
      <c r="G243">
        <v>9</v>
      </c>
    </row>
    <row r="244" spans="1:7" x14ac:dyDescent="0.2">
      <c r="A244" t="s">
        <v>8219</v>
      </c>
      <c r="B244">
        <v>86</v>
      </c>
      <c r="F244" t="s">
        <v>8221</v>
      </c>
      <c r="G244">
        <v>4</v>
      </c>
    </row>
    <row r="245" spans="1:7" x14ac:dyDescent="0.2">
      <c r="A245" t="s">
        <v>8219</v>
      </c>
      <c r="B245">
        <v>26</v>
      </c>
      <c r="F245" t="s">
        <v>8221</v>
      </c>
      <c r="G245">
        <v>7</v>
      </c>
    </row>
    <row r="246" spans="1:7" x14ac:dyDescent="0.2">
      <c r="A246" t="s">
        <v>8219</v>
      </c>
      <c r="B246">
        <v>113</v>
      </c>
      <c r="F246" t="s">
        <v>8221</v>
      </c>
      <c r="G246">
        <v>29</v>
      </c>
    </row>
    <row r="247" spans="1:7" x14ac:dyDescent="0.2">
      <c r="A247" t="s">
        <v>8219</v>
      </c>
      <c r="B247">
        <v>65</v>
      </c>
      <c r="F247" t="s">
        <v>8221</v>
      </c>
      <c r="G247">
        <v>12</v>
      </c>
    </row>
    <row r="248" spans="1:7" x14ac:dyDescent="0.2">
      <c r="A248" t="s">
        <v>8219</v>
      </c>
      <c r="B248">
        <v>134</v>
      </c>
      <c r="F248" t="s">
        <v>8221</v>
      </c>
      <c r="G248">
        <v>4</v>
      </c>
    </row>
    <row r="249" spans="1:7" x14ac:dyDescent="0.2">
      <c r="A249" t="s">
        <v>8219</v>
      </c>
      <c r="B249">
        <v>119</v>
      </c>
      <c r="F249" t="s">
        <v>8221</v>
      </c>
      <c r="G249">
        <v>28</v>
      </c>
    </row>
    <row r="250" spans="1:7" x14ac:dyDescent="0.2">
      <c r="A250" t="s">
        <v>8219</v>
      </c>
      <c r="B250">
        <v>159</v>
      </c>
      <c r="F250" t="s">
        <v>8221</v>
      </c>
      <c r="G250">
        <v>25</v>
      </c>
    </row>
    <row r="251" spans="1:7" x14ac:dyDescent="0.2">
      <c r="A251" t="s">
        <v>8219</v>
      </c>
      <c r="B251">
        <v>167</v>
      </c>
      <c r="F251" t="s">
        <v>8221</v>
      </c>
      <c r="G251">
        <v>28</v>
      </c>
    </row>
    <row r="252" spans="1:7" x14ac:dyDescent="0.2">
      <c r="A252" t="s">
        <v>8219</v>
      </c>
      <c r="B252">
        <v>43</v>
      </c>
      <c r="F252" t="s">
        <v>8221</v>
      </c>
      <c r="G252">
        <v>310</v>
      </c>
    </row>
    <row r="253" spans="1:7" x14ac:dyDescent="0.2">
      <c r="A253" t="s">
        <v>8219</v>
      </c>
      <c r="B253">
        <v>1062</v>
      </c>
      <c r="F253" t="s">
        <v>8221</v>
      </c>
      <c r="G253">
        <v>15</v>
      </c>
    </row>
    <row r="254" spans="1:7" x14ac:dyDescent="0.2">
      <c r="A254" t="s">
        <v>8219</v>
      </c>
      <c r="B254">
        <v>9</v>
      </c>
      <c r="F254" t="s">
        <v>8221</v>
      </c>
      <c r="G254">
        <v>215</v>
      </c>
    </row>
    <row r="255" spans="1:7" x14ac:dyDescent="0.2">
      <c r="A255" t="s">
        <v>8219</v>
      </c>
      <c r="B255">
        <v>89</v>
      </c>
      <c r="F255" t="s">
        <v>8221</v>
      </c>
      <c r="G255">
        <v>3</v>
      </c>
    </row>
    <row r="256" spans="1:7" x14ac:dyDescent="0.2">
      <c r="A256" t="s">
        <v>8219</v>
      </c>
      <c r="B256">
        <v>174</v>
      </c>
      <c r="F256" t="s">
        <v>8221</v>
      </c>
      <c r="G256">
        <v>2</v>
      </c>
    </row>
    <row r="257" spans="1:7" x14ac:dyDescent="0.2">
      <c r="A257" t="s">
        <v>8219</v>
      </c>
      <c r="B257">
        <v>14</v>
      </c>
      <c r="F257" t="s">
        <v>8221</v>
      </c>
      <c r="G257">
        <v>26</v>
      </c>
    </row>
    <row r="258" spans="1:7" x14ac:dyDescent="0.2">
      <c r="A258" t="s">
        <v>8219</v>
      </c>
      <c r="B258">
        <v>48</v>
      </c>
      <c r="F258" t="s">
        <v>8221</v>
      </c>
      <c r="G258">
        <v>24</v>
      </c>
    </row>
    <row r="259" spans="1:7" x14ac:dyDescent="0.2">
      <c r="A259" t="s">
        <v>8219</v>
      </c>
      <c r="B259">
        <v>133</v>
      </c>
      <c r="F259" t="s">
        <v>8221</v>
      </c>
      <c r="G259">
        <v>96</v>
      </c>
    </row>
    <row r="260" spans="1:7" x14ac:dyDescent="0.2">
      <c r="A260" t="s">
        <v>8219</v>
      </c>
      <c r="B260">
        <v>83</v>
      </c>
      <c r="F260" t="s">
        <v>8221</v>
      </c>
      <c r="G260">
        <v>17</v>
      </c>
    </row>
    <row r="261" spans="1:7" x14ac:dyDescent="0.2">
      <c r="A261" t="s">
        <v>8219</v>
      </c>
      <c r="B261">
        <v>149</v>
      </c>
      <c r="F261" t="s">
        <v>8221</v>
      </c>
      <c r="G261">
        <v>94</v>
      </c>
    </row>
    <row r="262" spans="1:7" x14ac:dyDescent="0.2">
      <c r="A262" t="s">
        <v>8219</v>
      </c>
      <c r="B262">
        <v>49</v>
      </c>
      <c r="F262" t="s">
        <v>8221</v>
      </c>
      <c r="G262">
        <v>129</v>
      </c>
    </row>
    <row r="263" spans="1:7" x14ac:dyDescent="0.2">
      <c r="A263" t="s">
        <v>8219</v>
      </c>
      <c r="B263">
        <v>251</v>
      </c>
      <c r="F263" t="s">
        <v>8221</v>
      </c>
      <c r="G263">
        <v>1</v>
      </c>
    </row>
    <row r="264" spans="1:7" x14ac:dyDescent="0.2">
      <c r="A264" t="s">
        <v>8219</v>
      </c>
      <c r="B264">
        <v>22</v>
      </c>
      <c r="F264" t="s">
        <v>8221</v>
      </c>
      <c r="G264">
        <v>4</v>
      </c>
    </row>
    <row r="265" spans="1:7" x14ac:dyDescent="0.2">
      <c r="A265" t="s">
        <v>8219</v>
      </c>
      <c r="B265">
        <v>48</v>
      </c>
      <c r="F265" t="s">
        <v>8221</v>
      </c>
      <c r="G265">
        <v>3</v>
      </c>
    </row>
    <row r="266" spans="1:7" x14ac:dyDescent="0.2">
      <c r="A266" t="s">
        <v>8219</v>
      </c>
      <c r="B266">
        <v>383</v>
      </c>
      <c r="F266" t="s">
        <v>8221</v>
      </c>
      <c r="G266">
        <v>135</v>
      </c>
    </row>
    <row r="267" spans="1:7" x14ac:dyDescent="0.2">
      <c r="A267" t="s">
        <v>8219</v>
      </c>
      <c r="B267">
        <v>237</v>
      </c>
      <c r="F267" t="s">
        <v>8221</v>
      </c>
      <c r="G267">
        <v>10</v>
      </c>
    </row>
    <row r="268" spans="1:7" x14ac:dyDescent="0.2">
      <c r="A268" t="s">
        <v>8219</v>
      </c>
      <c r="B268">
        <v>13</v>
      </c>
      <c r="F268" t="s">
        <v>8221</v>
      </c>
      <c r="G268">
        <v>0</v>
      </c>
    </row>
    <row r="269" spans="1:7" x14ac:dyDescent="0.2">
      <c r="A269" t="s">
        <v>8219</v>
      </c>
      <c r="B269">
        <v>562</v>
      </c>
      <c r="F269" t="s">
        <v>8221</v>
      </c>
      <c r="G269">
        <v>6</v>
      </c>
    </row>
    <row r="270" spans="1:7" x14ac:dyDescent="0.2">
      <c r="A270" t="s">
        <v>8219</v>
      </c>
      <c r="B270">
        <v>71</v>
      </c>
      <c r="F270" t="s">
        <v>8221</v>
      </c>
      <c r="G270">
        <v>36</v>
      </c>
    </row>
    <row r="271" spans="1:7" x14ac:dyDescent="0.2">
      <c r="A271" t="s">
        <v>8219</v>
      </c>
      <c r="B271">
        <v>1510</v>
      </c>
      <c r="F271" t="s">
        <v>8221</v>
      </c>
      <c r="G271">
        <v>336</v>
      </c>
    </row>
    <row r="272" spans="1:7" x14ac:dyDescent="0.2">
      <c r="A272" t="s">
        <v>8219</v>
      </c>
      <c r="B272">
        <v>14</v>
      </c>
      <c r="F272" t="s">
        <v>8221</v>
      </c>
      <c r="G272">
        <v>34</v>
      </c>
    </row>
    <row r="273" spans="1:7" x14ac:dyDescent="0.2">
      <c r="A273" t="s">
        <v>8219</v>
      </c>
      <c r="B273">
        <v>193</v>
      </c>
      <c r="F273" t="s">
        <v>8221</v>
      </c>
      <c r="G273">
        <v>10</v>
      </c>
    </row>
    <row r="274" spans="1:7" x14ac:dyDescent="0.2">
      <c r="A274" t="s">
        <v>8219</v>
      </c>
      <c r="B274">
        <v>206</v>
      </c>
      <c r="F274" t="s">
        <v>8221</v>
      </c>
      <c r="G274">
        <v>201</v>
      </c>
    </row>
    <row r="275" spans="1:7" x14ac:dyDescent="0.2">
      <c r="A275" t="s">
        <v>8219</v>
      </c>
      <c r="B275">
        <v>351</v>
      </c>
      <c r="F275" t="s">
        <v>8221</v>
      </c>
      <c r="G275">
        <v>296</v>
      </c>
    </row>
    <row r="276" spans="1:7" x14ac:dyDescent="0.2">
      <c r="A276" t="s">
        <v>8219</v>
      </c>
      <c r="B276">
        <v>50</v>
      </c>
      <c r="F276" t="s">
        <v>8221</v>
      </c>
      <c r="G276">
        <v>7</v>
      </c>
    </row>
    <row r="277" spans="1:7" x14ac:dyDescent="0.2">
      <c r="A277" t="s">
        <v>8219</v>
      </c>
      <c r="B277">
        <v>184</v>
      </c>
      <c r="F277" t="s">
        <v>8221</v>
      </c>
      <c r="G277">
        <v>7</v>
      </c>
    </row>
    <row r="278" spans="1:7" x14ac:dyDescent="0.2">
      <c r="A278" t="s">
        <v>8219</v>
      </c>
      <c r="B278">
        <v>196</v>
      </c>
      <c r="F278" t="s">
        <v>8221</v>
      </c>
      <c r="G278">
        <v>1</v>
      </c>
    </row>
    <row r="279" spans="1:7" x14ac:dyDescent="0.2">
      <c r="A279" t="s">
        <v>8219</v>
      </c>
      <c r="B279">
        <v>229</v>
      </c>
      <c r="F279" t="s">
        <v>8221</v>
      </c>
      <c r="G279">
        <v>114</v>
      </c>
    </row>
    <row r="280" spans="1:7" x14ac:dyDescent="0.2">
      <c r="A280" t="s">
        <v>8219</v>
      </c>
      <c r="B280">
        <v>67</v>
      </c>
      <c r="F280" t="s">
        <v>8221</v>
      </c>
      <c r="G280">
        <v>29</v>
      </c>
    </row>
    <row r="281" spans="1:7" x14ac:dyDescent="0.2">
      <c r="A281" t="s">
        <v>8219</v>
      </c>
      <c r="B281">
        <v>95</v>
      </c>
      <c r="F281" t="s">
        <v>8221</v>
      </c>
      <c r="G281">
        <v>890</v>
      </c>
    </row>
    <row r="282" spans="1:7" x14ac:dyDescent="0.2">
      <c r="A282" t="s">
        <v>8219</v>
      </c>
      <c r="B282">
        <v>62</v>
      </c>
      <c r="F282" t="s">
        <v>8221</v>
      </c>
      <c r="G282">
        <v>31</v>
      </c>
    </row>
    <row r="283" spans="1:7" x14ac:dyDescent="0.2">
      <c r="A283" t="s">
        <v>8219</v>
      </c>
      <c r="B283">
        <v>73</v>
      </c>
      <c r="F283" t="s">
        <v>8221</v>
      </c>
      <c r="G283">
        <v>21</v>
      </c>
    </row>
    <row r="284" spans="1:7" x14ac:dyDescent="0.2">
      <c r="A284" t="s">
        <v>8219</v>
      </c>
      <c r="B284">
        <v>43</v>
      </c>
      <c r="F284" t="s">
        <v>8221</v>
      </c>
      <c r="G284">
        <v>37</v>
      </c>
    </row>
    <row r="285" spans="1:7" x14ac:dyDescent="0.2">
      <c r="A285" t="s">
        <v>8219</v>
      </c>
      <c r="B285">
        <v>70</v>
      </c>
      <c r="F285" t="s">
        <v>8221</v>
      </c>
      <c r="G285">
        <v>7</v>
      </c>
    </row>
    <row r="286" spans="1:7" x14ac:dyDescent="0.2">
      <c r="A286" t="s">
        <v>8219</v>
      </c>
      <c r="B286">
        <v>271</v>
      </c>
      <c r="F286" t="s">
        <v>8221</v>
      </c>
      <c r="G286">
        <v>4</v>
      </c>
    </row>
    <row r="287" spans="1:7" x14ac:dyDescent="0.2">
      <c r="A287" t="s">
        <v>8219</v>
      </c>
      <c r="B287">
        <v>55</v>
      </c>
      <c r="F287" t="s">
        <v>8221</v>
      </c>
      <c r="G287">
        <v>5</v>
      </c>
    </row>
    <row r="288" spans="1:7" x14ac:dyDescent="0.2">
      <c r="A288" t="s">
        <v>8219</v>
      </c>
      <c r="B288">
        <v>35</v>
      </c>
      <c r="F288" t="s">
        <v>8221</v>
      </c>
      <c r="G288">
        <v>0</v>
      </c>
    </row>
    <row r="289" spans="1:7" x14ac:dyDescent="0.2">
      <c r="A289" t="s">
        <v>8219</v>
      </c>
      <c r="B289">
        <v>22</v>
      </c>
      <c r="F289" t="s">
        <v>8221</v>
      </c>
      <c r="G289">
        <v>456</v>
      </c>
    </row>
    <row r="290" spans="1:7" x14ac:dyDescent="0.2">
      <c r="A290" t="s">
        <v>8219</v>
      </c>
      <c r="B290">
        <v>38</v>
      </c>
      <c r="F290" t="s">
        <v>8221</v>
      </c>
      <c r="G290">
        <v>369</v>
      </c>
    </row>
    <row r="291" spans="1:7" x14ac:dyDescent="0.2">
      <c r="A291" t="s">
        <v>8219</v>
      </c>
      <c r="B291">
        <v>15</v>
      </c>
      <c r="F291" t="s">
        <v>8221</v>
      </c>
      <c r="G291">
        <v>2</v>
      </c>
    </row>
    <row r="292" spans="1:7" x14ac:dyDescent="0.2">
      <c r="A292" t="s">
        <v>8219</v>
      </c>
      <c r="B292">
        <v>7</v>
      </c>
      <c r="F292" t="s">
        <v>8221</v>
      </c>
      <c r="G292">
        <v>0</v>
      </c>
    </row>
    <row r="293" spans="1:7" x14ac:dyDescent="0.2">
      <c r="A293" t="s">
        <v>8219</v>
      </c>
      <c r="B293">
        <v>241</v>
      </c>
      <c r="F293" t="s">
        <v>8221</v>
      </c>
      <c r="G293">
        <v>338</v>
      </c>
    </row>
    <row r="294" spans="1:7" x14ac:dyDescent="0.2">
      <c r="A294" t="s">
        <v>8219</v>
      </c>
      <c r="B294">
        <v>55</v>
      </c>
      <c r="F294" t="s">
        <v>8221</v>
      </c>
      <c r="G294">
        <v>4</v>
      </c>
    </row>
    <row r="295" spans="1:7" x14ac:dyDescent="0.2">
      <c r="A295" t="s">
        <v>8219</v>
      </c>
      <c r="B295">
        <v>171</v>
      </c>
      <c r="F295" t="s">
        <v>8221</v>
      </c>
      <c r="G295">
        <v>1</v>
      </c>
    </row>
    <row r="296" spans="1:7" x14ac:dyDescent="0.2">
      <c r="A296" t="s">
        <v>8219</v>
      </c>
      <c r="B296">
        <v>208</v>
      </c>
      <c r="F296" t="s">
        <v>8221</v>
      </c>
      <c r="G296">
        <v>28</v>
      </c>
    </row>
    <row r="297" spans="1:7" x14ac:dyDescent="0.2">
      <c r="A297" t="s">
        <v>8219</v>
      </c>
      <c r="B297">
        <v>21</v>
      </c>
      <c r="F297" t="s">
        <v>8221</v>
      </c>
      <c r="G297">
        <v>12</v>
      </c>
    </row>
    <row r="298" spans="1:7" x14ac:dyDescent="0.2">
      <c r="A298" t="s">
        <v>8219</v>
      </c>
      <c r="B298">
        <v>25</v>
      </c>
      <c r="F298" t="s">
        <v>8221</v>
      </c>
      <c r="G298">
        <v>16</v>
      </c>
    </row>
    <row r="299" spans="1:7" x14ac:dyDescent="0.2">
      <c r="A299" t="s">
        <v>8219</v>
      </c>
      <c r="B299">
        <v>52</v>
      </c>
      <c r="F299" t="s">
        <v>8221</v>
      </c>
      <c r="G299">
        <v>4</v>
      </c>
    </row>
    <row r="300" spans="1:7" x14ac:dyDescent="0.2">
      <c r="A300" t="s">
        <v>8219</v>
      </c>
      <c r="B300">
        <v>104</v>
      </c>
      <c r="F300" t="s">
        <v>8221</v>
      </c>
      <c r="G300">
        <v>4</v>
      </c>
    </row>
    <row r="301" spans="1:7" x14ac:dyDescent="0.2">
      <c r="A301" t="s">
        <v>8219</v>
      </c>
      <c r="B301">
        <v>73</v>
      </c>
      <c r="F301" t="s">
        <v>8221</v>
      </c>
      <c r="G301">
        <v>10</v>
      </c>
    </row>
    <row r="302" spans="1:7" x14ac:dyDescent="0.2">
      <c r="A302" t="s">
        <v>8219</v>
      </c>
      <c r="B302">
        <v>34</v>
      </c>
      <c r="F302" t="s">
        <v>8221</v>
      </c>
      <c r="G302">
        <v>0</v>
      </c>
    </row>
    <row r="303" spans="1:7" x14ac:dyDescent="0.2">
      <c r="A303" t="s">
        <v>8219</v>
      </c>
      <c r="B303">
        <v>56</v>
      </c>
      <c r="F303" t="s">
        <v>8221</v>
      </c>
      <c r="G303">
        <v>6</v>
      </c>
    </row>
    <row r="304" spans="1:7" x14ac:dyDescent="0.2">
      <c r="A304" t="s">
        <v>8219</v>
      </c>
      <c r="B304">
        <v>31</v>
      </c>
      <c r="F304" t="s">
        <v>8221</v>
      </c>
      <c r="G304">
        <v>0</v>
      </c>
    </row>
    <row r="305" spans="1:7" x14ac:dyDescent="0.2">
      <c r="A305" t="s">
        <v>8219</v>
      </c>
      <c r="B305">
        <v>84</v>
      </c>
      <c r="F305" t="s">
        <v>8221</v>
      </c>
      <c r="G305">
        <v>1</v>
      </c>
    </row>
    <row r="306" spans="1:7" x14ac:dyDescent="0.2">
      <c r="A306" t="s">
        <v>8219</v>
      </c>
      <c r="B306">
        <v>130</v>
      </c>
      <c r="F306" t="s">
        <v>8221</v>
      </c>
      <c r="G306">
        <v>0</v>
      </c>
    </row>
    <row r="307" spans="1:7" x14ac:dyDescent="0.2">
      <c r="A307" t="s">
        <v>8219</v>
      </c>
      <c r="B307">
        <v>12</v>
      </c>
      <c r="F307" t="s">
        <v>8221</v>
      </c>
      <c r="G307">
        <v>44</v>
      </c>
    </row>
    <row r="308" spans="1:7" x14ac:dyDescent="0.2">
      <c r="A308" t="s">
        <v>8219</v>
      </c>
      <c r="B308">
        <v>23</v>
      </c>
      <c r="F308" t="s">
        <v>8221</v>
      </c>
      <c r="G308">
        <v>0</v>
      </c>
    </row>
    <row r="309" spans="1:7" x14ac:dyDescent="0.2">
      <c r="A309" t="s">
        <v>8219</v>
      </c>
      <c r="B309">
        <v>158</v>
      </c>
      <c r="F309" t="s">
        <v>8221</v>
      </c>
      <c r="G309">
        <v>3</v>
      </c>
    </row>
    <row r="310" spans="1:7" x14ac:dyDescent="0.2">
      <c r="A310" t="s">
        <v>8219</v>
      </c>
      <c r="B310">
        <v>30</v>
      </c>
      <c r="F310" t="s">
        <v>8221</v>
      </c>
      <c r="G310">
        <v>0</v>
      </c>
    </row>
    <row r="311" spans="1:7" x14ac:dyDescent="0.2">
      <c r="A311" t="s">
        <v>8219</v>
      </c>
      <c r="B311">
        <v>18</v>
      </c>
      <c r="F311" t="s">
        <v>8221</v>
      </c>
      <c r="G311">
        <v>52</v>
      </c>
    </row>
    <row r="312" spans="1:7" x14ac:dyDescent="0.2">
      <c r="A312" t="s">
        <v>8219</v>
      </c>
      <c r="B312">
        <v>29</v>
      </c>
      <c r="F312" t="s">
        <v>8221</v>
      </c>
      <c r="G312">
        <v>0</v>
      </c>
    </row>
    <row r="313" spans="1:7" x14ac:dyDescent="0.2">
      <c r="A313" t="s">
        <v>8219</v>
      </c>
      <c r="B313">
        <v>31</v>
      </c>
      <c r="F313" t="s">
        <v>8221</v>
      </c>
      <c r="G313">
        <v>1</v>
      </c>
    </row>
    <row r="314" spans="1:7" x14ac:dyDescent="0.2">
      <c r="A314" t="s">
        <v>8219</v>
      </c>
      <c r="B314">
        <v>173</v>
      </c>
      <c r="F314" t="s">
        <v>8221</v>
      </c>
      <c r="G314">
        <v>1</v>
      </c>
    </row>
    <row r="315" spans="1:7" x14ac:dyDescent="0.2">
      <c r="A315" t="s">
        <v>8219</v>
      </c>
      <c r="B315">
        <v>17</v>
      </c>
      <c r="F315" t="s">
        <v>8221</v>
      </c>
      <c r="G315">
        <v>2</v>
      </c>
    </row>
    <row r="316" spans="1:7" x14ac:dyDescent="0.2">
      <c r="A316" t="s">
        <v>8219</v>
      </c>
      <c r="B316">
        <v>48</v>
      </c>
      <c r="F316" t="s">
        <v>8221</v>
      </c>
      <c r="G316">
        <v>9</v>
      </c>
    </row>
    <row r="317" spans="1:7" x14ac:dyDescent="0.2">
      <c r="A317" t="s">
        <v>8219</v>
      </c>
      <c r="B317">
        <v>59</v>
      </c>
      <c r="F317" t="s">
        <v>8221</v>
      </c>
      <c r="G317">
        <v>5</v>
      </c>
    </row>
    <row r="318" spans="1:7" x14ac:dyDescent="0.2">
      <c r="A318" t="s">
        <v>8219</v>
      </c>
      <c r="B318">
        <v>39</v>
      </c>
      <c r="F318" t="s">
        <v>8221</v>
      </c>
      <c r="G318">
        <v>57</v>
      </c>
    </row>
    <row r="319" spans="1:7" x14ac:dyDescent="0.2">
      <c r="A319" t="s">
        <v>8219</v>
      </c>
      <c r="B319">
        <v>59</v>
      </c>
      <c r="F319" t="s">
        <v>8221</v>
      </c>
      <c r="G319">
        <v>3</v>
      </c>
    </row>
    <row r="320" spans="1:7" x14ac:dyDescent="0.2">
      <c r="A320" t="s">
        <v>8219</v>
      </c>
      <c r="B320">
        <v>60</v>
      </c>
      <c r="F320" t="s">
        <v>8221</v>
      </c>
      <c r="G320">
        <v>1</v>
      </c>
    </row>
    <row r="321" spans="1:7" x14ac:dyDescent="0.2">
      <c r="A321" t="s">
        <v>8219</v>
      </c>
      <c r="B321">
        <v>20</v>
      </c>
      <c r="F321" t="s">
        <v>8221</v>
      </c>
      <c r="G321">
        <v>6</v>
      </c>
    </row>
    <row r="322" spans="1:7" x14ac:dyDescent="0.2">
      <c r="A322" t="s">
        <v>8219</v>
      </c>
      <c r="B322">
        <v>2</v>
      </c>
      <c r="F322" t="s">
        <v>8221</v>
      </c>
      <c r="G322">
        <v>48</v>
      </c>
    </row>
    <row r="323" spans="1:7" x14ac:dyDescent="0.2">
      <c r="A323" t="s">
        <v>8219</v>
      </c>
      <c r="B323">
        <v>315</v>
      </c>
      <c r="F323" t="s">
        <v>8221</v>
      </c>
      <c r="G323">
        <v>2</v>
      </c>
    </row>
    <row r="324" spans="1:7" x14ac:dyDescent="0.2">
      <c r="A324" t="s">
        <v>8219</v>
      </c>
      <c r="B324">
        <v>2174</v>
      </c>
      <c r="F324" t="s">
        <v>8221</v>
      </c>
      <c r="G324">
        <v>4</v>
      </c>
    </row>
    <row r="325" spans="1:7" x14ac:dyDescent="0.2">
      <c r="A325" t="s">
        <v>8219</v>
      </c>
      <c r="B325">
        <v>152</v>
      </c>
      <c r="F325" t="s">
        <v>8221</v>
      </c>
      <c r="G325">
        <v>5</v>
      </c>
    </row>
    <row r="326" spans="1:7" x14ac:dyDescent="0.2">
      <c r="A326" t="s">
        <v>8219</v>
      </c>
      <c r="B326">
        <v>1021</v>
      </c>
      <c r="F326" t="s">
        <v>8221</v>
      </c>
      <c r="G326">
        <v>79</v>
      </c>
    </row>
    <row r="327" spans="1:7" x14ac:dyDescent="0.2">
      <c r="A327" t="s">
        <v>8219</v>
      </c>
      <c r="B327">
        <v>237</v>
      </c>
      <c r="F327" t="s">
        <v>8221</v>
      </c>
      <c r="G327">
        <v>2</v>
      </c>
    </row>
    <row r="328" spans="1:7" x14ac:dyDescent="0.2">
      <c r="A328" t="s">
        <v>8219</v>
      </c>
      <c r="B328">
        <v>27</v>
      </c>
      <c r="F328" t="s">
        <v>8221</v>
      </c>
      <c r="G328">
        <v>11</v>
      </c>
    </row>
    <row r="329" spans="1:7" x14ac:dyDescent="0.2">
      <c r="A329" t="s">
        <v>8219</v>
      </c>
      <c r="B329">
        <v>17</v>
      </c>
      <c r="F329" t="s">
        <v>8221</v>
      </c>
      <c r="G329">
        <v>11</v>
      </c>
    </row>
    <row r="330" spans="1:7" x14ac:dyDescent="0.2">
      <c r="A330" t="s">
        <v>8219</v>
      </c>
      <c r="B330">
        <v>27</v>
      </c>
      <c r="F330" t="s">
        <v>8221</v>
      </c>
      <c r="G330">
        <v>1</v>
      </c>
    </row>
    <row r="331" spans="1:7" x14ac:dyDescent="0.2">
      <c r="A331" t="s">
        <v>8219</v>
      </c>
      <c r="B331">
        <v>82</v>
      </c>
      <c r="F331" t="s">
        <v>8221</v>
      </c>
      <c r="G331">
        <v>3</v>
      </c>
    </row>
    <row r="332" spans="1:7" x14ac:dyDescent="0.2">
      <c r="A332" t="s">
        <v>8219</v>
      </c>
      <c r="B332">
        <v>48</v>
      </c>
      <c r="F332" t="s">
        <v>8221</v>
      </c>
      <c r="G332">
        <v>5</v>
      </c>
    </row>
    <row r="333" spans="1:7" x14ac:dyDescent="0.2">
      <c r="A333" t="s">
        <v>8219</v>
      </c>
      <c r="B333">
        <v>105</v>
      </c>
      <c r="F333" t="s">
        <v>8221</v>
      </c>
      <c r="G333">
        <v>12</v>
      </c>
    </row>
    <row r="334" spans="1:7" x14ac:dyDescent="0.2">
      <c r="A334" t="s">
        <v>8219</v>
      </c>
      <c r="B334">
        <v>28</v>
      </c>
      <c r="F334" t="s">
        <v>8221</v>
      </c>
      <c r="G334">
        <v>2</v>
      </c>
    </row>
    <row r="335" spans="1:7" x14ac:dyDescent="0.2">
      <c r="A335" t="s">
        <v>8219</v>
      </c>
      <c r="B335">
        <v>1107</v>
      </c>
      <c r="F335" t="s">
        <v>8221</v>
      </c>
      <c r="G335">
        <v>5</v>
      </c>
    </row>
    <row r="336" spans="1:7" x14ac:dyDescent="0.2">
      <c r="A336" t="s">
        <v>8219</v>
      </c>
      <c r="B336">
        <v>1013</v>
      </c>
      <c r="F336" t="s">
        <v>8221</v>
      </c>
      <c r="G336">
        <v>21</v>
      </c>
    </row>
    <row r="337" spans="1:7" x14ac:dyDescent="0.2">
      <c r="A337" t="s">
        <v>8219</v>
      </c>
      <c r="B337">
        <v>274</v>
      </c>
      <c r="F337" t="s">
        <v>8221</v>
      </c>
      <c r="G337">
        <v>0</v>
      </c>
    </row>
    <row r="338" spans="1:7" x14ac:dyDescent="0.2">
      <c r="A338" t="s">
        <v>8219</v>
      </c>
      <c r="B338">
        <v>87</v>
      </c>
      <c r="F338" t="s">
        <v>8221</v>
      </c>
      <c r="G338">
        <v>45</v>
      </c>
    </row>
    <row r="339" spans="1:7" x14ac:dyDescent="0.2">
      <c r="A339" t="s">
        <v>8219</v>
      </c>
      <c r="B339">
        <v>99</v>
      </c>
      <c r="F339" t="s">
        <v>8221</v>
      </c>
      <c r="G339">
        <v>29</v>
      </c>
    </row>
    <row r="340" spans="1:7" x14ac:dyDescent="0.2">
      <c r="A340" t="s">
        <v>8219</v>
      </c>
      <c r="B340">
        <v>276</v>
      </c>
      <c r="F340" t="s">
        <v>8221</v>
      </c>
      <c r="G340">
        <v>2</v>
      </c>
    </row>
    <row r="341" spans="1:7" x14ac:dyDescent="0.2">
      <c r="A341" t="s">
        <v>8219</v>
      </c>
      <c r="B341">
        <v>21</v>
      </c>
      <c r="F341" t="s">
        <v>8221</v>
      </c>
      <c r="G341">
        <v>30</v>
      </c>
    </row>
    <row r="342" spans="1:7" x14ac:dyDescent="0.2">
      <c r="A342" t="s">
        <v>8219</v>
      </c>
      <c r="B342">
        <v>41</v>
      </c>
      <c r="F342" t="s">
        <v>8221</v>
      </c>
      <c r="G342">
        <v>8</v>
      </c>
    </row>
    <row r="343" spans="1:7" x14ac:dyDescent="0.2">
      <c r="A343" t="s">
        <v>8219</v>
      </c>
      <c r="B343">
        <v>119</v>
      </c>
      <c r="F343" t="s">
        <v>8221</v>
      </c>
      <c r="G343">
        <v>1</v>
      </c>
    </row>
    <row r="344" spans="1:7" x14ac:dyDescent="0.2">
      <c r="A344" t="s">
        <v>8219</v>
      </c>
      <c r="B344">
        <v>153</v>
      </c>
      <c r="F344" t="s">
        <v>8221</v>
      </c>
      <c r="G344">
        <v>14</v>
      </c>
    </row>
    <row r="345" spans="1:7" x14ac:dyDescent="0.2">
      <c r="A345" t="s">
        <v>8219</v>
      </c>
      <c r="B345">
        <v>100</v>
      </c>
      <c r="F345" t="s">
        <v>8221</v>
      </c>
      <c r="G345">
        <v>24</v>
      </c>
    </row>
    <row r="346" spans="1:7" x14ac:dyDescent="0.2">
      <c r="A346" t="s">
        <v>8219</v>
      </c>
      <c r="B346">
        <v>143</v>
      </c>
      <c r="F346" t="s">
        <v>8221</v>
      </c>
      <c r="G346">
        <v>2</v>
      </c>
    </row>
    <row r="347" spans="1:7" x14ac:dyDescent="0.2">
      <c r="A347" t="s">
        <v>8219</v>
      </c>
      <c r="B347">
        <v>140</v>
      </c>
      <c r="F347" t="s">
        <v>8221</v>
      </c>
      <c r="G347">
        <v>21</v>
      </c>
    </row>
    <row r="348" spans="1:7" x14ac:dyDescent="0.2">
      <c r="A348" t="s">
        <v>8219</v>
      </c>
      <c r="B348">
        <v>35</v>
      </c>
      <c r="F348" t="s">
        <v>8221</v>
      </c>
      <c r="G348">
        <v>7</v>
      </c>
    </row>
    <row r="349" spans="1:7" x14ac:dyDescent="0.2">
      <c r="A349" t="s">
        <v>8219</v>
      </c>
      <c r="B349">
        <v>149</v>
      </c>
      <c r="F349" t="s">
        <v>8221</v>
      </c>
      <c r="G349">
        <v>0</v>
      </c>
    </row>
    <row r="350" spans="1:7" x14ac:dyDescent="0.2">
      <c r="A350" t="s">
        <v>8219</v>
      </c>
      <c r="B350">
        <v>130</v>
      </c>
      <c r="F350" t="s">
        <v>8221</v>
      </c>
      <c r="G350">
        <v>4</v>
      </c>
    </row>
    <row r="351" spans="1:7" x14ac:dyDescent="0.2">
      <c r="A351" t="s">
        <v>8219</v>
      </c>
      <c r="B351">
        <v>120</v>
      </c>
      <c r="F351" t="s">
        <v>8221</v>
      </c>
      <c r="G351">
        <v>32</v>
      </c>
    </row>
    <row r="352" spans="1:7" x14ac:dyDescent="0.2">
      <c r="A352" t="s">
        <v>8219</v>
      </c>
      <c r="B352">
        <v>265</v>
      </c>
      <c r="F352" t="s">
        <v>8221</v>
      </c>
      <c r="G352">
        <v>4</v>
      </c>
    </row>
    <row r="353" spans="1:7" x14ac:dyDescent="0.2">
      <c r="A353" t="s">
        <v>8219</v>
      </c>
      <c r="B353">
        <v>71</v>
      </c>
      <c r="F353" t="s">
        <v>8221</v>
      </c>
      <c r="G353">
        <v>9</v>
      </c>
    </row>
    <row r="354" spans="1:7" x14ac:dyDescent="0.2">
      <c r="A354" t="s">
        <v>8219</v>
      </c>
      <c r="B354">
        <v>13</v>
      </c>
      <c r="F354" t="s">
        <v>8221</v>
      </c>
      <c r="G354">
        <v>17</v>
      </c>
    </row>
    <row r="355" spans="1:7" x14ac:dyDescent="0.2">
      <c r="A355" t="s">
        <v>8219</v>
      </c>
      <c r="B355">
        <v>169</v>
      </c>
      <c r="F355" t="s">
        <v>8221</v>
      </c>
      <c r="G355">
        <v>5</v>
      </c>
    </row>
    <row r="356" spans="1:7" x14ac:dyDescent="0.2">
      <c r="A356" t="s">
        <v>8219</v>
      </c>
      <c r="B356">
        <v>57</v>
      </c>
      <c r="F356" t="s">
        <v>8221</v>
      </c>
      <c r="G356">
        <v>53</v>
      </c>
    </row>
    <row r="357" spans="1:7" x14ac:dyDescent="0.2">
      <c r="A357" t="s">
        <v>8219</v>
      </c>
      <c r="B357">
        <v>229</v>
      </c>
      <c r="F357" t="s">
        <v>8221</v>
      </c>
      <c r="G357">
        <v>7</v>
      </c>
    </row>
    <row r="358" spans="1:7" x14ac:dyDescent="0.2">
      <c r="A358" t="s">
        <v>8219</v>
      </c>
      <c r="B358">
        <v>108</v>
      </c>
      <c r="F358" t="s">
        <v>8221</v>
      </c>
      <c r="G358">
        <v>72</v>
      </c>
    </row>
    <row r="359" spans="1:7" x14ac:dyDescent="0.2">
      <c r="A359" t="s">
        <v>8219</v>
      </c>
      <c r="B359">
        <v>108</v>
      </c>
      <c r="F359" t="s">
        <v>8221</v>
      </c>
      <c r="G359">
        <v>0</v>
      </c>
    </row>
    <row r="360" spans="1:7" x14ac:dyDescent="0.2">
      <c r="A360" t="s">
        <v>8219</v>
      </c>
      <c r="B360">
        <v>41</v>
      </c>
      <c r="F360" t="s">
        <v>8221</v>
      </c>
      <c r="G360">
        <v>2</v>
      </c>
    </row>
    <row r="361" spans="1:7" x14ac:dyDescent="0.2">
      <c r="A361" t="s">
        <v>8219</v>
      </c>
      <c r="B361">
        <v>139</v>
      </c>
      <c r="F361" t="s">
        <v>8221</v>
      </c>
      <c r="G361">
        <v>8</v>
      </c>
    </row>
    <row r="362" spans="1:7" x14ac:dyDescent="0.2">
      <c r="A362" t="s">
        <v>8219</v>
      </c>
      <c r="B362">
        <v>19</v>
      </c>
      <c r="F362" t="s">
        <v>8221</v>
      </c>
      <c r="G362">
        <v>2</v>
      </c>
    </row>
    <row r="363" spans="1:7" x14ac:dyDescent="0.2">
      <c r="A363" t="s">
        <v>8219</v>
      </c>
      <c r="B363">
        <v>94</v>
      </c>
      <c r="F363" t="s">
        <v>8221</v>
      </c>
      <c r="G363">
        <v>0</v>
      </c>
    </row>
    <row r="364" spans="1:7" x14ac:dyDescent="0.2">
      <c r="A364" t="s">
        <v>8219</v>
      </c>
      <c r="B364">
        <v>23</v>
      </c>
      <c r="F364" t="s">
        <v>8221</v>
      </c>
      <c r="G364">
        <v>3</v>
      </c>
    </row>
    <row r="365" spans="1:7" x14ac:dyDescent="0.2">
      <c r="A365" t="s">
        <v>8219</v>
      </c>
      <c r="B365">
        <v>15</v>
      </c>
      <c r="F365" t="s">
        <v>8221</v>
      </c>
      <c r="G365">
        <v>4</v>
      </c>
    </row>
    <row r="366" spans="1:7" x14ac:dyDescent="0.2">
      <c r="A366" t="s">
        <v>8219</v>
      </c>
      <c r="B366">
        <v>62</v>
      </c>
      <c r="F366" t="s">
        <v>8221</v>
      </c>
      <c r="G366">
        <v>3</v>
      </c>
    </row>
    <row r="367" spans="1:7" x14ac:dyDescent="0.2">
      <c r="A367" t="s">
        <v>8219</v>
      </c>
      <c r="B367">
        <v>74</v>
      </c>
      <c r="F367" t="s">
        <v>8221</v>
      </c>
      <c r="G367">
        <v>6</v>
      </c>
    </row>
    <row r="368" spans="1:7" x14ac:dyDescent="0.2">
      <c r="A368" t="s">
        <v>8219</v>
      </c>
      <c r="B368">
        <v>97</v>
      </c>
      <c r="F368" t="s">
        <v>8221</v>
      </c>
      <c r="G368">
        <v>0</v>
      </c>
    </row>
    <row r="369" spans="1:7" x14ac:dyDescent="0.2">
      <c r="A369" t="s">
        <v>8219</v>
      </c>
      <c r="B369">
        <v>55</v>
      </c>
      <c r="F369" t="s">
        <v>8221</v>
      </c>
      <c r="G369">
        <v>0</v>
      </c>
    </row>
    <row r="370" spans="1:7" x14ac:dyDescent="0.2">
      <c r="A370" t="s">
        <v>8219</v>
      </c>
      <c r="B370">
        <v>44</v>
      </c>
      <c r="F370" t="s">
        <v>8221</v>
      </c>
      <c r="G370">
        <v>0</v>
      </c>
    </row>
    <row r="371" spans="1:7" x14ac:dyDescent="0.2">
      <c r="A371" t="s">
        <v>8219</v>
      </c>
      <c r="B371">
        <v>110</v>
      </c>
      <c r="F371" t="s">
        <v>8221</v>
      </c>
      <c r="G371">
        <v>8</v>
      </c>
    </row>
    <row r="372" spans="1:7" x14ac:dyDescent="0.2">
      <c r="A372" t="s">
        <v>8219</v>
      </c>
      <c r="B372">
        <v>59</v>
      </c>
      <c r="F372" t="s">
        <v>8221</v>
      </c>
      <c r="G372">
        <v>5</v>
      </c>
    </row>
    <row r="373" spans="1:7" x14ac:dyDescent="0.2">
      <c r="A373" t="s">
        <v>8219</v>
      </c>
      <c r="B373">
        <v>62</v>
      </c>
      <c r="F373" t="s">
        <v>8221</v>
      </c>
      <c r="G373">
        <v>0</v>
      </c>
    </row>
    <row r="374" spans="1:7" x14ac:dyDescent="0.2">
      <c r="A374" t="s">
        <v>8219</v>
      </c>
      <c r="B374">
        <v>105</v>
      </c>
      <c r="F374" t="s">
        <v>8221</v>
      </c>
      <c r="G374">
        <v>2</v>
      </c>
    </row>
    <row r="375" spans="1:7" x14ac:dyDescent="0.2">
      <c r="A375" t="s">
        <v>8219</v>
      </c>
      <c r="B375">
        <v>26</v>
      </c>
      <c r="F375" t="s">
        <v>8221</v>
      </c>
      <c r="G375">
        <v>24</v>
      </c>
    </row>
    <row r="376" spans="1:7" x14ac:dyDescent="0.2">
      <c r="A376" t="s">
        <v>8219</v>
      </c>
      <c r="B376">
        <v>49</v>
      </c>
      <c r="F376" t="s">
        <v>8221</v>
      </c>
      <c r="G376">
        <v>0</v>
      </c>
    </row>
    <row r="377" spans="1:7" x14ac:dyDescent="0.2">
      <c r="A377" t="s">
        <v>8219</v>
      </c>
      <c r="B377">
        <v>68</v>
      </c>
      <c r="F377" t="s">
        <v>8221</v>
      </c>
      <c r="G377">
        <v>9</v>
      </c>
    </row>
    <row r="378" spans="1:7" x14ac:dyDescent="0.2">
      <c r="A378" t="s">
        <v>8219</v>
      </c>
      <c r="B378">
        <v>22</v>
      </c>
      <c r="F378" t="s">
        <v>8221</v>
      </c>
      <c r="G378">
        <v>0</v>
      </c>
    </row>
    <row r="379" spans="1:7" x14ac:dyDescent="0.2">
      <c r="A379" t="s">
        <v>8219</v>
      </c>
      <c r="B379">
        <v>18</v>
      </c>
      <c r="F379" t="s">
        <v>8221</v>
      </c>
      <c r="G379">
        <v>1</v>
      </c>
    </row>
    <row r="380" spans="1:7" x14ac:dyDescent="0.2">
      <c r="A380" t="s">
        <v>8219</v>
      </c>
      <c r="B380">
        <v>19</v>
      </c>
      <c r="F380" t="s">
        <v>8221</v>
      </c>
      <c r="G380">
        <v>10</v>
      </c>
    </row>
    <row r="381" spans="1:7" x14ac:dyDescent="0.2">
      <c r="A381" t="s">
        <v>8219</v>
      </c>
      <c r="B381">
        <v>99</v>
      </c>
      <c r="F381" t="s">
        <v>8221</v>
      </c>
      <c r="G381">
        <v>1</v>
      </c>
    </row>
    <row r="382" spans="1:7" x14ac:dyDescent="0.2">
      <c r="A382" t="s">
        <v>8219</v>
      </c>
      <c r="B382">
        <v>27</v>
      </c>
      <c r="F382" t="s">
        <v>8221</v>
      </c>
      <c r="G382">
        <v>0</v>
      </c>
    </row>
    <row r="383" spans="1:7" x14ac:dyDescent="0.2">
      <c r="A383" t="s">
        <v>8219</v>
      </c>
      <c r="B383">
        <v>25</v>
      </c>
      <c r="F383" t="s">
        <v>8221</v>
      </c>
      <c r="G383">
        <v>20</v>
      </c>
    </row>
    <row r="384" spans="1:7" x14ac:dyDescent="0.2">
      <c r="A384" t="s">
        <v>8219</v>
      </c>
      <c r="B384">
        <v>14</v>
      </c>
      <c r="F384" t="s">
        <v>8221</v>
      </c>
      <c r="G384">
        <v>30</v>
      </c>
    </row>
    <row r="385" spans="1:7" x14ac:dyDescent="0.2">
      <c r="A385" t="s">
        <v>8219</v>
      </c>
      <c r="B385">
        <v>35</v>
      </c>
      <c r="F385" t="s">
        <v>8221</v>
      </c>
      <c r="G385">
        <v>6</v>
      </c>
    </row>
    <row r="386" spans="1:7" x14ac:dyDescent="0.2">
      <c r="A386" t="s">
        <v>8219</v>
      </c>
      <c r="B386">
        <v>10</v>
      </c>
      <c r="F386" t="s">
        <v>8221</v>
      </c>
      <c r="G386">
        <v>15</v>
      </c>
    </row>
    <row r="387" spans="1:7" x14ac:dyDescent="0.2">
      <c r="A387" t="s">
        <v>8219</v>
      </c>
      <c r="B387">
        <v>29</v>
      </c>
      <c r="F387" t="s">
        <v>8221</v>
      </c>
      <c r="G387">
        <v>5</v>
      </c>
    </row>
    <row r="388" spans="1:7" x14ac:dyDescent="0.2">
      <c r="A388" t="s">
        <v>8219</v>
      </c>
      <c r="B388">
        <v>44</v>
      </c>
      <c r="F388" t="s">
        <v>8221</v>
      </c>
      <c r="G388">
        <v>0</v>
      </c>
    </row>
    <row r="389" spans="1:7" x14ac:dyDescent="0.2">
      <c r="A389" t="s">
        <v>8219</v>
      </c>
      <c r="B389">
        <v>17</v>
      </c>
      <c r="F389" t="s">
        <v>8221</v>
      </c>
      <c r="G389">
        <v>0</v>
      </c>
    </row>
    <row r="390" spans="1:7" x14ac:dyDescent="0.2">
      <c r="A390" t="s">
        <v>8219</v>
      </c>
      <c r="B390">
        <v>34</v>
      </c>
      <c r="F390" t="s">
        <v>8221</v>
      </c>
      <c r="G390">
        <v>28</v>
      </c>
    </row>
    <row r="391" spans="1:7" x14ac:dyDescent="0.2">
      <c r="A391" t="s">
        <v>8219</v>
      </c>
      <c r="B391">
        <v>14</v>
      </c>
      <c r="F391" t="s">
        <v>8221</v>
      </c>
      <c r="G391">
        <v>0</v>
      </c>
    </row>
    <row r="392" spans="1:7" x14ac:dyDescent="0.2">
      <c r="A392" t="s">
        <v>8219</v>
      </c>
      <c r="B392">
        <v>156</v>
      </c>
      <c r="F392" t="s">
        <v>8221</v>
      </c>
      <c r="G392">
        <v>5</v>
      </c>
    </row>
    <row r="393" spans="1:7" x14ac:dyDescent="0.2">
      <c r="A393" t="s">
        <v>8219</v>
      </c>
      <c r="B393">
        <v>128</v>
      </c>
      <c r="F393" t="s">
        <v>8221</v>
      </c>
      <c r="G393">
        <v>7</v>
      </c>
    </row>
    <row r="394" spans="1:7" x14ac:dyDescent="0.2">
      <c r="A394" t="s">
        <v>8219</v>
      </c>
      <c r="B394">
        <v>60</v>
      </c>
      <c r="F394" t="s">
        <v>8221</v>
      </c>
      <c r="G394">
        <v>30</v>
      </c>
    </row>
    <row r="395" spans="1:7" x14ac:dyDescent="0.2">
      <c r="A395" t="s">
        <v>8219</v>
      </c>
      <c r="B395">
        <v>32</v>
      </c>
      <c r="F395" t="s">
        <v>8221</v>
      </c>
      <c r="G395">
        <v>2</v>
      </c>
    </row>
    <row r="396" spans="1:7" x14ac:dyDescent="0.2">
      <c r="A396" t="s">
        <v>8219</v>
      </c>
      <c r="B396">
        <v>53</v>
      </c>
      <c r="F396" t="s">
        <v>8221</v>
      </c>
      <c r="G396">
        <v>30</v>
      </c>
    </row>
    <row r="397" spans="1:7" x14ac:dyDescent="0.2">
      <c r="A397" t="s">
        <v>8219</v>
      </c>
      <c r="B397">
        <v>184</v>
      </c>
      <c r="F397" t="s">
        <v>8221</v>
      </c>
      <c r="G397">
        <v>2</v>
      </c>
    </row>
    <row r="398" spans="1:7" x14ac:dyDescent="0.2">
      <c r="A398" t="s">
        <v>8219</v>
      </c>
      <c r="B398">
        <v>90</v>
      </c>
      <c r="F398" t="s">
        <v>8221</v>
      </c>
      <c r="G398">
        <v>0</v>
      </c>
    </row>
    <row r="399" spans="1:7" x14ac:dyDescent="0.2">
      <c r="A399" t="s">
        <v>8219</v>
      </c>
      <c r="B399">
        <v>71</v>
      </c>
      <c r="F399" t="s">
        <v>8221</v>
      </c>
      <c r="G399">
        <v>2</v>
      </c>
    </row>
    <row r="400" spans="1:7" x14ac:dyDescent="0.2">
      <c r="A400" t="s">
        <v>8219</v>
      </c>
      <c r="B400">
        <v>87</v>
      </c>
      <c r="F400" t="s">
        <v>8221</v>
      </c>
      <c r="G400">
        <v>1</v>
      </c>
    </row>
    <row r="401" spans="1:7" x14ac:dyDescent="0.2">
      <c r="A401" t="s">
        <v>8219</v>
      </c>
      <c r="B401">
        <v>28</v>
      </c>
      <c r="F401" t="s">
        <v>8221</v>
      </c>
      <c r="G401">
        <v>2</v>
      </c>
    </row>
    <row r="402" spans="1:7" x14ac:dyDescent="0.2">
      <c r="A402" t="s">
        <v>8219</v>
      </c>
      <c r="B402">
        <v>56</v>
      </c>
      <c r="F402" t="s">
        <v>8221</v>
      </c>
      <c r="G402">
        <v>14</v>
      </c>
    </row>
    <row r="403" spans="1:7" x14ac:dyDescent="0.2">
      <c r="A403" t="s">
        <v>8219</v>
      </c>
      <c r="B403">
        <v>51</v>
      </c>
      <c r="F403" t="s">
        <v>8221</v>
      </c>
      <c r="G403">
        <v>31</v>
      </c>
    </row>
    <row r="404" spans="1:7" x14ac:dyDescent="0.2">
      <c r="A404" t="s">
        <v>8219</v>
      </c>
      <c r="B404">
        <v>75</v>
      </c>
      <c r="F404" t="s">
        <v>8221</v>
      </c>
      <c r="G404">
        <v>16</v>
      </c>
    </row>
    <row r="405" spans="1:7" x14ac:dyDescent="0.2">
      <c r="A405" t="s">
        <v>8219</v>
      </c>
      <c r="B405">
        <v>38</v>
      </c>
      <c r="F405" t="s">
        <v>8221</v>
      </c>
      <c r="G405">
        <v>12</v>
      </c>
    </row>
    <row r="406" spans="1:7" x14ac:dyDescent="0.2">
      <c r="A406" t="s">
        <v>8219</v>
      </c>
      <c r="B406">
        <v>18</v>
      </c>
      <c r="F406" t="s">
        <v>8221</v>
      </c>
      <c r="G406">
        <v>96</v>
      </c>
    </row>
    <row r="407" spans="1:7" x14ac:dyDescent="0.2">
      <c r="A407" t="s">
        <v>8219</v>
      </c>
      <c r="B407">
        <v>54</v>
      </c>
      <c r="F407" t="s">
        <v>8221</v>
      </c>
      <c r="G407">
        <v>16</v>
      </c>
    </row>
    <row r="408" spans="1:7" x14ac:dyDescent="0.2">
      <c r="A408" t="s">
        <v>8219</v>
      </c>
      <c r="B408">
        <v>71</v>
      </c>
      <c r="F408" t="s">
        <v>8221</v>
      </c>
      <c r="G408">
        <v>5</v>
      </c>
    </row>
    <row r="409" spans="1:7" x14ac:dyDescent="0.2">
      <c r="A409" t="s">
        <v>8219</v>
      </c>
      <c r="B409">
        <v>57</v>
      </c>
      <c r="F409" t="s">
        <v>8221</v>
      </c>
      <c r="G409">
        <v>0</v>
      </c>
    </row>
    <row r="410" spans="1:7" x14ac:dyDescent="0.2">
      <c r="A410" t="s">
        <v>8219</v>
      </c>
      <c r="B410">
        <v>43</v>
      </c>
      <c r="F410" t="s">
        <v>8221</v>
      </c>
      <c r="G410">
        <v>8</v>
      </c>
    </row>
    <row r="411" spans="1:7" x14ac:dyDescent="0.2">
      <c r="A411" t="s">
        <v>8219</v>
      </c>
      <c r="B411">
        <v>52</v>
      </c>
      <c r="F411" t="s">
        <v>8221</v>
      </c>
      <c r="G411">
        <v>7</v>
      </c>
    </row>
    <row r="412" spans="1:7" x14ac:dyDescent="0.2">
      <c r="A412" t="s">
        <v>8219</v>
      </c>
      <c r="B412">
        <v>27</v>
      </c>
      <c r="F412" t="s">
        <v>8221</v>
      </c>
      <c r="G412">
        <v>24</v>
      </c>
    </row>
    <row r="413" spans="1:7" x14ac:dyDescent="0.2">
      <c r="A413" t="s">
        <v>8219</v>
      </c>
      <c r="B413">
        <v>12</v>
      </c>
      <c r="F413" t="s">
        <v>8221</v>
      </c>
      <c r="G413">
        <v>121</v>
      </c>
    </row>
    <row r="414" spans="1:7" x14ac:dyDescent="0.2">
      <c r="A414" t="s">
        <v>8219</v>
      </c>
      <c r="B414">
        <v>33</v>
      </c>
      <c r="F414" t="s">
        <v>8221</v>
      </c>
      <c r="G414">
        <v>196</v>
      </c>
    </row>
    <row r="415" spans="1:7" x14ac:dyDescent="0.2">
      <c r="A415" t="s">
        <v>8219</v>
      </c>
      <c r="B415">
        <v>96</v>
      </c>
      <c r="F415" t="s">
        <v>8221</v>
      </c>
      <c r="G415">
        <v>5</v>
      </c>
    </row>
    <row r="416" spans="1:7" x14ac:dyDescent="0.2">
      <c r="A416" t="s">
        <v>8219</v>
      </c>
      <c r="B416">
        <v>28</v>
      </c>
      <c r="F416" t="s">
        <v>8221</v>
      </c>
      <c r="G416">
        <v>73</v>
      </c>
    </row>
    <row r="417" spans="1:7" x14ac:dyDescent="0.2">
      <c r="A417" t="s">
        <v>8219</v>
      </c>
      <c r="B417">
        <v>43</v>
      </c>
      <c r="F417" t="s">
        <v>8221</v>
      </c>
      <c r="G417">
        <v>93</v>
      </c>
    </row>
    <row r="418" spans="1:7" x14ac:dyDescent="0.2">
      <c r="A418" t="s">
        <v>8219</v>
      </c>
      <c r="B418">
        <v>205</v>
      </c>
      <c r="F418" t="s">
        <v>8221</v>
      </c>
      <c r="G418">
        <v>17</v>
      </c>
    </row>
    <row r="419" spans="1:7" x14ac:dyDescent="0.2">
      <c r="A419" t="s">
        <v>8219</v>
      </c>
      <c r="B419">
        <v>23</v>
      </c>
      <c r="F419" t="s">
        <v>8221</v>
      </c>
      <c r="G419">
        <v>7</v>
      </c>
    </row>
    <row r="420" spans="1:7" x14ac:dyDescent="0.2">
      <c r="A420" t="s">
        <v>8219</v>
      </c>
      <c r="B420">
        <v>19</v>
      </c>
      <c r="F420" t="s">
        <v>8221</v>
      </c>
      <c r="G420">
        <v>17</v>
      </c>
    </row>
    <row r="421" spans="1:7" x14ac:dyDescent="0.2">
      <c r="A421" t="s">
        <v>8219</v>
      </c>
      <c r="B421">
        <v>14</v>
      </c>
      <c r="F421" t="s">
        <v>8221</v>
      </c>
      <c r="G421">
        <v>171</v>
      </c>
    </row>
    <row r="422" spans="1:7" x14ac:dyDescent="0.2">
      <c r="A422" t="s">
        <v>8219</v>
      </c>
      <c r="B422">
        <v>38</v>
      </c>
      <c r="F422" t="s">
        <v>8221</v>
      </c>
      <c r="G422">
        <v>188</v>
      </c>
    </row>
    <row r="423" spans="1:7" x14ac:dyDescent="0.2">
      <c r="A423" t="s">
        <v>8219</v>
      </c>
      <c r="B423">
        <v>78</v>
      </c>
      <c r="F423" t="s">
        <v>8221</v>
      </c>
      <c r="G423">
        <v>110</v>
      </c>
    </row>
    <row r="424" spans="1:7" x14ac:dyDescent="0.2">
      <c r="A424" t="s">
        <v>8219</v>
      </c>
      <c r="B424">
        <v>69</v>
      </c>
      <c r="F424" t="s">
        <v>8221</v>
      </c>
      <c r="G424">
        <v>37</v>
      </c>
    </row>
    <row r="425" spans="1:7" x14ac:dyDescent="0.2">
      <c r="A425" t="s">
        <v>8219</v>
      </c>
      <c r="B425">
        <v>33</v>
      </c>
      <c r="F425" t="s">
        <v>8221</v>
      </c>
      <c r="G425">
        <v>9</v>
      </c>
    </row>
    <row r="426" spans="1:7" x14ac:dyDescent="0.2">
      <c r="A426" t="s">
        <v>8219</v>
      </c>
      <c r="B426">
        <v>54</v>
      </c>
      <c r="F426" t="s">
        <v>8221</v>
      </c>
      <c r="G426">
        <v>29</v>
      </c>
    </row>
    <row r="427" spans="1:7" x14ac:dyDescent="0.2">
      <c r="A427" t="s">
        <v>8219</v>
      </c>
      <c r="B427">
        <v>99</v>
      </c>
      <c r="F427" t="s">
        <v>8221</v>
      </c>
      <c r="G427">
        <v>6</v>
      </c>
    </row>
    <row r="428" spans="1:7" x14ac:dyDescent="0.2">
      <c r="A428" t="s">
        <v>8219</v>
      </c>
      <c r="B428">
        <v>49</v>
      </c>
      <c r="F428" t="s">
        <v>8221</v>
      </c>
      <c r="G428">
        <v>30</v>
      </c>
    </row>
    <row r="429" spans="1:7" x14ac:dyDescent="0.2">
      <c r="A429" t="s">
        <v>8219</v>
      </c>
      <c r="B429">
        <v>11</v>
      </c>
      <c r="F429" t="s">
        <v>8221</v>
      </c>
      <c r="G429">
        <v>81</v>
      </c>
    </row>
    <row r="430" spans="1:7" x14ac:dyDescent="0.2">
      <c r="A430" t="s">
        <v>8219</v>
      </c>
      <c r="B430">
        <v>38</v>
      </c>
      <c r="F430" t="s">
        <v>8221</v>
      </c>
      <c r="G430">
        <v>4</v>
      </c>
    </row>
    <row r="431" spans="1:7" x14ac:dyDescent="0.2">
      <c r="A431" t="s">
        <v>8219</v>
      </c>
      <c r="B431">
        <v>16</v>
      </c>
      <c r="F431" t="s">
        <v>8221</v>
      </c>
      <c r="G431">
        <v>11</v>
      </c>
    </row>
    <row r="432" spans="1:7" x14ac:dyDescent="0.2">
      <c r="A432" t="s">
        <v>8219</v>
      </c>
      <c r="B432">
        <v>32</v>
      </c>
      <c r="F432" t="s">
        <v>8221</v>
      </c>
      <c r="G432">
        <v>14</v>
      </c>
    </row>
    <row r="433" spans="1:7" x14ac:dyDescent="0.2">
      <c r="A433" t="s">
        <v>8219</v>
      </c>
      <c r="B433">
        <v>20</v>
      </c>
      <c r="F433" t="s">
        <v>8221</v>
      </c>
      <c r="G433">
        <v>5</v>
      </c>
    </row>
    <row r="434" spans="1:7" x14ac:dyDescent="0.2">
      <c r="A434" t="s">
        <v>8219</v>
      </c>
      <c r="B434">
        <v>154</v>
      </c>
      <c r="F434" t="s">
        <v>8221</v>
      </c>
      <c r="G434">
        <v>45</v>
      </c>
    </row>
    <row r="435" spans="1:7" x14ac:dyDescent="0.2">
      <c r="A435" t="s">
        <v>8219</v>
      </c>
      <c r="B435">
        <v>41</v>
      </c>
      <c r="F435" t="s">
        <v>8221</v>
      </c>
      <c r="G435">
        <v>8</v>
      </c>
    </row>
    <row r="436" spans="1:7" x14ac:dyDescent="0.2">
      <c r="A436" t="s">
        <v>8219</v>
      </c>
      <c r="B436">
        <v>75</v>
      </c>
      <c r="F436" t="s">
        <v>8221</v>
      </c>
      <c r="G436">
        <v>3</v>
      </c>
    </row>
    <row r="437" spans="1:7" x14ac:dyDescent="0.2">
      <c r="A437" t="s">
        <v>8219</v>
      </c>
      <c r="B437">
        <v>40</v>
      </c>
      <c r="F437" t="s">
        <v>8221</v>
      </c>
      <c r="G437">
        <v>24</v>
      </c>
    </row>
    <row r="438" spans="1:7" x14ac:dyDescent="0.2">
      <c r="A438" t="s">
        <v>8219</v>
      </c>
      <c r="B438">
        <v>46</v>
      </c>
      <c r="F438" t="s">
        <v>8221</v>
      </c>
      <c r="G438">
        <v>18</v>
      </c>
    </row>
    <row r="439" spans="1:7" x14ac:dyDescent="0.2">
      <c r="A439" t="s">
        <v>8219</v>
      </c>
      <c r="B439">
        <v>62</v>
      </c>
      <c r="F439" t="s">
        <v>8221</v>
      </c>
      <c r="G439">
        <v>12</v>
      </c>
    </row>
    <row r="440" spans="1:7" x14ac:dyDescent="0.2">
      <c r="A440" t="s">
        <v>8219</v>
      </c>
      <c r="B440">
        <v>61</v>
      </c>
      <c r="F440" t="s">
        <v>8221</v>
      </c>
      <c r="G440">
        <v>123</v>
      </c>
    </row>
    <row r="441" spans="1:7" x14ac:dyDescent="0.2">
      <c r="A441" t="s">
        <v>8219</v>
      </c>
      <c r="B441">
        <v>96</v>
      </c>
      <c r="F441" t="s">
        <v>8221</v>
      </c>
      <c r="G441">
        <v>96</v>
      </c>
    </row>
    <row r="442" spans="1:7" x14ac:dyDescent="0.2">
      <c r="A442" t="s">
        <v>8219</v>
      </c>
      <c r="B442">
        <v>190</v>
      </c>
      <c r="F442" t="s">
        <v>8221</v>
      </c>
      <c r="G442">
        <v>31</v>
      </c>
    </row>
    <row r="443" spans="1:7" x14ac:dyDescent="0.2">
      <c r="A443" t="s">
        <v>8219</v>
      </c>
      <c r="B443">
        <v>94</v>
      </c>
      <c r="F443" t="s">
        <v>8221</v>
      </c>
      <c r="G443">
        <v>4</v>
      </c>
    </row>
    <row r="444" spans="1:7" x14ac:dyDescent="0.2">
      <c r="A444" t="s">
        <v>8219</v>
      </c>
      <c r="B444">
        <v>39</v>
      </c>
      <c r="F444" t="s">
        <v>8221</v>
      </c>
      <c r="G444">
        <v>3</v>
      </c>
    </row>
    <row r="445" spans="1:7" x14ac:dyDescent="0.2">
      <c r="A445" t="s">
        <v>8219</v>
      </c>
      <c r="B445">
        <v>127</v>
      </c>
      <c r="F445" t="s">
        <v>8221</v>
      </c>
      <c r="G445">
        <v>179</v>
      </c>
    </row>
    <row r="446" spans="1:7" x14ac:dyDescent="0.2">
      <c r="A446" t="s">
        <v>8219</v>
      </c>
      <c r="B446">
        <v>159</v>
      </c>
      <c r="F446" t="s">
        <v>8221</v>
      </c>
      <c r="G446">
        <v>3</v>
      </c>
    </row>
    <row r="447" spans="1:7" x14ac:dyDescent="0.2">
      <c r="A447" t="s">
        <v>8219</v>
      </c>
      <c r="B447">
        <v>177</v>
      </c>
      <c r="F447" t="s">
        <v>8221</v>
      </c>
      <c r="G447">
        <v>23</v>
      </c>
    </row>
    <row r="448" spans="1:7" x14ac:dyDescent="0.2">
      <c r="A448" t="s">
        <v>8219</v>
      </c>
      <c r="B448">
        <v>47</v>
      </c>
      <c r="F448" t="s">
        <v>8221</v>
      </c>
      <c r="G448">
        <v>23</v>
      </c>
    </row>
    <row r="449" spans="1:7" x14ac:dyDescent="0.2">
      <c r="A449" t="s">
        <v>8219</v>
      </c>
      <c r="B449">
        <v>1</v>
      </c>
      <c r="F449" t="s">
        <v>8221</v>
      </c>
      <c r="G449">
        <v>41</v>
      </c>
    </row>
    <row r="450" spans="1:7" x14ac:dyDescent="0.2">
      <c r="A450" t="s">
        <v>8219</v>
      </c>
      <c r="B450">
        <v>16</v>
      </c>
      <c r="F450" t="s">
        <v>8221</v>
      </c>
      <c r="G450">
        <v>0</v>
      </c>
    </row>
    <row r="451" spans="1:7" x14ac:dyDescent="0.2">
      <c r="A451" t="s">
        <v>8219</v>
      </c>
      <c r="B451">
        <v>115</v>
      </c>
      <c r="F451" t="s">
        <v>8221</v>
      </c>
      <c r="G451">
        <v>32</v>
      </c>
    </row>
    <row r="452" spans="1:7" x14ac:dyDescent="0.2">
      <c r="A452" t="s">
        <v>8219</v>
      </c>
      <c r="B452">
        <v>133</v>
      </c>
      <c r="F452" t="s">
        <v>8221</v>
      </c>
      <c r="G452">
        <v>2</v>
      </c>
    </row>
    <row r="453" spans="1:7" x14ac:dyDescent="0.2">
      <c r="A453" t="s">
        <v>8219</v>
      </c>
      <c r="B453">
        <v>70</v>
      </c>
      <c r="F453" t="s">
        <v>8221</v>
      </c>
      <c r="G453">
        <v>7</v>
      </c>
    </row>
    <row r="454" spans="1:7" x14ac:dyDescent="0.2">
      <c r="A454" t="s">
        <v>8219</v>
      </c>
      <c r="B454">
        <v>62</v>
      </c>
      <c r="F454" t="s">
        <v>8221</v>
      </c>
      <c r="G454">
        <v>4</v>
      </c>
    </row>
    <row r="455" spans="1:7" x14ac:dyDescent="0.2">
      <c r="A455" t="s">
        <v>8219</v>
      </c>
      <c r="B455">
        <v>10</v>
      </c>
      <c r="F455" t="s">
        <v>8221</v>
      </c>
      <c r="G455">
        <v>196</v>
      </c>
    </row>
    <row r="456" spans="1:7" x14ac:dyDescent="0.2">
      <c r="A456" t="s">
        <v>8219</v>
      </c>
      <c r="B456">
        <v>499</v>
      </c>
      <c r="F456" t="s">
        <v>8221</v>
      </c>
      <c r="G456">
        <v>11</v>
      </c>
    </row>
    <row r="457" spans="1:7" x14ac:dyDescent="0.2">
      <c r="A457" t="s">
        <v>8219</v>
      </c>
      <c r="B457">
        <v>47</v>
      </c>
      <c r="F457" t="s">
        <v>8221</v>
      </c>
      <c r="G457">
        <v>9</v>
      </c>
    </row>
    <row r="458" spans="1:7" x14ac:dyDescent="0.2">
      <c r="A458" t="s">
        <v>8219</v>
      </c>
      <c r="B458">
        <v>28</v>
      </c>
      <c r="F458" t="s">
        <v>8221</v>
      </c>
      <c r="G458">
        <v>5</v>
      </c>
    </row>
    <row r="459" spans="1:7" x14ac:dyDescent="0.2">
      <c r="A459" t="s">
        <v>8219</v>
      </c>
      <c r="B459">
        <v>24</v>
      </c>
      <c r="F459" t="s">
        <v>8221</v>
      </c>
      <c r="G459">
        <v>8</v>
      </c>
    </row>
    <row r="460" spans="1:7" x14ac:dyDescent="0.2">
      <c r="A460" t="s">
        <v>8219</v>
      </c>
      <c r="B460">
        <v>76</v>
      </c>
      <c r="F460" t="s">
        <v>8221</v>
      </c>
      <c r="G460">
        <v>229</v>
      </c>
    </row>
    <row r="461" spans="1:7" x14ac:dyDescent="0.2">
      <c r="A461" t="s">
        <v>8219</v>
      </c>
      <c r="B461">
        <v>98</v>
      </c>
      <c r="F461" t="s">
        <v>8221</v>
      </c>
      <c r="G461">
        <v>40</v>
      </c>
    </row>
    <row r="462" spans="1:7" x14ac:dyDescent="0.2">
      <c r="A462" t="s">
        <v>8219</v>
      </c>
      <c r="B462">
        <v>30</v>
      </c>
      <c r="F462" t="s">
        <v>8221</v>
      </c>
      <c r="G462">
        <v>123</v>
      </c>
    </row>
    <row r="463" spans="1:7" x14ac:dyDescent="0.2">
      <c r="A463" t="s">
        <v>8219</v>
      </c>
      <c r="B463">
        <v>478</v>
      </c>
      <c r="F463" t="s">
        <v>8221</v>
      </c>
      <c r="G463">
        <v>5</v>
      </c>
    </row>
    <row r="464" spans="1:7" x14ac:dyDescent="0.2">
      <c r="A464" t="s">
        <v>8219</v>
      </c>
      <c r="B464">
        <v>74</v>
      </c>
      <c r="F464" t="s">
        <v>8221</v>
      </c>
      <c r="G464">
        <v>148</v>
      </c>
    </row>
    <row r="465" spans="1:7" x14ac:dyDescent="0.2">
      <c r="A465" t="s">
        <v>8219</v>
      </c>
      <c r="B465">
        <v>131</v>
      </c>
      <c r="F465" t="s">
        <v>8221</v>
      </c>
      <c r="G465">
        <v>10</v>
      </c>
    </row>
    <row r="466" spans="1:7" x14ac:dyDescent="0.2">
      <c r="A466" t="s">
        <v>8219</v>
      </c>
      <c r="B466">
        <v>61</v>
      </c>
      <c r="F466" t="s">
        <v>8221</v>
      </c>
      <c r="G466">
        <v>4</v>
      </c>
    </row>
    <row r="467" spans="1:7" x14ac:dyDescent="0.2">
      <c r="A467" t="s">
        <v>8219</v>
      </c>
      <c r="B467">
        <v>1071</v>
      </c>
      <c r="F467" t="s">
        <v>8221</v>
      </c>
      <c r="G467">
        <v>21</v>
      </c>
    </row>
    <row r="468" spans="1:7" x14ac:dyDescent="0.2">
      <c r="A468" t="s">
        <v>8219</v>
      </c>
      <c r="B468">
        <v>122</v>
      </c>
      <c r="F468" t="s">
        <v>8221</v>
      </c>
      <c r="G468">
        <v>2</v>
      </c>
    </row>
    <row r="469" spans="1:7" x14ac:dyDescent="0.2">
      <c r="A469" t="s">
        <v>8219</v>
      </c>
      <c r="B469">
        <v>111</v>
      </c>
      <c r="F469" t="s">
        <v>8221</v>
      </c>
      <c r="G469">
        <v>0</v>
      </c>
    </row>
    <row r="470" spans="1:7" x14ac:dyDescent="0.2">
      <c r="A470" t="s">
        <v>8219</v>
      </c>
      <c r="B470">
        <v>255</v>
      </c>
      <c r="F470" t="s">
        <v>8221</v>
      </c>
      <c r="G470">
        <v>4</v>
      </c>
    </row>
    <row r="471" spans="1:7" x14ac:dyDescent="0.2">
      <c r="A471" t="s">
        <v>8219</v>
      </c>
      <c r="B471">
        <v>141</v>
      </c>
      <c r="F471" t="s">
        <v>8221</v>
      </c>
      <c r="G471">
        <v>1</v>
      </c>
    </row>
    <row r="472" spans="1:7" x14ac:dyDescent="0.2">
      <c r="A472" t="s">
        <v>8219</v>
      </c>
      <c r="B472">
        <v>159</v>
      </c>
      <c r="F472" t="s">
        <v>8221</v>
      </c>
      <c r="G472">
        <v>30</v>
      </c>
    </row>
    <row r="473" spans="1:7" x14ac:dyDescent="0.2">
      <c r="A473" t="s">
        <v>8219</v>
      </c>
      <c r="B473">
        <v>99</v>
      </c>
      <c r="F473" t="s">
        <v>8221</v>
      </c>
      <c r="G473">
        <v>3</v>
      </c>
    </row>
    <row r="474" spans="1:7" x14ac:dyDescent="0.2">
      <c r="A474" t="s">
        <v>8219</v>
      </c>
      <c r="B474">
        <v>96</v>
      </c>
      <c r="F474" t="s">
        <v>8221</v>
      </c>
      <c r="G474">
        <v>975</v>
      </c>
    </row>
    <row r="475" spans="1:7" x14ac:dyDescent="0.2">
      <c r="A475" t="s">
        <v>8219</v>
      </c>
      <c r="B475">
        <v>27</v>
      </c>
      <c r="F475" t="s">
        <v>8221</v>
      </c>
      <c r="G475">
        <v>167</v>
      </c>
    </row>
    <row r="476" spans="1:7" x14ac:dyDescent="0.2">
      <c r="A476" t="s">
        <v>8219</v>
      </c>
      <c r="B476">
        <v>166</v>
      </c>
      <c r="F476" t="s">
        <v>8221</v>
      </c>
      <c r="G476">
        <v>5</v>
      </c>
    </row>
    <row r="477" spans="1:7" x14ac:dyDescent="0.2">
      <c r="A477" t="s">
        <v>8219</v>
      </c>
      <c r="B477">
        <v>76</v>
      </c>
      <c r="F477" t="s">
        <v>8221</v>
      </c>
      <c r="G477">
        <v>18</v>
      </c>
    </row>
    <row r="478" spans="1:7" x14ac:dyDescent="0.2">
      <c r="A478" t="s">
        <v>8219</v>
      </c>
      <c r="B478">
        <v>211</v>
      </c>
      <c r="F478" t="s">
        <v>8221</v>
      </c>
      <c r="G478">
        <v>98</v>
      </c>
    </row>
    <row r="479" spans="1:7" x14ac:dyDescent="0.2">
      <c r="A479" t="s">
        <v>8219</v>
      </c>
      <c r="B479">
        <v>21</v>
      </c>
      <c r="F479" t="s">
        <v>8221</v>
      </c>
      <c r="G479">
        <v>4</v>
      </c>
    </row>
    <row r="480" spans="1:7" x14ac:dyDescent="0.2">
      <c r="A480" t="s">
        <v>8219</v>
      </c>
      <c r="B480">
        <v>61</v>
      </c>
      <c r="F480" t="s">
        <v>8221</v>
      </c>
      <c r="G480">
        <v>3</v>
      </c>
    </row>
    <row r="481" spans="1:7" x14ac:dyDescent="0.2">
      <c r="A481" t="s">
        <v>8219</v>
      </c>
      <c r="B481">
        <v>30</v>
      </c>
      <c r="F481" t="s">
        <v>8221</v>
      </c>
      <c r="G481">
        <v>1</v>
      </c>
    </row>
    <row r="482" spans="1:7" x14ac:dyDescent="0.2">
      <c r="A482" t="s">
        <v>8219</v>
      </c>
      <c r="B482">
        <v>375</v>
      </c>
      <c r="F482" t="s">
        <v>8221</v>
      </c>
      <c r="G482">
        <v>0</v>
      </c>
    </row>
    <row r="483" spans="1:7" x14ac:dyDescent="0.2">
      <c r="A483" t="s">
        <v>8219</v>
      </c>
      <c r="B483">
        <v>111</v>
      </c>
      <c r="F483" t="s">
        <v>8221</v>
      </c>
      <c r="G483">
        <v>9</v>
      </c>
    </row>
    <row r="484" spans="1:7" x14ac:dyDescent="0.2">
      <c r="A484" t="s">
        <v>8219</v>
      </c>
      <c r="B484">
        <v>123</v>
      </c>
      <c r="F484" t="s">
        <v>8221</v>
      </c>
      <c r="G484">
        <v>2</v>
      </c>
    </row>
    <row r="485" spans="1:7" x14ac:dyDescent="0.2">
      <c r="A485" t="s">
        <v>8219</v>
      </c>
      <c r="B485">
        <v>70</v>
      </c>
      <c r="F485" t="s">
        <v>8221</v>
      </c>
      <c r="G485">
        <v>0</v>
      </c>
    </row>
    <row r="486" spans="1:7" x14ac:dyDescent="0.2">
      <c r="A486" t="s">
        <v>8219</v>
      </c>
      <c r="B486">
        <v>85</v>
      </c>
      <c r="F486" t="s">
        <v>8221</v>
      </c>
      <c r="G486">
        <v>147</v>
      </c>
    </row>
    <row r="487" spans="1:7" x14ac:dyDescent="0.2">
      <c r="A487" t="s">
        <v>8219</v>
      </c>
      <c r="B487">
        <v>86</v>
      </c>
      <c r="F487" t="s">
        <v>8221</v>
      </c>
      <c r="G487">
        <v>49</v>
      </c>
    </row>
    <row r="488" spans="1:7" x14ac:dyDescent="0.2">
      <c r="A488" t="s">
        <v>8219</v>
      </c>
      <c r="B488">
        <v>13</v>
      </c>
      <c r="F488" t="s">
        <v>8221</v>
      </c>
      <c r="G488">
        <v>1</v>
      </c>
    </row>
    <row r="489" spans="1:7" x14ac:dyDescent="0.2">
      <c r="A489" t="s">
        <v>8219</v>
      </c>
      <c r="B489">
        <v>33</v>
      </c>
      <c r="F489" t="s">
        <v>8221</v>
      </c>
      <c r="G489">
        <v>2</v>
      </c>
    </row>
    <row r="490" spans="1:7" x14ac:dyDescent="0.2">
      <c r="A490" t="s">
        <v>8219</v>
      </c>
      <c r="B490">
        <v>15</v>
      </c>
      <c r="F490" t="s">
        <v>8221</v>
      </c>
      <c r="G490">
        <v>7</v>
      </c>
    </row>
    <row r="491" spans="1:7" x14ac:dyDescent="0.2">
      <c r="A491" t="s">
        <v>8219</v>
      </c>
      <c r="B491">
        <v>273</v>
      </c>
      <c r="F491" t="s">
        <v>8221</v>
      </c>
      <c r="G491">
        <v>4</v>
      </c>
    </row>
    <row r="492" spans="1:7" x14ac:dyDescent="0.2">
      <c r="A492" t="s">
        <v>8219</v>
      </c>
      <c r="B492">
        <v>714</v>
      </c>
      <c r="F492" t="s">
        <v>8221</v>
      </c>
      <c r="G492">
        <v>27</v>
      </c>
    </row>
    <row r="493" spans="1:7" x14ac:dyDescent="0.2">
      <c r="A493" t="s">
        <v>8219</v>
      </c>
      <c r="B493">
        <v>170</v>
      </c>
      <c r="F493" t="s">
        <v>8221</v>
      </c>
      <c r="G493">
        <v>94</v>
      </c>
    </row>
    <row r="494" spans="1:7" x14ac:dyDescent="0.2">
      <c r="A494" t="s">
        <v>8219</v>
      </c>
      <c r="B494">
        <v>512</v>
      </c>
      <c r="F494" t="s">
        <v>8221</v>
      </c>
      <c r="G494">
        <v>29</v>
      </c>
    </row>
    <row r="495" spans="1:7" x14ac:dyDescent="0.2">
      <c r="A495" t="s">
        <v>8219</v>
      </c>
      <c r="B495">
        <v>314</v>
      </c>
      <c r="F495" t="s">
        <v>8221</v>
      </c>
      <c r="G495">
        <v>7</v>
      </c>
    </row>
    <row r="496" spans="1:7" x14ac:dyDescent="0.2">
      <c r="A496" t="s">
        <v>8219</v>
      </c>
      <c r="B496">
        <v>167</v>
      </c>
      <c r="F496" t="s">
        <v>8221</v>
      </c>
      <c r="G496">
        <v>22</v>
      </c>
    </row>
    <row r="497" spans="1:7" x14ac:dyDescent="0.2">
      <c r="A497" t="s">
        <v>8219</v>
      </c>
      <c r="B497">
        <v>9</v>
      </c>
      <c r="F497" t="s">
        <v>8221</v>
      </c>
      <c r="G497">
        <v>1</v>
      </c>
    </row>
    <row r="498" spans="1:7" x14ac:dyDescent="0.2">
      <c r="A498" t="s">
        <v>8219</v>
      </c>
      <c r="B498">
        <v>103</v>
      </c>
      <c r="F498" t="s">
        <v>8221</v>
      </c>
      <c r="G498">
        <v>10</v>
      </c>
    </row>
    <row r="499" spans="1:7" x14ac:dyDescent="0.2">
      <c r="A499" t="s">
        <v>8219</v>
      </c>
      <c r="B499">
        <v>111</v>
      </c>
      <c r="F499" t="s">
        <v>8221</v>
      </c>
      <c r="G499">
        <v>6</v>
      </c>
    </row>
    <row r="500" spans="1:7" x14ac:dyDescent="0.2">
      <c r="A500" t="s">
        <v>8219</v>
      </c>
      <c r="B500">
        <v>271</v>
      </c>
      <c r="F500" t="s">
        <v>8221</v>
      </c>
      <c r="G500">
        <v>24</v>
      </c>
    </row>
    <row r="501" spans="1:7" x14ac:dyDescent="0.2">
      <c r="A501" t="s">
        <v>8219</v>
      </c>
      <c r="B501">
        <v>101</v>
      </c>
      <c r="F501" t="s">
        <v>8221</v>
      </c>
      <c r="G501">
        <v>15</v>
      </c>
    </row>
    <row r="502" spans="1:7" x14ac:dyDescent="0.2">
      <c r="A502" t="s">
        <v>8219</v>
      </c>
      <c r="B502">
        <v>57</v>
      </c>
      <c r="F502" t="s">
        <v>8221</v>
      </c>
      <c r="G502">
        <v>37</v>
      </c>
    </row>
    <row r="503" spans="1:7" x14ac:dyDescent="0.2">
      <c r="A503" t="s">
        <v>8219</v>
      </c>
      <c r="B503">
        <v>62</v>
      </c>
      <c r="F503" t="s">
        <v>8221</v>
      </c>
      <c r="G503">
        <v>20</v>
      </c>
    </row>
    <row r="504" spans="1:7" x14ac:dyDescent="0.2">
      <c r="A504" t="s">
        <v>8219</v>
      </c>
      <c r="B504">
        <v>32</v>
      </c>
      <c r="F504" t="s">
        <v>8221</v>
      </c>
      <c r="G504">
        <v>7</v>
      </c>
    </row>
    <row r="505" spans="1:7" x14ac:dyDescent="0.2">
      <c r="A505" t="s">
        <v>8219</v>
      </c>
      <c r="B505">
        <v>141</v>
      </c>
      <c r="F505" t="s">
        <v>8221</v>
      </c>
      <c r="G505">
        <v>0</v>
      </c>
    </row>
    <row r="506" spans="1:7" x14ac:dyDescent="0.2">
      <c r="A506" t="s">
        <v>8219</v>
      </c>
      <c r="B506">
        <v>75</v>
      </c>
      <c r="F506" t="s">
        <v>8221</v>
      </c>
      <c r="G506">
        <v>21</v>
      </c>
    </row>
    <row r="507" spans="1:7" x14ac:dyDescent="0.2">
      <c r="A507" t="s">
        <v>8219</v>
      </c>
      <c r="B507">
        <v>46</v>
      </c>
      <c r="F507" t="s">
        <v>8221</v>
      </c>
      <c r="G507">
        <v>3</v>
      </c>
    </row>
    <row r="508" spans="1:7" x14ac:dyDescent="0.2">
      <c r="A508" t="s">
        <v>8219</v>
      </c>
      <c r="B508">
        <v>103</v>
      </c>
      <c r="F508" t="s">
        <v>8221</v>
      </c>
      <c r="G508">
        <v>11</v>
      </c>
    </row>
    <row r="509" spans="1:7" x14ac:dyDescent="0.2">
      <c r="A509" t="s">
        <v>8219</v>
      </c>
      <c r="B509">
        <v>6</v>
      </c>
      <c r="F509" t="s">
        <v>8221</v>
      </c>
      <c r="G509">
        <v>1</v>
      </c>
    </row>
    <row r="510" spans="1:7" x14ac:dyDescent="0.2">
      <c r="A510" t="s">
        <v>8219</v>
      </c>
      <c r="B510">
        <v>83</v>
      </c>
      <c r="F510" t="s">
        <v>8221</v>
      </c>
      <c r="G510">
        <v>312</v>
      </c>
    </row>
    <row r="511" spans="1:7" x14ac:dyDescent="0.2">
      <c r="A511" t="s">
        <v>8219</v>
      </c>
      <c r="B511">
        <v>108</v>
      </c>
      <c r="F511" t="s">
        <v>8221</v>
      </c>
      <c r="G511">
        <v>1</v>
      </c>
    </row>
    <row r="512" spans="1:7" x14ac:dyDescent="0.2">
      <c r="A512" t="s">
        <v>8219</v>
      </c>
      <c r="B512">
        <v>25</v>
      </c>
      <c r="F512" t="s">
        <v>8221</v>
      </c>
      <c r="G512">
        <v>3</v>
      </c>
    </row>
    <row r="513" spans="1:7" x14ac:dyDescent="0.2">
      <c r="A513" t="s">
        <v>8219</v>
      </c>
      <c r="B513">
        <v>549</v>
      </c>
      <c r="F513" t="s">
        <v>8221</v>
      </c>
      <c r="G513">
        <v>4</v>
      </c>
    </row>
    <row r="514" spans="1:7" x14ac:dyDescent="0.2">
      <c r="A514" t="s">
        <v>8219</v>
      </c>
      <c r="B514">
        <v>222</v>
      </c>
      <c r="F514" t="s">
        <v>8221</v>
      </c>
      <c r="G514">
        <v>10</v>
      </c>
    </row>
    <row r="515" spans="1:7" x14ac:dyDescent="0.2">
      <c r="A515" t="s">
        <v>8219</v>
      </c>
      <c r="B515">
        <v>183</v>
      </c>
      <c r="F515" t="s">
        <v>8221</v>
      </c>
      <c r="G515">
        <v>8</v>
      </c>
    </row>
    <row r="516" spans="1:7" x14ac:dyDescent="0.2">
      <c r="A516" t="s">
        <v>8219</v>
      </c>
      <c r="B516">
        <v>89</v>
      </c>
      <c r="F516" t="s">
        <v>8221</v>
      </c>
      <c r="G516">
        <v>3</v>
      </c>
    </row>
    <row r="517" spans="1:7" x14ac:dyDescent="0.2">
      <c r="A517" t="s">
        <v>8219</v>
      </c>
      <c r="B517">
        <v>253</v>
      </c>
      <c r="F517" t="s">
        <v>8221</v>
      </c>
      <c r="G517">
        <v>1</v>
      </c>
    </row>
    <row r="518" spans="1:7" x14ac:dyDescent="0.2">
      <c r="A518" t="s">
        <v>8219</v>
      </c>
      <c r="B518">
        <v>140</v>
      </c>
      <c r="F518" t="s">
        <v>8221</v>
      </c>
      <c r="G518">
        <v>0</v>
      </c>
    </row>
    <row r="519" spans="1:7" x14ac:dyDescent="0.2">
      <c r="A519" t="s">
        <v>8219</v>
      </c>
      <c r="B519">
        <v>103</v>
      </c>
      <c r="F519" t="s">
        <v>8221</v>
      </c>
      <c r="G519">
        <v>5</v>
      </c>
    </row>
    <row r="520" spans="1:7" x14ac:dyDescent="0.2">
      <c r="A520" t="s">
        <v>8219</v>
      </c>
      <c r="B520">
        <v>138</v>
      </c>
      <c r="F520" t="s">
        <v>8221</v>
      </c>
      <c r="G520">
        <v>0</v>
      </c>
    </row>
    <row r="521" spans="1:7" x14ac:dyDescent="0.2">
      <c r="A521" t="s">
        <v>8219</v>
      </c>
      <c r="B521">
        <v>191</v>
      </c>
      <c r="F521" t="s">
        <v>8221</v>
      </c>
      <c r="G521">
        <v>3</v>
      </c>
    </row>
    <row r="522" spans="1:7" x14ac:dyDescent="0.2">
      <c r="A522" t="s">
        <v>8219</v>
      </c>
      <c r="B522">
        <v>45</v>
      </c>
      <c r="F522" t="s">
        <v>8221</v>
      </c>
      <c r="G522">
        <v>7</v>
      </c>
    </row>
    <row r="523" spans="1:7" x14ac:dyDescent="0.2">
      <c r="A523" t="s">
        <v>8219</v>
      </c>
      <c r="B523">
        <v>17</v>
      </c>
      <c r="F523" t="s">
        <v>8221</v>
      </c>
      <c r="G523">
        <v>0</v>
      </c>
    </row>
    <row r="524" spans="1:7" x14ac:dyDescent="0.2">
      <c r="A524" t="s">
        <v>8219</v>
      </c>
      <c r="B524">
        <v>31</v>
      </c>
      <c r="F524" t="s">
        <v>8221</v>
      </c>
      <c r="G524">
        <v>2</v>
      </c>
    </row>
    <row r="525" spans="1:7" x14ac:dyDescent="0.2">
      <c r="A525" t="s">
        <v>8219</v>
      </c>
      <c r="B525">
        <v>50</v>
      </c>
      <c r="F525" t="s">
        <v>8221</v>
      </c>
      <c r="G525">
        <v>23</v>
      </c>
    </row>
    <row r="526" spans="1:7" x14ac:dyDescent="0.2">
      <c r="A526" t="s">
        <v>8219</v>
      </c>
      <c r="B526">
        <v>59</v>
      </c>
      <c r="F526" t="s">
        <v>8221</v>
      </c>
      <c r="G526">
        <v>1</v>
      </c>
    </row>
    <row r="527" spans="1:7" x14ac:dyDescent="0.2">
      <c r="A527" t="s">
        <v>8219</v>
      </c>
      <c r="B527">
        <v>81</v>
      </c>
      <c r="F527" t="s">
        <v>8221</v>
      </c>
      <c r="G527">
        <v>2</v>
      </c>
    </row>
    <row r="528" spans="1:7" x14ac:dyDescent="0.2">
      <c r="A528" t="s">
        <v>8219</v>
      </c>
      <c r="B528">
        <v>508</v>
      </c>
      <c r="F528" t="s">
        <v>8221</v>
      </c>
      <c r="G528">
        <v>3</v>
      </c>
    </row>
    <row r="529" spans="1:7" x14ac:dyDescent="0.2">
      <c r="A529" t="s">
        <v>8219</v>
      </c>
      <c r="B529">
        <v>74</v>
      </c>
      <c r="F529" t="s">
        <v>8221</v>
      </c>
      <c r="G529">
        <v>0</v>
      </c>
    </row>
    <row r="530" spans="1:7" x14ac:dyDescent="0.2">
      <c r="A530" t="s">
        <v>8219</v>
      </c>
      <c r="B530">
        <v>141</v>
      </c>
      <c r="F530" t="s">
        <v>8221</v>
      </c>
      <c r="G530">
        <v>13</v>
      </c>
    </row>
    <row r="531" spans="1:7" x14ac:dyDescent="0.2">
      <c r="A531" t="s">
        <v>8219</v>
      </c>
      <c r="B531">
        <v>711</v>
      </c>
      <c r="F531" t="s">
        <v>8221</v>
      </c>
      <c r="G531">
        <v>1</v>
      </c>
    </row>
    <row r="532" spans="1:7" x14ac:dyDescent="0.2">
      <c r="A532" t="s">
        <v>8219</v>
      </c>
      <c r="B532">
        <v>141</v>
      </c>
      <c r="F532" t="s">
        <v>8221</v>
      </c>
      <c r="G532">
        <v>1</v>
      </c>
    </row>
    <row r="533" spans="1:7" x14ac:dyDescent="0.2">
      <c r="A533" t="s">
        <v>8219</v>
      </c>
      <c r="B533">
        <v>109</v>
      </c>
      <c r="F533" t="s">
        <v>8221</v>
      </c>
      <c r="G533">
        <v>1</v>
      </c>
    </row>
    <row r="534" spans="1:7" x14ac:dyDescent="0.2">
      <c r="A534" t="s">
        <v>8219</v>
      </c>
      <c r="B534">
        <v>361</v>
      </c>
      <c r="F534" t="s">
        <v>8221</v>
      </c>
      <c r="G534">
        <v>6</v>
      </c>
    </row>
    <row r="535" spans="1:7" x14ac:dyDescent="0.2">
      <c r="A535" t="s">
        <v>8219</v>
      </c>
      <c r="B535">
        <v>176</v>
      </c>
      <c r="F535" t="s">
        <v>8221</v>
      </c>
      <c r="G535">
        <v>39</v>
      </c>
    </row>
    <row r="536" spans="1:7" x14ac:dyDescent="0.2">
      <c r="A536" t="s">
        <v>8219</v>
      </c>
      <c r="B536">
        <v>670</v>
      </c>
      <c r="F536" t="s">
        <v>8221</v>
      </c>
      <c r="G536">
        <v>4</v>
      </c>
    </row>
    <row r="537" spans="1:7" x14ac:dyDescent="0.2">
      <c r="A537" t="s">
        <v>8219</v>
      </c>
      <c r="B537">
        <v>96</v>
      </c>
      <c r="F537" t="s">
        <v>8221</v>
      </c>
      <c r="G537">
        <v>1</v>
      </c>
    </row>
    <row r="538" spans="1:7" x14ac:dyDescent="0.2">
      <c r="A538" t="s">
        <v>8219</v>
      </c>
      <c r="B538">
        <v>74</v>
      </c>
      <c r="F538" t="s">
        <v>8221</v>
      </c>
      <c r="G538">
        <v>0</v>
      </c>
    </row>
    <row r="539" spans="1:7" x14ac:dyDescent="0.2">
      <c r="A539" t="s">
        <v>8219</v>
      </c>
      <c r="B539">
        <v>52</v>
      </c>
      <c r="F539" t="s">
        <v>8221</v>
      </c>
      <c r="G539">
        <v>0</v>
      </c>
    </row>
    <row r="540" spans="1:7" x14ac:dyDescent="0.2">
      <c r="A540" t="s">
        <v>8219</v>
      </c>
      <c r="B540">
        <v>105</v>
      </c>
      <c r="F540" t="s">
        <v>8221</v>
      </c>
      <c r="G540">
        <v>0</v>
      </c>
    </row>
    <row r="541" spans="1:7" x14ac:dyDescent="0.2">
      <c r="A541" t="s">
        <v>8219</v>
      </c>
      <c r="B541">
        <v>41</v>
      </c>
      <c r="F541" t="s">
        <v>8221</v>
      </c>
      <c r="G541">
        <v>8</v>
      </c>
    </row>
    <row r="542" spans="1:7" x14ac:dyDescent="0.2">
      <c r="A542" t="s">
        <v>8219</v>
      </c>
      <c r="B542">
        <v>34</v>
      </c>
      <c r="F542" t="s">
        <v>8221</v>
      </c>
      <c r="G542">
        <v>0</v>
      </c>
    </row>
    <row r="543" spans="1:7" x14ac:dyDescent="0.2">
      <c r="A543" t="s">
        <v>8219</v>
      </c>
      <c r="B543">
        <v>66</v>
      </c>
      <c r="F543" t="s">
        <v>8221</v>
      </c>
      <c r="G543">
        <v>1</v>
      </c>
    </row>
    <row r="544" spans="1:7" x14ac:dyDescent="0.2">
      <c r="A544" t="s">
        <v>8219</v>
      </c>
      <c r="B544">
        <v>50</v>
      </c>
      <c r="F544" t="s">
        <v>8221</v>
      </c>
      <c r="G544">
        <v>12</v>
      </c>
    </row>
    <row r="545" spans="1:7" x14ac:dyDescent="0.2">
      <c r="A545" t="s">
        <v>8219</v>
      </c>
      <c r="B545">
        <v>159</v>
      </c>
      <c r="F545" t="s">
        <v>8221</v>
      </c>
      <c r="G545">
        <v>0</v>
      </c>
    </row>
    <row r="546" spans="1:7" x14ac:dyDescent="0.2">
      <c r="A546" t="s">
        <v>8219</v>
      </c>
      <c r="B546">
        <v>182</v>
      </c>
      <c r="F546" t="s">
        <v>8221</v>
      </c>
      <c r="G546">
        <v>3</v>
      </c>
    </row>
    <row r="547" spans="1:7" x14ac:dyDescent="0.2">
      <c r="A547" t="s">
        <v>8219</v>
      </c>
      <c r="B547">
        <v>206</v>
      </c>
      <c r="F547" t="s">
        <v>8221</v>
      </c>
      <c r="G547">
        <v>2</v>
      </c>
    </row>
    <row r="548" spans="1:7" x14ac:dyDescent="0.2">
      <c r="A548" t="s">
        <v>8219</v>
      </c>
      <c r="B548">
        <v>169</v>
      </c>
      <c r="F548" t="s">
        <v>8221</v>
      </c>
      <c r="G548">
        <v>6</v>
      </c>
    </row>
    <row r="549" spans="1:7" x14ac:dyDescent="0.2">
      <c r="A549" t="s">
        <v>8219</v>
      </c>
      <c r="B549">
        <v>31</v>
      </c>
      <c r="F549" t="s">
        <v>8221</v>
      </c>
      <c r="G549">
        <v>0</v>
      </c>
    </row>
    <row r="550" spans="1:7" x14ac:dyDescent="0.2">
      <c r="A550" t="s">
        <v>8219</v>
      </c>
      <c r="B550">
        <v>28</v>
      </c>
      <c r="F550" t="s">
        <v>8221</v>
      </c>
      <c r="G550">
        <v>15</v>
      </c>
    </row>
    <row r="551" spans="1:7" x14ac:dyDescent="0.2">
      <c r="A551" t="s">
        <v>8219</v>
      </c>
      <c r="B551">
        <v>54</v>
      </c>
      <c r="F551" t="s">
        <v>8221</v>
      </c>
      <c r="G551">
        <v>1</v>
      </c>
    </row>
    <row r="552" spans="1:7" x14ac:dyDescent="0.2">
      <c r="A552" t="s">
        <v>8219</v>
      </c>
      <c r="B552">
        <v>467</v>
      </c>
      <c r="F552" t="s">
        <v>8221</v>
      </c>
      <c r="G552">
        <v>3</v>
      </c>
    </row>
    <row r="553" spans="1:7" x14ac:dyDescent="0.2">
      <c r="A553" t="s">
        <v>8219</v>
      </c>
      <c r="B553">
        <v>389</v>
      </c>
      <c r="F553" t="s">
        <v>8221</v>
      </c>
      <c r="G553">
        <v>8</v>
      </c>
    </row>
    <row r="554" spans="1:7" x14ac:dyDescent="0.2">
      <c r="A554" t="s">
        <v>8219</v>
      </c>
      <c r="B554">
        <v>68</v>
      </c>
      <c r="F554" t="s">
        <v>8221</v>
      </c>
      <c r="G554">
        <v>0</v>
      </c>
    </row>
    <row r="555" spans="1:7" x14ac:dyDescent="0.2">
      <c r="A555" t="s">
        <v>8219</v>
      </c>
      <c r="B555">
        <v>413</v>
      </c>
      <c r="F555" t="s">
        <v>8221</v>
      </c>
      <c r="G555">
        <v>3</v>
      </c>
    </row>
    <row r="556" spans="1:7" x14ac:dyDescent="0.2">
      <c r="A556" t="s">
        <v>8219</v>
      </c>
      <c r="B556">
        <v>190</v>
      </c>
      <c r="F556" t="s">
        <v>8221</v>
      </c>
      <c r="G556">
        <v>3</v>
      </c>
    </row>
    <row r="557" spans="1:7" x14ac:dyDescent="0.2">
      <c r="A557" t="s">
        <v>8219</v>
      </c>
      <c r="B557">
        <v>189</v>
      </c>
      <c r="F557" t="s">
        <v>8221</v>
      </c>
      <c r="G557">
        <v>0</v>
      </c>
    </row>
    <row r="558" spans="1:7" x14ac:dyDescent="0.2">
      <c r="A558" t="s">
        <v>8219</v>
      </c>
      <c r="B558">
        <v>130</v>
      </c>
      <c r="F558" t="s">
        <v>8221</v>
      </c>
      <c r="G558">
        <v>19</v>
      </c>
    </row>
    <row r="559" spans="1:7" x14ac:dyDescent="0.2">
      <c r="A559" t="s">
        <v>8219</v>
      </c>
      <c r="B559">
        <v>74</v>
      </c>
      <c r="F559" t="s">
        <v>8221</v>
      </c>
      <c r="G559">
        <v>0</v>
      </c>
    </row>
    <row r="560" spans="1:7" x14ac:dyDescent="0.2">
      <c r="A560" t="s">
        <v>8219</v>
      </c>
      <c r="B560">
        <v>274</v>
      </c>
      <c r="F560" t="s">
        <v>8221</v>
      </c>
      <c r="G560">
        <v>2</v>
      </c>
    </row>
    <row r="561" spans="1:7" x14ac:dyDescent="0.2">
      <c r="A561" t="s">
        <v>8219</v>
      </c>
      <c r="B561">
        <v>22</v>
      </c>
      <c r="F561" t="s">
        <v>8221</v>
      </c>
      <c r="G561">
        <v>0</v>
      </c>
    </row>
    <row r="562" spans="1:7" x14ac:dyDescent="0.2">
      <c r="A562" t="s">
        <v>8219</v>
      </c>
      <c r="B562">
        <v>31</v>
      </c>
      <c r="F562" t="s">
        <v>8221</v>
      </c>
      <c r="G562">
        <v>0</v>
      </c>
    </row>
    <row r="563" spans="1:7" x14ac:dyDescent="0.2">
      <c r="A563" t="s">
        <v>8219</v>
      </c>
      <c r="B563">
        <v>63</v>
      </c>
      <c r="F563" t="s">
        <v>8221</v>
      </c>
      <c r="G563">
        <v>25</v>
      </c>
    </row>
    <row r="564" spans="1:7" x14ac:dyDescent="0.2">
      <c r="A564" t="s">
        <v>8219</v>
      </c>
      <c r="B564">
        <v>20</v>
      </c>
      <c r="F564" t="s">
        <v>8221</v>
      </c>
      <c r="G564">
        <v>8</v>
      </c>
    </row>
    <row r="565" spans="1:7" x14ac:dyDescent="0.2">
      <c r="A565" t="s">
        <v>8219</v>
      </c>
      <c r="B565">
        <v>25</v>
      </c>
      <c r="F565" t="s">
        <v>8221</v>
      </c>
      <c r="G565">
        <v>16</v>
      </c>
    </row>
    <row r="566" spans="1:7" x14ac:dyDescent="0.2">
      <c r="A566" t="s">
        <v>8219</v>
      </c>
      <c r="B566">
        <v>61</v>
      </c>
      <c r="F566" t="s">
        <v>8221</v>
      </c>
      <c r="G566">
        <v>3</v>
      </c>
    </row>
    <row r="567" spans="1:7" x14ac:dyDescent="0.2">
      <c r="A567" t="s">
        <v>8219</v>
      </c>
      <c r="B567">
        <v>52</v>
      </c>
      <c r="F567" t="s">
        <v>8221</v>
      </c>
      <c r="G567">
        <v>3</v>
      </c>
    </row>
    <row r="568" spans="1:7" x14ac:dyDescent="0.2">
      <c r="A568" t="s">
        <v>8219</v>
      </c>
      <c r="B568">
        <v>86</v>
      </c>
      <c r="F568" t="s">
        <v>8221</v>
      </c>
      <c r="G568">
        <v>2</v>
      </c>
    </row>
    <row r="569" spans="1:7" x14ac:dyDescent="0.2">
      <c r="A569" t="s">
        <v>8219</v>
      </c>
      <c r="B569">
        <v>42</v>
      </c>
      <c r="F569" t="s">
        <v>8221</v>
      </c>
      <c r="G569">
        <v>1</v>
      </c>
    </row>
    <row r="570" spans="1:7" x14ac:dyDescent="0.2">
      <c r="A570" t="s">
        <v>8219</v>
      </c>
      <c r="B570">
        <v>52</v>
      </c>
      <c r="F570" t="s">
        <v>8221</v>
      </c>
      <c r="G570">
        <v>0</v>
      </c>
    </row>
    <row r="571" spans="1:7" x14ac:dyDescent="0.2">
      <c r="A571" t="s">
        <v>8219</v>
      </c>
      <c r="B571">
        <v>120</v>
      </c>
      <c r="F571" t="s">
        <v>8221</v>
      </c>
      <c r="G571">
        <v>1</v>
      </c>
    </row>
    <row r="572" spans="1:7" x14ac:dyDescent="0.2">
      <c r="A572" t="s">
        <v>8219</v>
      </c>
      <c r="B572">
        <v>22</v>
      </c>
      <c r="F572" t="s">
        <v>8221</v>
      </c>
      <c r="G572">
        <v>19</v>
      </c>
    </row>
    <row r="573" spans="1:7" x14ac:dyDescent="0.2">
      <c r="A573" t="s">
        <v>8219</v>
      </c>
      <c r="B573">
        <v>64</v>
      </c>
      <c r="F573" t="s">
        <v>8221</v>
      </c>
      <c r="G573">
        <v>9</v>
      </c>
    </row>
    <row r="574" spans="1:7" x14ac:dyDescent="0.2">
      <c r="A574" t="s">
        <v>8219</v>
      </c>
      <c r="B574">
        <v>23</v>
      </c>
      <c r="F574" t="s">
        <v>8221</v>
      </c>
      <c r="G574">
        <v>1</v>
      </c>
    </row>
    <row r="575" spans="1:7" x14ac:dyDescent="0.2">
      <c r="A575" t="s">
        <v>8219</v>
      </c>
      <c r="B575">
        <v>238</v>
      </c>
      <c r="F575" t="s">
        <v>8221</v>
      </c>
      <c r="G575">
        <v>0</v>
      </c>
    </row>
    <row r="576" spans="1:7" x14ac:dyDescent="0.2">
      <c r="A576" t="s">
        <v>8219</v>
      </c>
      <c r="B576">
        <v>33</v>
      </c>
      <c r="F576" t="s">
        <v>8221</v>
      </c>
      <c r="G576">
        <v>1</v>
      </c>
    </row>
    <row r="577" spans="1:7" x14ac:dyDescent="0.2">
      <c r="A577" t="s">
        <v>8219</v>
      </c>
      <c r="B577">
        <v>32</v>
      </c>
      <c r="F577" t="s">
        <v>8221</v>
      </c>
      <c r="G577">
        <v>5</v>
      </c>
    </row>
    <row r="578" spans="1:7" x14ac:dyDescent="0.2">
      <c r="A578" t="s">
        <v>8219</v>
      </c>
      <c r="B578">
        <v>24</v>
      </c>
      <c r="F578" t="s">
        <v>8221</v>
      </c>
      <c r="G578">
        <v>85</v>
      </c>
    </row>
    <row r="579" spans="1:7" x14ac:dyDescent="0.2">
      <c r="A579" t="s">
        <v>8219</v>
      </c>
      <c r="B579">
        <v>29</v>
      </c>
      <c r="F579" t="s">
        <v>8221</v>
      </c>
      <c r="G579">
        <v>3</v>
      </c>
    </row>
    <row r="580" spans="1:7" x14ac:dyDescent="0.2">
      <c r="A580" t="s">
        <v>8219</v>
      </c>
      <c r="B580">
        <v>50</v>
      </c>
      <c r="F580" t="s">
        <v>8221</v>
      </c>
      <c r="G580">
        <v>4</v>
      </c>
    </row>
    <row r="581" spans="1:7" x14ac:dyDescent="0.2">
      <c r="A581" t="s">
        <v>8219</v>
      </c>
      <c r="B581">
        <v>108</v>
      </c>
      <c r="F581" t="s">
        <v>8221</v>
      </c>
      <c r="G581">
        <v>3</v>
      </c>
    </row>
    <row r="582" spans="1:7" x14ac:dyDescent="0.2">
      <c r="A582" t="s">
        <v>8219</v>
      </c>
      <c r="B582">
        <v>139</v>
      </c>
      <c r="F582" t="s">
        <v>8221</v>
      </c>
      <c r="G582">
        <v>5</v>
      </c>
    </row>
    <row r="583" spans="1:7" x14ac:dyDescent="0.2">
      <c r="A583" t="s">
        <v>8219</v>
      </c>
      <c r="B583">
        <v>7</v>
      </c>
      <c r="F583" t="s">
        <v>8221</v>
      </c>
      <c r="G583">
        <v>17</v>
      </c>
    </row>
    <row r="584" spans="1:7" x14ac:dyDescent="0.2">
      <c r="A584" t="s">
        <v>8219</v>
      </c>
      <c r="B584">
        <v>149</v>
      </c>
      <c r="F584" t="s">
        <v>8221</v>
      </c>
      <c r="G584">
        <v>3</v>
      </c>
    </row>
    <row r="585" spans="1:7" x14ac:dyDescent="0.2">
      <c r="A585" t="s">
        <v>8219</v>
      </c>
      <c r="B585">
        <v>31</v>
      </c>
      <c r="F585" t="s">
        <v>8221</v>
      </c>
      <c r="G585">
        <v>2</v>
      </c>
    </row>
    <row r="586" spans="1:7" x14ac:dyDescent="0.2">
      <c r="A586" t="s">
        <v>8219</v>
      </c>
      <c r="B586">
        <v>26</v>
      </c>
      <c r="F586" t="s">
        <v>8221</v>
      </c>
      <c r="G586">
        <v>6</v>
      </c>
    </row>
    <row r="587" spans="1:7" x14ac:dyDescent="0.2">
      <c r="A587" t="s">
        <v>8219</v>
      </c>
      <c r="B587">
        <v>172</v>
      </c>
      <c r="F587" t="s">
        <v>8221</v>
      </c>
      <c r="G587">
        <v>0</v>
      </c>
    </row>
    <row r="588" spans="1:7" x14ac:dyDescent="0.2">
      <c r="A588" t="s">
        <v>8219</v>
      </c>
      <c r="B588">
        <v>78</v>
      </c>
      <c r="F588" t="s">
        <v>8221</v>
      </c>
      <c r="G588">
        <v>1</v>
      </c>
    </row>
    <row r="589" spans="1:7" x14ac:dyDescent="0.2">
      <c r="A589" t="s">
        <v>8219</v>
      </c>
      <c r="B589">
        <v>120</v>
      </c>
      <c r="F589" t="s">
        <v>8221</v>
      </c>
      <c r="G589">
        <v>3</v>
      </c>
    </row>
    <row r="590" spans="1:7" x14ac:dyDescent="0.2">
      <c r="A590" t="s">
        <v>8219</v>
      </c>
      <c r="B590">
        <v>227</v>
      </c>
      <c r="F590" t="s">
        <v>8221</v>
      </c>
      <c r="G590">
        <v>13</v>
      </c>
    </row>
    <row r="591" spans="1:7" x14ac:dyDescent="0.2">
      <c r="A591" t="s">
        <v>8219</v>
      </c>
      <c r="B591">
        <v>42</v>
      </c>
      <c r="F591" t="s">
        <v>8221</v>
      </c>
      <c r="G591">
        <v>1</v>
      </c>
    </row>
    <row r="592" spans="1:7" x14ac:dyDescent="0.2">
      <c r="A592" t="s">
        <v>8219</v>
      </c>
      <c r="B592">
        <v>64</v>
      </c>
      <c r="F592" t="s">
        <v>8221</v>
      </c>
      <c r="G592">
        <v>1</v>
      </c>
    </row>
    <row r="593" spans="1:7" x14ac:dyDescent="0.2">
      <c r="A593" t="s">
        <v>8219</v>
      </c>
      <c r="B593">
        <v>121</v>
      </c>
      <c r="F593" t="s">
        <v>8221</v>
      </c>
      <c r="G593">
        <v>9</v>
      </c>
    </row>
    <row r="594" spans="1:7" x14ac:dyDescent="0.2">
      <c r="A594" t="s">
        <v>8219</v>
      </c>
      <c r="B594">
        <v>87</v>
      </c>
      <c r="F594" t="s">
        <v>8221</v>
      </c>
      <c r="G594">
        <v>0</v>
      </c>
    </row>
    <row r="595" spans="1:7" x14ac:dyDescent="0.2">
      <c r="A595" t="s">
        <v>8219</v>
      </c>
      <c r="B595">
        <v>65</v>
      </c>
      <c r="F595" t="s">
        <v>8221</v>
      </c>
      <c r="G595">
        <v>2</v>
      </c>
    </row>
    <row r="596" spans="1:7" x14ac:dyDescent="0.2">
      <c r="A596" t="s">
        <v>8219</v>
      </c>
      <c r="B596">
        <v>49</v>
      </c>
      <c r="F596" t="s">
        <v>8221</v>
      </c>
      <c r="G596">
        <v>1</v>
      </c>
    </row>
    <row r="597" spans="1:7" x14ac:dyDescent="0.2">
      <c r="A597" t="s">
        <v>8219</v>
      </c>
      <c r="B597">
        <v>19</v>
      </c>
      <c r="F597" t="s">
        <v>8221</v>
      </c>
      <c r="G597">
        <v>10</v>
      </c>
    </row>
    <row r="598" spans="1:7" x14ac:dyDescent="0.2">
      <c r="A598" t="s">
        <v>8219</v>
      </c>
      <c r="B598">
        <v>81</v>
      </c>
      <c r="F598" t="s">
        <v>8221</v>
      </c>
      <c r="G598">
        <v>3</v>
      </c>
    </row>
    <row r="599" spans="1:7" x14ac:dyDescent="0.2">
      <c r="A599" t="s">
        <v>8219</v>
      </c>
      <c r="B599">
        <v>264</v>
      </c>
      <c r="F599" t="s">
        <v>8221</v>
      </c>
      <c r="G599">
        <v>2</v>
      </c>
    </row>
    <row r="600" spans="1:7" x14ac:dyDescent="0.2">
      <c r="A600" t="s">
        <v>8219</v>
      </c>
      <c r="B600">
        <v>25</v>
      </c>
      <c r="F600" t="s">
        <v>8221</v>
      </c>
      <c r="G600">
        <v>2</v>
      </c>
    </row>
    <row r="601" spans="1:7" x14ac:dyDescent="0.2">
      <c r="A601" t="s">
        <v>8219</v>
      </c>
      <c r="B601">
        <v>5</v>
      </c>
      <c r="F601" t="s">
        <v>8221</v>
      </c>
      <c r="G601">
        <v>1</v>
      </c>
    </row>
    <row r="602" spans="1:7" x14ac:dyDescent="0.2">
      <c r="A602" t="s">
        <v>8219</v>
      </c>
      <c r="B602">
        <v>144</v>
      </c>
      <c r="F602" t="s">
        <v>8221</v>
      </c>
      <c r="G602">
        <v>14</v>
      </c>
    </row>
    <row r="603" spans="1:7" x14ac:dyDescent="0.2">
      <c r="A603" t="s">
        <v>8219</v>
      </c>
      <c r="B603">
        <v>92</v>
      </c>
      <c r="F603" t="s">
        <v>8221</v>
      </c>
      <c r="G603">
        <v>0</v>
      </c>
    </row>
    <row r="604" spans="1:7" x14ac:dyDescent="0.2">
      <c r="A604" t="s">
        <v>8219</v>
      </c>
      <c r="B604">
        <v>147</v>
      </c>
      <c r="F604" t="s">
        <v>8221</v>
      </c>
      <c r="G604">
        <v>0</v>
      </c>
    </row>
    <row r="605" spans="1:7" x14ac:dyDescent="0.2">
      <c r="A605" t="s">
        <v>8219</v>
      </c>
      <c r="B605">
        <v>90</v>
      </c>
      <c r="F605" t="s">
        <v>8221</v>
      </c>
      <c r="G605">
        <v>4</v>
      </c>
    </row>
    <row r="606" spans="1:7" x14ac:dyDescent="0.2">
      <c r="A606" t="s">
        <v>8219</v>
      </c>
      <c r="B606">
        <v>87</v>
      </c>
      <c r="F606" t="s">
        <v>8221</v>
      </c>
      <c r="G606">
        <v>3</v>
      </c>
    </row>
    <row r="607" spans="1:7" x14ac:dyDescent="0.2">
      <c r="A607" t="s">
        <v>8219</v>
      </c>
      <c r="B607">
        <v>406</v>
      </c>
      <c r="F607" t="s">
        <v>8221</v>
      </c>
      <c r="G607">
        <v>0</v>
      </c>
    </row>
    <row r="608" spans="1:7" x14ac:dyDescent="0.2">
      <c r="A608" t="s">
        <v>8219</v>
      </c>
      <c r="B608">
        <v>20</v>
      </c>
      <c r="F608" t="s">
        <v>8221</v>
      </c>
      <c r="G608">
        <v>5</v>
      </c>
    </row>
    <row r="609" spans="1:7" x14ac:dyDescent="0.2">
      <c r="A609" t="s">
        <v>8219</v>
      </c>
      <c r="B609">
        <v>70</v>
      </c>
      <c r="F609" t="s">
        <v>8221</v>
      </c>
      <c r="G609">
        <v>47</v>
      </c>
    </row>
    <row r="610" spans="1:7" x14ac:dyDescent="0.2">
      <c r="A610" t="s">
        <v>8219</v>
      </c>
      <c r="B610">
        <v>16</v>
      </c>
      <c r="F610" t="s">
        <v>8221</v>
      </c>
      <c r="G610">
        <v>0</v>
      </c>
    </row>
    <row r="611" spans="1:7" x14ac:dyDescent="0.2">
      <c r="A611" t="s">
        <v>8219</v>
      </c>
      <c r="B611">
        <v>52</v>
      </c>
      <c r="F611" t="s">
        <v>8221</v>
      </c>
      <c r="G611">
        <v>10</v>
      </c>
    </row>
    <row r="612" spans="1:7" x14ac:dyDescent="0.2">
      <c r="A612" t="s">
        <v>8219</v>
      </c>
      <c r="B612">
        <v>66</v>
      </c>
      <c r="F612" t="s">
        <v>8221</v>
      </c>
      <c r="G612">
        <v>11</v>
      </c>
    </row>
    <row r="613" spans="1:7" x14ac:dyDescent="0.2">
      <c r="A613" t="s">
        <v>8219</v>
      </c>
      <c r="B613">
        <v>109</v>
      </c>
      <c r="F613" t="s">
        <v>8221</v>
      </c>
      <c r="G613">
        <v>2</v>
      </c>
    </row>
    <row r="614" spans="1:7" x14ac:dyDescent="0.2">
      <c r="A614" t="s">
        <v>8219</v>
      </c>
      <c r="B614">
        <v>168</v>
      </c>
      <c r="F614" t="s">
        <v>8221</v>
      </c>
      <c r="G614">
        <v>2</v>
      </c>
    </row>
    <row r="615" spans="1:7" x14ac:dyDescent="0.2">
      <c r="A615" t="s">
        <v>8219</v>
      </c>
      <c r="B615">
        <v>31</v>
      </c>
      <c r="F615" t="s">
        <v>8221</v>
      </c>
      <c r="G615">
        <v>22</v>
      </c>
    </row>
    <row r="616" spans="1:7" x14ac:dyDescent="0.2">
      <c r="A616" t="s">
        <v>8219</v>
      </c>
      <c r="B616">
        <v>133</v>
      </c>
      <c r="F616" t="s">
        <v>8221</v>
      </c>
      <c r="G616">
        <v>8</v>
      </c>
    </row>
    <row r="617" spans="1:7" x14ac:dyDescent="0.2">
      <c r="A617" t="s">
        <v>8219</v>
      </c>
      <c r="B617">
        <v>151</v>
      </c>
      <c r="F617" t="s">
        <v>8221</v>
      </c>
      <c r="G617">
        <v>6</v>
      </c>
    </row>
    <row r="618" spans="1:7" x14ac:dyDescent="0.2">
      <c r="A618" t="s">
        <v>8219</v>
      </c>
      <c r="B618">
        <v>5</v>
      </c>
      <c r="F618" t="s">
        <v>8221</v>
      </c>
      <c r="G618">
        <v>1</v>
      </c>
    </row>
    <row r="619" spans="1:7" x14ac:dyDescent="0.2">
      <c r="A619" t="s">
        <v>8219</v>
      </c>
      <c r="B619">
        <v>73</v>
      </c>
      <c r="F619" t="s">
        <v>8221</v>
      </c>
      <c r="G619">
        <v>3</v>
      </c>
    </row>
    <row r="620" spans="1:7" x14ac:dyDescent="0.2">
      <c r="A620" t="s">
        <v>8219</v>
      </c>
      <c r="B620">
        <v>148</v>
      </c>
      <c r="F620" t="s">
        <v>8221</v>
      </c>
      <c r="G620">
        <v>0</v>
      </c>
    </row>
    <row r="621" spans="1:7" x14ac:dyDescent="0.2">
      <c r="A621" t="s">
        <v>8219</v>
      </c>
      <c r="B621">
        <v>93</v>
      </c>
      <c r="F621" t="s">
        <v>8221</v>
      </c>
      <c r="G621">
        <v>0</v>
      </c>
    </row>
    <row r="622" spans="1:7" x14ac:dyDescent="0.2">
      <c r="A622" t="s">
        <v>8219</v>
      </c>
      <c r="B622">
        <v>63</v>
      </c>
      <c r="F622" t="s">
        <v>8221</v>
      </c>
      <c r="G622">
        <v>0</v>
      </c>
    </row>
    <row r="623" spans="1:7" x14ac:dyDescent="0.2">
      <c r="A623" t="s">
        <v>8219</v>
      </c>
      <c r="B623">
        <v>134</v>
      </c>
      <c r="F623" t="s">
        <v>8221</v>
      </c>
      <c r="G623">
        <v>0</v>
      </c>
    </row>
    <row r="624" spans="1:7" x14ac:dyDescent="0.2">
      <c r="A624" t="s">
        <v>8219</v>
      </c>
      <c r="B624">
        <v>14</v>
      </c>
      <c r="F624" t="s">
        <v>8221</v>
      </c>
      <c r="G624">
        <v>0</v>
      </c>
    </row>
    <row r="625" spans="1:7" x14ac:dyDescent="0.2">
      <c r="A625" t="s">
        <v>8219</v>
      </c>
      <c r="B625">
        <v>78</v>
      </c>
      <c r="F625" t="s">
        <v>8221</v>
      </c>
      <c r="G625">
        <v>3</v>
      </c>
    </row>
    <row r="626" spans="1:7" x14ac:dyDescent="0.2">
      <c r="A626" t="s">
        <v>8219</v>
      </c>
      <c r="B626">
        <v>112</v>
      </c>
      <c r="F626" t="s">
        <v>8221</v>
      </c>
      <c r="G626">
        <v>0</v>
      </c>
    </row>
    <row r="627" spans="1:7" x14ac:dyDescent="0.2">
      <c r="A627" t="s">
        <v>8219</v>
      </c>
      <c r="B627">
        <v>34</v>
      </c>
      <c r="F627" t="s">
        <v>8221</v>
      </c>
      <c r="G627">
        <v>0</v>
      </c>
    </row>
    <row r="628" spans="1:7" x14ac:dyDescent="0.2">
      <c r="A628" t="s">
        <v>8219</v>
      </c>
      <c r="B628">
        <v>19</v>
      </c>
      <c r="F628" t="s">
        <v>8221</v>
      </c>
      <c r="G628">
        <v>1</v>
      </c>
    </row>
    <row r="629" spans="1:7" x14ac:dyDescent="0.2">
      <c r="A629" t="s">
        <v>8219</v>
      </c>
      <c r="B629">
        <v>13</v>
      </c>
      <c r="F629" t="s">
        <v>8221</v>
      </c>
      <c r="G629">
        <v>6</v>
      </c>
    </row>
    <row r="630" spans="1:7" x14ac:dyDescent="0.2">
      <c r="A630" t="s">
        <v>8219</v>
      </c>
      <c r="B630">
        <v>104</v>
      </c>
      <c r="F630" t="s">
        <v>8221</v>
      </c>
      <c r="G630">
        <v>1</v>
      </c>
    </row>
    <row r="631" spans="1:7" x14ac:dyDescent="0.2">
      <c r="A631" t="s">
        <v>8219</v>
      </c>
      <c r="B631">
        <v>52</v>
      </c>
      <c r="F631" t="s">
        <v>8221</v>
      </c>
      <c r="G631">
        <v>2</v>
      </c>
    </row>
    <row r="632" spans="1:7" x14ac:dyDescent="0.2">
      <c r="A632" t="s">
        <v>8219</v>
      </c>
      <c r="B632">
        <v>17</v>
      </c>
      <c r="F632" t="s">
        <v>8221</v>
      </c>
      <c r="G632">
        <v>0</v>
      </c>
    </row>
    <row r="633" spans="1:7" x14ac:dyDescent="0.2">
      <c r="A633" t="s">
        <v>8219</v>
      </c>
      <c r="B633">
        <v>82</v>
      </c>
      <c r="F633" t="s">
        <v>8221</v>
      </c>
      <c r="G633">
        <v>3</v>
      </c>
    </row>
    <row r="634" spans="1:7" x14ac:dyDescent="0.2">
      <c r="A634" t="s">
        <v>8219</v>
      </c>
      <c r="B634">
        <v>73</v>
      </c>
      <c r="F634" t="s">
        <v>8221</v>
      </c>
      <c r="G634">
        <v>3</v>
      </c>
    </row>
    <row r="635" spans="1:7" x14ac:dyDescent="0.2">
      <c r="A635" t="s">
        <v>8219</v>
      </c>
      <c r="B635">
        <v>158</v>
      </c>
      <c r="F635" t="s">
        <v>8221</v>
      </c>
      <c r="G635">
        <v>0</v>
      </c>
    </row>
    <row r="636" spans="1:7" x14ac:dyDescent="0.2">
      <c r="A636" t="s">
        <v>8219</v>
      </c>
      <c r="B636">
        <v>65</v>
      </c>
      <c r="F636" t="s">
        <v>8221</v>
      </c>
      <c r="G636">
        <v>6</v>
      </c>
    </row>
    <row r="637" spans="1:7" x14ac:dyDescent="0.2">
      <c r="A637" t="s">
        <v>8219</v>
      </c>
      <c r="B637">
        <v>184</v>
      </c>
      <c r="F637" t="s">
        <v>8221</v>
      </c>
      <c r="G637">
        <v>0</v>
      </c>
    </row>
    <row r="638" spans="1:7" x14ac:dyDescent="0.2">
      <c r="A638" t="s">
        <v>8219</v>
      </c>
      <c r="B638">
        <v>34</v>
      </c>
      <c r="F638" t="s">
        <v>8221</v>
      </c>
      <c r="G638">
        <v>19</v>
      </c>
    </row>
    <row r="639" spans="1:7" x14ac:dyDescent="0.2">
      <c r="A639" t="s">
        <v>8219</v>
      </c>
      <c r="B639">
        <v>240</v>
      </c>
      <c r="F639" t="s">
        <v>8221</v>
      </c>
      <c r="G639">
        <v>1</v>
      </c>
    </row>
    <row r="640" spans="1:7" x14ac:dyDescent="0.2">
      <c r="A640" t="s">
        <v>8219</v>
      </c>
      <c r="B640">
        <v>113</v>
      </c>
      <c r="F640" t="s">
        <v>8221</v>
      </c>
      <c r="G640">
        <v>2</v>
      </c>
    </row>
    <row r="641" spans="1:7" x14ac:dyDescent="0.2">
      <c r="A641" t="s">
        <v>8219</v>
      </c>
      <c r="B641">
        <v>66</v>
      </c>
      <c r="F641" t="s">
        <v>8221</v>
      </c>
      <c r="G641">
        <v>0</v>
      </c>
    </row>
    <row r="642" spans="1:7" x14ac:dyDescent="0.2">
      <c r="A642" t="s">
        <v>8219</v>
      </c>
      <c r="B642">
        <v>340</v>
      </c>
      <c r="F642" t="s">
        <v>8221</v>
      </c>
      <c r="G642">
        <v>11</v>
      </c>
    </row>
    <row r="643" spans="1:7" x14ac:dyDescent="0.2">
      <c r="A643" t="s">
        <v>8219</v>
      </c>
      <c r="B643">
        <v>150</v>
      </c>
      <c r="F643" t="s">
        <v>8221</v>
      </c>
      <c r="G643">
        <v>0</v>
      </c>
    </row>
    <row r="644" spans="1:7" x14ac:dyDescent="0.2">
      <c r="A644" t="s">
        <v>8219</v>
      </c>
      <c r="B644">
        <v>25</v>
      </c>
      <c r="F644" t="s">
        <v>8221</v>
      </c>
      <c r="G644">
        <v>0</v>
      </c>
    </row>
    <row r="645" spans="1:7" x14ac:dyDescent="0.2">
      <c r="A645" t="s">
        <v>8219</v>
      </c>
      <c r="B645">
        <v>234</v>
      </c>
      <c r="F645" t="s">
        <v>8221</v>
      </c>
      <c r="G645">
        <v>1</v>
      </c>
    </row>
    <row r="646" spans="1:7" x14ac:dyDescent="0.2">
      <c r="A646" t="s">
        <v>8219</v>
      </c>
      <c r="B646">
        <v>2602</v>
      </c>
      <c r="F646" t="s">
        <v>8221</v>
      </c>
      <c r="G646">
        <v>3</v>
      </c>
    </row>
    <row r="647" spans="1:7" x14ac:dyDescent="0.2">
      <c r="A647" t="s">
        <v>8219</v>
      </c>
      <c r="B647">
        <v>248</v>
      </c>
      <c r="F647" t="s">
        <v>8221</v>
      </c>
      <c r="G647">
        <v>1</v>
      </c>
    </row>
    <row r="648" spans="1:7" x14ac:dyDescent="0.2">
      <c r="A648" t="s">
        <v>8219</v>
      </c>
      <c r="B648">
        <v>600</v>
      </c>
      <c r="F648" t="s">
        <v>8221</v>
      </c>
      <c r="G648">
        <v>15</v>
      </c>
    </row>
    <row r="649" spans="1:7" x14ac:dyDescent="0.2">
      <c r="A649" t="s">
        <v>8219</v>
      </c>
      <c r="B649">
        <v>293</v>
      </c>
      <c r="F649" t="s">
        <v>8221</v>
      </c>
      <c r="G649">
        <v>2</v>
      </c>
    </row>
    <row r="650" spans="1:7" x14ac:dyDescent="0.2">
      <c r="A650" t="s">
        <v>8219</v>
      </c>
      <c r="B650">
        <v>321</v>
      </c>
      <c r="F650" t="s">
        <v>8221</v>
      </c>
      <c r="G650">
        <v>1</v>
      </c>
    </row>
    <row r="651" spans="1:7" x14ac:dyDescent="0.2">
      <c r="A651" t="s">
        <v>8219</v>
      </c>
      <c r="B651">
        <v>81</v>
      </c>
      <c r="F651" t="s">
        <v>8221</v>
      </c>
      <c r="G651">
        <v>1</v>
      </c>
    </row>
    <row r="652" spans="1:7" x14ac:dyDescent="0.2">
      <c r="A652" t="s">
        <v>8219</v>
      </c>
      <c r="B652">
        <v>343</v>
      </c>
      <c r="F652" t="s">
        <v>8221</v>
      </c>
      <c r="G652">
        <v>0</v>
      </c>
    </row>
    <row r="653" spans="1:7" x14ac:dyDescent="0.2">
      <c r="A653" t="s">
        <v>8219</v>
      </c>
      <c r="B653">
        <v>336</v>
      </c>
      <c r="F653" t="s">
        <v>8221</v>
      </c>
      <c r="G653">
        <v>1</v>
      </c>
    </row>
    <row r="654" spans="1:7" x14ac:dyDescent="0.2">
      <c r="A654" t="s">
        <v>8219</v>
      </c>
      <c r="B654">
        <v>47</v>
      </c>
      <c r="F654" t="s">
        <v>8221</v>
      </c>
      <c r="G654">
        <v>11</v>
      </c>
    </row>
    <row r="655" spans="1:7" x14ac:dyDescent="0.2">
      <c r="A655" t="s">
        <v>8219</v>
      </c>
      <c r="B655">
        <v>76</v>
      </c>
      <c r="F655" t="s">
        <v>8221</v>
      </c>
      <c r="G655">
        <v>0</v>
      </c>
    </row>
    <row r="656" spans="1:7" x14ac:dyDescent="0.2">
      <c r="A656" t="s">
        <v>8219</v>
      </c>
      <c r="B656">
        <v>441</v>
      </c>
      <c r="F656" t="s">
        <v>8221</v>
      </c>
      <c r="G656">
        <v>1</v>
      </c>
    </row>
    <row r="657" spans="1:7" x14ac:dyDescent="0.2">
      <c r="A657" t="s">
        <v>8219</v>
      </c>
      <c r="B657">
        <v>916</v>
      </c>
      <c r="F657" t="s">
        <v>8221</v>
      </c>
      <c r="G657">
        <v>6</v>
      </c>
    </row>
    <row r="658" spans="1:7" x14ac:dyDescent="0.2">
      <c r="A658" t="s">
        <v>8219</v>
      </c>
      <c r="B658">
        <v>369</v>
      </c>
      <c r="F658" t="s">
        <v>8221</v>
      </c>
      <c r="G658">
        <v>7</v>
      </c>
    </row>
    <row r="659" spans="1:7" x14ac:dyDescent="0.2">
      <c r="A659" t="s">
        <v>8219</v>
      </c>
      <c r="B659">
        <v>20242</v>
      </c>
      <c r="F659" t="s">
        <v>8221</v>
      </c>
      <c r="G659">
        <v>0</v>
      </c>
    </row>
    <row r="660" spans="1:7" x14ac:dyDescent="0.2">
      <c r="A660" t="s">
        <v>8219</v>
      </c>
      <c r="B660">
        <v>71</v>
      </c>
      <c r="F660" t="s">
        <v>8221</v>
      </c>
      <c r="G660">
        <v>16</v>
      </c>
    </row>
    <row r="661" spans="1:7" x14ac:dyDescent="0.2">
      <c r="A661" t="s">
        <v>8219</v>
      </c>
      <c r="B661">
        <v>635</v>
      </c>
      <c r="F661" t="s">
        <v>8221</v>
      </c>
      <c r="G661">
        <v>0</v>
      </c>
    </row>
    <row r="662" spans="1:7" x14ac:dyDescent="0.2">
      <c r="A662" t="s">
        <v>8219</v>
      </c>
      <c r="B662">
        <v>885</v>
      </c>
      <c r="F662" t="s">
        <v>8221</v>
      </c>
      <c r="G662">
        <v>0</v>
      </c>
    </row>
    <row r="663" spans="1:7" x14ac:dyDescent="0.2">
      <c r="A663" t="s">
        <v>8219</v>
      </c>
      <c r="B663">
        <v>329</v>
      </c>
      <c r="F663" t="s">
        <v>8221</v>
      </c>
      <c r="G663">
        <v>0</v>
      </c>
    </row>
    <row r="664" spans="1:7" x14ac:dyDescent="0.2">
      <c r="A664" t="s">
        <v>8219</v>
      </c>
      <c r="B664">
        <v>71</v>
      </c>
      <c r="F664" t="s">
        <v>8221</v>
      </c>
      <c r="G664">
        <v>12</v>
      </c>
    </row>
    <row r="665" spans="1:7" x14ac:dyDescent="0.2">
      <c r="A665" t="s">
        <v>8219</v>
      </c>
      <c r="B665">
        <v>269</v>
      </c>
      <c r="F665" t="s">
        <v>8221</v>
      </c>
      <c r="G665">
        <v>1</v>
      </c>
    </row>
    <row r="666" spans="1:7" x14ac:dyDescent="0.2">
      <c r="A666" t="s">
        <v>8219</v>
      </c>
      <c r="B666">
        <v>345</v>
      </c>
      <c r="F666" t="s">
        <v>8221</v>
      </c>
      <c r="G666">
        <v>3</v>
      </c>
    </row>
    <row r="667" spans="1:7" x14ac:dyDescent="0.2">
      <c r="A667" t="s">
        <v>8219</v>
      </c>
      <c r="B667">
        <v>43</v>
      </c>
      <c r="F667" t="s">
        <v>8221</v>
      </c>
      <c r="G667">
        <v>1</v>
      </c>
    </row>
    <row r="668" spans="1:7" x14ac:dyDescent="0.2">
      <c r="A668" t="s">
        <v>8219</v>
      </c>
      <c r="B668">
        <v>33</v>
      </c>
      <c r="F668" t="s">
        <v>8221</v>
      </c>
      <c r="G668">
        <v>4</v>
      </c>
    </row>
    <row r="669" spans="1:7" x14ac:dyDescent="0.2">
      <c r="A669" t="s">
        <v>8219</v>
      </c>
      <c r="B669">
        <v>211</v>
      </c>
      <c r="F669" t="s">
        <v>8221</v>
      </c>
      <c r="G669">
        <v>1</v>
      </c>
    </row>
    <row r="670" spans="1:7" x14ac:dyDescent="0.2">
      <c r="A670" t="s">
        <v>8219</v>
      </c>
      <c r="B670">
        <v>196</v>
      </c>
      <c r="F670" t="s">
        <v>8221</v>
      </c>
      <c r="G670">
        <v>3</v>
      </c>
    </row>
    <row r="671" spans="1:7" x14ac:dyDescent="0.2">
      <c r="A671" t="s">
        <v>8219</v>
      </c>
      <c r="B671">
        <v>405</v>
      </c>
      <c r="F671" t="s">
        <v>8221</v>
      </c>
      <c r="G671">
        <v>1</v>
      </c>
    </row>
    <row r="672" spans="1:7" x14ac:dyDescent="0.2">
      <c r="A672" t="s">
        <v>8219</v>
      </c>
      <c r="B672">
        <v>206</v>
      </c>
      <c r="F672" t="s">
        <v>8221</v>
      </c>
      <c r="G672">
        <v>0</v>
      </c>
    </row>
    <row r="673" spans="1:7" x14ac:dyDescent="0.2">
      <c r="A673" t="s">
        <v>8219</v>
      </c>
      <c r="B673">
        <v>335</v>
      </c>
      <c r="F673" t="s">
        <v>8221</v>
      </c>
      <c r="G673">
        <v>12</v>
      </c>
    </row>
    <row r="674" spans="1:7" x14ac:dyDescent="0.2">
      <c r="A674" t="s">
        <v>8219</v>
      </c>
      <c r="B674">
        <v>215</v>
      </c>
      <c r="F674" t="s">
        <v>8221</v>
      </c>
      <c r="G674">
        <v>0</v>
      </c>
    </row>
    <row r="675" spans="1:7" x14ac:dyDescent="0.2">
      <c r="A675" t="s">
        <v>8219</v>
      </c>
      <c r="B675">
        <v>176</v>
      </c>
      <c r="F675" t="s">
        <v>8221</v>
      </c>
      <c r="G675">
        <v>1</v>
      </c>
    </row>
    <row r="676" spans="1:7" x14ac:dyDescent="0.2">
      <c r="A676" t="s">
        <v>8219</v>
      </c>
      <c r="B676">
        <v>555</v>
      </c>
      <c r="F676" t="s">
        <v>8221</v>
      </c>
      <c r="G676">
        <v>0</v>
      </c>
    </row>
    <row r="677" spans="1:7" x14ac:dyDescent="0.2">
      <c r="A677" t="s">
        <v>8219</v>
      </c>
      <c r="B677">
        <v>116</v>
      </c>
      <c r="F677" t="s">
        <v>8221</v>
      </c>
      <c r="G677">
        <v>0</v>
      </c>
    </row>
    <row r="678" spans="1:7" x14ac:dyDescent="0.2">
      <c r="A678" t="s">
        <v>8219</v>
      </c>
      <c r="B678">
        <v>615</v>
      </c>
      <c r="F678" t="s">
        <v>8221</v>
      </c>
      <c r="G678">
        <v>2</v>
      </c>
    </row>
    <row r="679" spans="1:7" x14ac:dyDescent="0.2">
      <c r="A679" t="s">
        <v>8219</v>
      </c>
      <c r="B679">
        <v>236</v>
      </c>
      <c r="F679" t="s">
        <v>8221</v>
      </c>
      <c r="G679">
        <v>92</v>
      </c>
    </row>
    <row r="680" spans="1:7" x14ac:dyDescent="0.2">
      <c r="A680" t="s">
        <v>8219</v>
      </c>
      <c r="B680">
        <v>145</v>
      </c>
      <c r="F680" t="s">
        <v>8221</v>
      </c>
      <c r="G680">
        <v>0</v>
      </c>
    </row>
    <row r="681" spans="1:7" x14ac:dyDescent="0.2">
      <c r="A681" t="s">
        <v>8219</v>
      </c>
      <c r="B681">
        <v>167</v>
      </c>
      <c r="F681" t="s">
        <v>8221</v>
      </c>
      <c r="G681">
        <v>3</v>
      </c>
    </row>
    <row r="682" spans="1:7" x14ac:dyDescent="0.2">
      <c r="A682" t="s">
        <v>8219</v>
      </c>
      <c r="B682">
        <v>235</v>
      </c>
      <c r="F682" t="s">
        <v>8221</v>
      </c>
      <c r="G682">
        <v>10</v>
      </c>
    </row>
    <row r="683" spans="1:7" x14ac:dyDescent="0.2">
      <c r="A683" t="s">
        <v>8219</v>
      </c>
      <c r="B683">
        <v>452</v>
      </c>
      <c r="F683" t="s">
        <v>8221</v>
      </c>
      <c r="G683">
        <v>7</v>
      </c>
    </row>
    <row r="684" spans="1:7" x14ac:dyDescent="0.2">
      <c r="A684" t="s">
        <v>8219</v>
      </c>
      <c r="B684">
        <v>241</v>
      </c>
      <c r="F684" t="s">
        <v>8221</v>
      </c>
      <c r="G684">
        <v>3</v>
      </c>
    </row>
    <row r="685" spans="1:7" x14ac:dyDescent="0.2">
      <c r="A685" t="s">
        <v>8219</v>
      </c>
      <c r="B685">
        <v>28</v>
      </c>
      <c r="F685" t="s">
        <v>8221</v>
      </c>
      <c r="G685">
        <v>0</v>
      </c>
    </row>
    <row r="686" spans="1:7" x14ac:dyDescent="0.2">
      <c r="A686" t="s">
        <v>8219</v>
      </c>
      <c r="B686">
        <v>140</v>
      </c>
      <c r="F686" t="s">
        <v>8221</v>
      </c>
      <c r="G686">
        <v>1</v>
      </c>
    </row>
    <row r="687" spans="1:7" x14ac:dyDescent="0.2">
      <c r="A687" t="s">
        <v>8219</v>
      </c>
      <c r="B687">
        <v>280</v>
      </c>
      <c r="F687" t="s">
        <v>8221</v>
      </c>
      <c r="G687">
        <v>0</v>
      </c>
    </row>
    <row r="688" spans="1:7" x14ac:dyDescent="0.2">
      <c r="A688" t="s">
        <v>8219</v>
      </c>
      <c r="B688">
        <v>70</v>
      </c>
      <c r="F688" t="s">
        <v>8221</v>
      </c>
      <c r="G688">
        <v>9</v>
      </c>
    </row>
    <row r="689" spans="1:7" x14ac:dyDescent="0.2">
      <c r="A689" t="s">
        <v>8219</v>
      </c>
      <c r="B689">
        <v>160</v>
      </c>
      <c r="F689" t="s">
        <v>8221</v>
      </c>
      <c r="G689">
        <v>2</v>
      </c>
    </row>
    <row r="690" spans="1:7" x14ac:dyDescent="0.2">
      <c r="A690" t="s">
        <v>8219</v>
      </c>
      <c r="B690">
        <v>141</v>
      </c>
      <c r="F690" t="s">
        <v>8221</v>
      </c>
      <c r="G690">
        <v>1</v>
      </c>
    </row>
    <row r="691" spans="1:7" x14ac:dyDescent="0.2">
      <c r="A691" t="s">
        <v>8219</v>
      </c>
      <c r="B691">
        <v>874</v>
      </c>
      <c r="F691" t="s">
        <v>8221</v>
      </c>
      <c r="G691">
        <v>2</v>
      </c>
    </row>
    <row r="692" spans="1:7" x14ac:dyDescent="0.2">
      <c r="A692" t="s">
        <v>8219</v>
      </c>
      <c r="B692">
        <v>73</v>
      </c>
      <c r="F692" t="s">
        <v>8221</v>
      </c>
      <c r="G692">
        <v>11</v>
      </c>
    </row>
    <row r="693" spans="1:7" x14ac:dyDescent="0.2">
      <c r="A693" t="s">
        <v>8219</v>
      </c>
      <c r="B693">
        <v>294</v>
      </c>
      <c r="F693" t="s">
        <v>8221</v>
      </c>
      <c r="G693">
        <v>0</v>
      </c>
    </row>
    <row r="694" spans="1:7" x14ac:dyDescent="0.2">
      <c r="A694" t="s">
        <v>8219</v>
      </c>
      <c r="B694">
        <v>740</v>
      </c>
      <c r="F694" t="s">
        <v>8221</v>
      </c>
      <c r="G694">
        <v>0</v>
      </c>
    </row>
    <row r="695" spans="1:7" x14ac:dyDescent="0.2">
      <c r="A695" t="s">
        <v>8219</v>
      </c>
      <c r="B695">
        <v>369</v>
      </c>
      <c r="F695" t="s">
        <v>8221</v>
      </c>
      <c r="G695">
        <v>9</v>
      </c>
    </row>
    <row r="696" spans="1:7" x14ac:dyDescent="0.2">
      <c r="A696" t="s">
        <v>8219</v>
      </c>
      <c r="B696">
        <v>110</v>
      </c>
      <c r="F696" t="s">
        <v>8221</v>
      </c>
      <c r="G696">
        <v>0</v>
      </c>
    </row>
    <row r="697" spans="1:7" x14ac:dyDescent="0.2">
      <c r="A697" t="s">
        <v>8219</v>
      </c>
      <c r="B697">
        <v>455</v>
      </c>
      <c r="F697" t="s">
        <v>8221</v>
      </c>
      <c r="G697">
        <v>4</v>
      </c>
    </row>
    <row r="698" spans="1:7" x14ac:dyDescent="0.2">
      <c r="A698" t="s">
        <v>8219</v>
      </c>
      <c r="B698">
        <v>224</v>
      </c>
      <c r="F698" t="s">
        <v>8221</v>
      </c>
      <c r="G698">
        <v>1</v>
      </c>
    </row>
    <row r="699" spans="1:7" x14ac:dyDescent="0.2">
      <c r="A699" t="s">
        <v>8219</v>
      </c>
      <c r="B699">
        <v>46</v>
      </c>
      <c r="F699" t="s">
        <v>8221</v>
      </c>
      <c r="G699">
        <v>2</v>
      </c>
    </row>
    <row r="700" spans="1:7" x14ac:dyDescent="0.2">
      <c r="A700" t="s">
        <v>8219</v>
      </c>
      <c r="B700">
        <v>284</v>
      </c>
      <c r="F700" t="s">
        <v>8221</v>
      </c>
      <c r="G700">
        <v>0</v>
      </c>
    </row>
    <row r="701" spans="1:7" x14ac:dyDescent="0.2">
      <c r="A701" t="s">
        <v>8219</v>
      </c>
      <c r="B701">
        <v>98</v>
      </c>
      <c r="F701" t="s">
        <v>8221</v>
      </c>
      <c r="G701">
        <v>1</v>
      </c>
    </row>
    <row r="702" spans="1:7" x14ac:dyDescent="0.2">
      <c r="A702" t="s">
        <v>8219</v>
      </c>
      <c r="B702">
        <v>56</v>
      </c>
      <c r="F702" t="s">
        <v>8221</v>
      </c>
      <c r="G702">
        <v>17</v>
      </c>
    </row>
    <row r="703" spans="1:7" x14ac:dyDescent="0.2">
      <c r="A703" t="s">
        <v>8219</v>
      </c>
      <c r="B703">
        <v>32</v>
      </c>
      <c r="F703" t="s">
        <v>8221</v>
      </c>
      <c r="G703">
        <v>2</v>
      </c>
    </row>
    <row r="704" spans="1:7" x14ac:dyDescent="0.2">
      <c r="A704" t="s">
        <v>8219</v>
      </c>
      <c r="B704">
        <v>30</v>
      </c>
      <c r="F704" t="s">
        <v>8221</v>
      </c>
      <c r="G704">
        <v>3</v>
      </c>
    </row>
    <row r="705" spans="1:7" x14ac:dyDescent="0.2">
      <c r="A705" t="s">
        <v>8219</v>
      </c>
      <c r="B705">
        <v>70</v>
      </c>
      <c r="F705" t="s">
        <v>8221</v>
      </c>
      <c r="G705">
        <v>41</v>
      </c>
    </row>
    <row r="706" spans="1:7" x14ac:dyDescent="0.2">
      <c r="A706" t="s">
        <v>8219</v>
      </c>
      <c r="B706">
        <v>44</v>
      </c>
      <c r="F706" t="s">
        <v>8221</v>
      </c>
      <c r="G706">
        <v>2</v>
      </c>
    </row>
    <row r="707" spans="1:7" x14ac:dyDescent="0.2">
      <c r="A707" t="s">
        <v>8219</v>
      </c>
      <c r="B707">
        <v>92</v>
      </c>
      <c r="F707" t="s">
        <v>8221</v>
      </c>
      <c r="G707">
        <v>3</v>
      </c>
    </row>
    <row r="708" spans="1:7" x14ac:dyDescent="0.2">
      <c r="A708" t="s">
        <v>8219</v>
      </c>
      <c r="B708">
        <v>205</v>
      </c>
      <c r="F708" t="s">
        <v>8221</v>
      </c>
      <c r="G708">
        <v>8</v>
      </c>
    </row>
    <row r="709" spans="1:7" x14ac:dyDescent="0.2">
      <c r="A709" t="s">
        <v>8219</v>
      </c>
      <c r="B709">
        <v>23</v>
      </c>
      <c r="F709" t="s">
        <v>8221</v>
      </c>
      <c r="G709">
        <v>0</v>
      </c>
    </row>
    <row r="710" spans="1:7" x14ac:dyDescent="0.2">
      <c r="A710" t="s">
        <v>8219</v>
      </c>
      <c r="B710">
        <v>4</v>
      </c>
      <c r="F710" t="s">
        <v>8221</v>
      </c>
      <c r="G710">
        <v>1</v>
      </c>
    </row>
    <row r="711" spans="1:7" x14ac:dyDescent="0.2">
      <c r="A711" t="s">
        <v>8219</v>
      </c>
      <c r="B711">
        <v>112</v>
      </c>
      <c r="F711" t="s">
        <v>8221</v>
      </c>
      <c r="G711">
        <v>3</v>
      </c>
    </row>
    <row r="712" spans="1:7" x14ac:dyDescent="0.2">
      <c r="A712" t="s">
        <v>8219</v>
      </c>
      <c r="B712">
        <v>27</v>
      </c>
      <c r="F712" t="s">
        <v>8221</v>
      </c>
      <c r="G712">
        <v>4</v>
      </c>
    </row>
    <row r="713" spans="1:7" x14ac:dyDescent="0.2">
      <c r="A713" t="s">
        <v>8219</v>
      </c>
      <c r="B713">
        <v>11</v>
      </c>
      <c r="F713" t="s">
        <v>8221</v>
      </c>
      <c r="G713">
        <v>9</v>
      </c>
    </row>
    <row r="714" spans="1:7" x14ac:dyDescent="0.2">
      <c r="A714" t="s">
        <v>8219</v>
      </c>
      <c r="B714">
        <v>26</v>
      </c>
      <c r="F714" t="s">
        <v>8221</v>
      </c>
      <c r="G714">
        <v>16</v>
      </c>
    </row>
    <row r="715" spans="1:7" x14ac:dyDescent="0.2">
      <c r="A715" t="s">
        <v>8219</v>
      </c>
      <c r="B715">
        <v>77</v>
      </c>
      <c r="F715" t="s">
        <v>8221</v>
      </c>
      <c r="G715">
        <v>1</v>
      </c>
    </row>
    <row r="716" spans="1:7" x14ac:dyDescent="0.2">
      <c r="A716" t="s">
        <v>8219</v>
      </c>
      <c r="B716">
        <v>136</v>
      </c>
      <c r="F716" t="s">
        <v>8221</v>
      </c>
      <c r="G716">
        <v>7</v>
      </c>
    </row>
    <row r="717" spans="1:7" x14ac:dyDescent="0.2">
      <c r="A717" t="s">
        <v>8219</v>
      </c>
      <c r="B717">
        <v>157</v>
      </c>
      <c r="F717" t="s">
        <v>8221</v>
      </c>
      <c r="G717">
        <v>0</v>
      </c>
    </row>
    <row r="718" spans="1:7" x14ac:dyDescent="0.2">
      <c r="A718" t="s">
        <v>8219</v>
      </c>
      <c r="B718">
        <v>158</v>
      </c>
      <c r="F718" t="s">
        <v>8221</v>
      </c>
      <c r="G718">
        <v>0</v>
      </c>
    </row>
    <row r="719" spans="1:7" x14ac:dyDescent="0.2">
      <c r="A719" t="s">
        <v>8219</v>
      </c>
      <c r="B719">
        <v>27</v>
      </c>
      <c r="F719" t="s">
        <v>8221</v>
      </c>
      <c r="G719">
        <v>0</v>
      </c>
    </row>
    <row r="720" spans="1:7" x14ac:dyDescent="0.2">
      <c r="A720" t="s">
        <v>8219</v>
      </c>
      <c r="B720">
        <v>23</v>
      </c>
      <c r="F720" t="s">
        <v>8221</v>
      </c>
      <c r="G720">
        <v>0</v>
      </c>
    </row>
    <row r="721" spans="1:7" x14ac:dyDescent="0.2">
      <c r="A721" t="s">
        <v>8219</v>
      </c>
      <c r="B721">
        <v>17</v>
      </c>
      <c r="F721" t="s">
        <v>8221</v>
      </c>
      <c r="G721">
        <v>0</v>
      </c>
    </row>
    <row r="722" spans="1:7" x14ac:dyDescent="0.2">
      <c r="A722" t="s">
        <v>8219</v>
      </c>
      <c r="B722">
        <v>37</v>
      </c>
      <c r="F722" t="s">
        <v>8221</v>
      </c>
      <c r="G722">
        <v>1</v>
      </c>
    </row>
    <row r="723" spans="1:7" x14ac:dyDescent="0.2">
      <c r="A723" t="s">
        <v>8219</v>
      </c>
      <c r="B723">
        <v>65</v>
      </c>
      <c r="F723" t="s">
        <v>8221</v>
      </c>
      <c r="G723">
        <v>2</v>
      </c>
    </row>
    <row r="724" spans="1:7" x14ac:dyDescent="0.2">
      <c r="A724" t="s">
        <v>8219</v>
      </c>
      <c r="B724">
        <v>18</v>
      </c>
      <c r="F724" t="s">
        <v>8221</v>
      </c>
      <c r="G724">
        <v>1</v>
      </c>
    </row>
    <row r="725" spans="1:7" x14ac:dyDescent="0.2">
      <c r="A725" t="s">
        <v>8219</v>
      </c>
      <c r="B725">
        <v>25</v>
      </c>
      <c r="F725" t="s">
        <v>8221</v>
      </c>
      <c r="G725">
        <v>15</v>
      </c>
    </row>
    <row r="726" spans="1:7" x14ac:dyDescent="0.2">
      <c r="A726" t="s">
        <v>8219</v>
      </c>
      <c r="B726">
        <v>104</v>
      </c>
      <c r="F726" t="s">
        <v>8221</v>
      </c>
      <c r="G726">
        <v>1</v>
      </c>
    </row>
    <row r="727" spans="1:7" x14ac:dyDescent="0.2">
      <c r="A727" t="s">
        <v>8219</v>
      </c>
      <c r="B727">
        <v>108</v>
      </c>
      <c r="F727" t="s">
        <v>8221</v>
      </c>
      <c r="G727">
        <v>1</v>
      </c>
    </row>
    <row r="728" spans="1:7" x14ac:dyDescent="0.2">
      <c r="A728" t="s">
        <v>8219</v>
      </c>
      <c r="B728">
        <v>38</v>
      </c>
      <c r="F728" t="s">
        <v>8221</v>
      </c>
      <c r="G728">
        <v>0</v>
      </c>
    </row>
    <row r="729" spans="1:7" x14ac:dyDescent="0.2">
      <c r="A729" t="s">
        <v>8219</v>
      </c>
      <c r="B729">
        <v>88</v>
      </c>
      <c r="F729" t="s">
        <v>8221</v>
      </c>
      <c r="G729">
        <v>39</v>
      </c>
    </row>
    <row r="730" spans="1:7" x14ac:dyDescent="0.2">
      <c r="A730" t="s">
        <v>8219</v>
      </c>
      <c r="B730">
        <v>82</v>
      </c>
      <c r="F730" t="s">
        <v>8221</v>
      </c>
      <c r="G730">
        <v>103</v>
      </c>
    </row>
    <row r="731" spans="1:7" x14ac:dyDescent="0.2">
      <c r="A731" t="s">
        <v>8219</v>
      </c>
      <c r="B731">
        <v>126</v>
      </c>
      <c r="F731" t="s">
        <v>8221</v>
      </c>
      <c r="G731">
        <v>0</v>
      </c>
    </row>
    <row r="732" spans="1:7" x14ac:dyDescent="0.2">
      <c r="A732" t="s">
        <v>8219</v>
      </c>
      <c r="B732">
        <v>133</v>
      </c>
      <c r="F732" t="s">
        <v>8221</v>
      </c>
      <c r="G732">
        <v>39</v>
      </c>
    </row>
    <row r="733" spans="1:7" x14ac:dyDescent="0.2">
      <c r="A733" t="s">
        <v>8219</v>
      </c>
      <c r="B733">
        <v>47</v>
      </c>
      <c r="F733" t="s">
        <v>8221</v>
      </c>
      <c r="G733">
        <v>15</v>
      </c>
    </row>
    <row r="734" spans="1:7" x14ac:dyDescent="0.2">
      <c r="A734" t="s">
        <v>8219</v>
      </c>
      <c r="B734">
        <v>58</v>
      </c>
      <c r="F734" t="s">
        <v>8221</v>
      </c>
      <c r="G734">
        <v>22</v>
      </c>
    </row>
    <row r="735" spans="1:7" x14ac:dyDescent="0.2">
      <c r="A735" t="s">
        <v>8219</v>
      </c>
      <c r="B735">
        <v>32</v>
      </c>
      <c r="F735" t="s">
        <v>8221</v>
      </c>
      <c r="G735">
        <v>92</v>
      </c>
    </row>
    <row r="736" spans="1:7" x14ac:dyDescent="0.2">
      <c r="A736" t="s">
        <v>8219</v>
      </c>
      <c r="B736">
        <v>37</v>
      </c>
      <c r="F736" t="s">
        <v>8221</v>
      </c>
      <c r="G736">
        <v>25</v>
      </c>
    </row>
    <row r="737" spans="1:7" x14ac:dyDescent="0.2">
      <c r="A737" t="s">
        <v>8219</v>
      </c>
      <c r="B737">
        <v>87</v>
      </c>
      <c r="F737" t="s">
        <v>8221</v>
      </c>
      <c r="G737">
        <v>19</v>
      </c>
    </row>
    <row r="738" spans="1:7" x14ac:dyDescent="0.2">
      <c r="A738" t="s">
        <v>8219</v>
      </c>
      <c r="B738">
        <v>15</v>
      </c>
      <c r="F738" t="s">
        <v>8221</v>
      </c>
      <c r="G738">
        <v>19</v>
      </c>
    </row>
    <row r="739" spans="1:7" x14ac:dyDescent="0.2">
      <c r="A739" t="s">
        <v>8219</v>
      </c>
      <c r="B739">
        <v>27</v>
      </c>
      <c r="F739" t="s">
        <v>8221</v>
      </c>
      <c r="G739">
        <v>13</v>
      </c>
    </row>
    <row r="740" spans="1:7" x14ac:dyDescent="0.2">
      <c r="A740" t="s">
        <v>8219</v>
      </c>
      <c r="B740">
        <v>19</v>
      </c>
      <c r="F740" t="s">
        <v>8221</v>
      </c>
      <c r="G740">
        <v>124</v>
      </c>
    </row>
    <row r="741" spans="1:7" x14ac:dyDescent="0.2">
      <c r="A741" t="s">
        <v>8219</v>
      </c>
      <c r="B741">
        <v>17</v>
      </c>
      <c r="F741" t="s">
        <v>8221</v>
      </c>
      <c r="G741">
        <v>4</v>
      </c>
    </row>
    <row r="742" spans="1:7" x14ac:dyDescent="0.2">
      <c r="A742" t="s">
        <v>8219</v>
      </c>
      <c r="B742">
        <v>26</v>
      </c>
      <c r="F742" t="s">
        <v>8221</v>
      </c>
      <c r="G742">
        <v>10</v>
      </c>
    </row>
    <row r="743" spans="1:7" x14ac:dyDescent="0.2">
      <c r="A743" t="s">
        <v>8219</v>
      </c>
      <c r="B743">
        <v>28</v>
      </c>
      <c r="F743" t="s">
        <v>8221</v>
      </c>
      <c r="G743">
        <v>15</v>
      </c>
    </row>
    <row r="744" spans="1:7" x14ac:dyDescent="0.2">
      <c r="A744" t="s">
        <v>8219</v>
      </c>
      <c r="B744">
        <v>37</v>
      </c>
      <c r="F744" t="s">
        <v>8221</v>
      </c>
      <c r="G744">
        <v>38</v>
      </c>
    </row>
    <row r="745" spans="1:7" x14ac:dyDescent="0.2">
      <c r="A745" t="s">
        <v>8219</v>
      </c>
      <c r="B745">
        <v>128</v>
      </c>
      <c r="F745" t="s">
        <v>8221</v>
      </c>
      <c r="G745">
        <v>152</v>
      </c>
    </row>
    <row r="746" spans="1:7" x14ac:dyDescent="0.2">
      <c r="A746" t="s">
        <v>8219</v>
      </c>
      <c r="B746">
        <v>10</v>
      </c>
      <c r="F746" t="s">
        <v>8221</v>
      </c>
      <c r="G746">
        <v>24</v>
      </c>
    </row>
    <row r="747" spans="1:7" x14ac:dyDescent="0.2">
      <c r="A747" t="s">
        <v>8219</v>
      </c>
      <c r="B747">
        <v>83</v>
      </c>
      <c r="F747" t="s">
        <v>8221</v>
      </c>
      <c r="G747">
        <v>76</v>
      </c>
    </row>
    <row r="748" spans="1:7" x14ac:dyDescent="0.2">
      <c r="A748" t="s">
        <v>8219</v>
      </c>
      <c r="B748">
        <v>46</v>
      </c>
      <c r="F748" t="s">
        <v>8221</v>
      </c>
      <c r="G748">
        <v>185</v>
      </c>
    </row>
    <row r="749" spans="1:7" x14ac:dyDescent="0.2">
      <c r="A749" t="s">
        <v>8219</v>
      </c>
      <c r="B749">
        <v>90</v>
      </c>
      <c r="F749" t="s">
        <v>8221</v>
      </c>
      <c r="G749">
        <v>33</v>
      </c>
    </row>
    <row r="750" spans="1:7" x14ac:dyDescent="0.2">
      <c r="A750" t="s">
        <v>8219</v>
      </c>
      <c r="B750">
        <v>81</v>
      </c>
      <c r="F750" t="s">
        <v>8221</v>
      </c>
      <c r="G750">
        <v>108</v>
      </c>
    </row>
    <row r="751" spans="1:7" x14ac:dyDescent="0.2">
      <c r="A751" t="s">
        <v>8219</v>
      </c>
      <c r="B751">
        <v>32</v>
      </c>
      <c r="F751" t="s">
        <v>8221</v>
      </c>
      <c r="G751">
        <v>29</v>
      </c>
    </row>
    <row r="752" spans="1:7" x14ac:dyDescent="0.2">
      <c r="A752" t="s">
        <v>8219</v>
      </c>
      <c r="B752">
        <v>20</v>
      </c>
      <c r="F752" t="s">
        <v>8221</v>
      </c>
      <c r="G752">
        <v>24</v>
      </c>
    </row>
    <row r="753" spans="1:7" x14ac:dyDescent="0.2">
      <c r="A753" t="s">
        <v>8219</v>
      </c>
      <c r="B753">
        <v>70</v>
      </c>
      <c r="F753" t="s">
        <v>8221</v>
      </c>
      <c r="G753">
        <v>4</v>
      </c>
    </row>
    <row r="754" spans="1:7" x14ac:dyDescent="0.2">
      <c r="A754" t="s">
        <v>8219</v>
      </c>
      <c r="B754">
        <v>168</v>
      </c>
      <c r="F754" t="s">
        <v>8221</v>
      </c>
      <c r="G754">
        <v>4</v>
      </c>
    </row>
    <row r="755" spans="1:7" x14ac:dyDescent="0.2">
      <c r="A755" t="s">
        <v>8219</v>
      </c>
      <c r="B755">
        <v>34</v>
      </c>
      <c r="F755" t="s">
        <v>8221</v>
      </c>
      <c r="G755">
        <v>15</v>
      </c>
    </row>
    <row r="756" spans="1:7" x14ac:dyDescent="0.2">
      <c r="A756" t="s">
        <v>8219</v>
      </c>
      <c r="B756">
        <v>48</v>
      </c>
      <c r="F756" t="s">
        <v>8221</v>
      </c>
      <c r="G756">
        <v>4</v>
      </c>
    </row>
    <row r="757" spans="1:7" x14ac:dyDescent="0.2">
      <c r="A757" t="s">
        <v>8219</v>
      </c>
      <c r="B757">
        <v>48</v>
      </c>
      <c r="F757" t="s">
        <v>8221</v>
      </c>
      <c r="G757">
        <v>139</v>
      </c>
    </row>
    <row r="758" spans="1:7" x14ac:dyDescent="0.2">
      <c r="A758" t="s">
        <v>8219</v>
      </c>
      <c r="B758">
        <v>221</v>
      </c>
      <c r="F758" t="s">
        <v>8221</v>
      </c>
      <c r="G758">
        <v>2</v>
      </c>
    </row>
    <row r="759" spans="1:7" x14ac:dyDescent="0.2">
      <c r="A759" t="s">
        <v>8219</v>
      </c>
      <c r="B759">
        <v>107</v>
      </c>
      <c r="F759" t="s">
        <v>8221</v>
      </c>
      <c r="G759">
        <v>18</v>
      </c>
    </row>
    <row r="760" spans="1:7" x14ac:dyDescent="0.2">
      <c r="A760" t="s">
        <v>8219</v>
      </c>
      <c r="B760">
        <v>45</v>
      </c>
      <c r="F760" t="s">
        <v>8221</v>
      </c>
      <c r="G760">
        <v>81</v>
      </c>
    </row>
    <row r="761" spans="1:7" x14ac:dyDescent="0.2">
      <c r="A761" t="s">
        <v>8219</v>
      </c>
      <c r="B761">
        <v>36</v>
      </c>
      <c r="F761" t="s">
        <v>8221</v>
      </c>
      <c r="G761">
        <v>86</v>
      </c>
    </row>
    <row r="762" spans="1:7" x14ac:dyDescent="0.2">
      <c r="A762" t="s">
        <v>8219</v>
      </c>
      <c r="B762">
        <v>101</v>
      </c>
      <c r="F762" t="s">
        <v>8221</v>
      </c>
      <c r="G762">
        <v>140</v>
      </c>
    </row>
    <row r="763" spans="1:7" x14ac:dyDescent="0.2">
      <c r="A763" t="s">
        <v>8219</v>
      </c>
      <c r="B763">
        <v>62</v>
      </c>
      <c r="F763" t="s">
        <v>8221</v>
      </c>
      <c r="G763">
        <v>37</v>
      </c>
    </row>
    <row r="764" spans="1:7" x14ac:dyDescent="0.2">
      <c r="A764" t="s">
        <v>8219</v>
      </c>
      <c r="B764">
        <v>32</v>
      </c>
      <c r="F764" t="s">
        <v>8221</v>
      </c>
      <c r="G764">
        <v>6</v>
      </c>
    </row>
    <row r="765" spans="1:7" x14ac:dyDescent="0.2">
      <c r="A765" t="s">
        <v>8219</v>
      </c>
      <c r="B765">
        <v>89</v>
      </c>
      <c r="F765" t="s">
        <v>8221</v>
      </c>
      <c r="G765">
        <v>113</v>
      </c>
    </row>
    <row r="766" spans="1:7" x14ac:dyDescent="0.2">
      <c r="A766" t="s">
        <v>8219</v>
      </c>
      <c r="B766">
        <v>93</v>
      </c>
      <c r="F766" t="s">
        <v>8221</v>
      </c>
      <c r="G766">
        <v>37</v>
      </c>
    </row>
    <row r="767" spans="1:7" x14ac:dyDescent="0.2">
      <c r="A767" t="s">
        <v>8219</v>
      </c>
      <c r="B767">
        <v>98</v>
      </c>
      <c r="F767" t="s">
        <v>8221</v>
      </c>
      <c r="G767">
        <v>18</v>
      </c>
    </row>
    <row r="768" spans="1:7" x14ac:dyDescent="0.2">
      <c r="A768" t="s">
        <v>8219</v>
      </c>
      <c r="B768">
        <v>82</v>
      </c>
      <c r="F768" t="s">
        <v>8221</v>
      </c>
      <c r="G768">
        <v>75</v>
      </c>
    </row>
    <row r="769" spans="1:7" x14ac:dyDescent="0.2">
      <c r="A769" t="s">
        <v>8219</v>
      </c>
      <c r="B769">
        <v>116</v>
      </c>
      <c r="F769" t="s">
        <v>8221</v>
      </c>
      <c r="G769">
        <v>52</v>
      </c>
    </row>
    <row r="770" spans="1:7" x14ac:dyDescent="0.2">
      <c r="A770" t="s">
        <v>8219</v>
      </c>
      <c r="B770">
        <v>52</v>
      </c>
      <c r="F770" t="s">
        <v>8221</v>
      </c>
      <c r="G770">
        <v>122</v>
      </c>
    </row>
    <row r="771" spans="1:7" x14ac:dyDescent="0.2">
      <c r="A771" t="s">
        <v>8219</v>
      </c>
      <c r="B771">
        <v>23</v>
      </c>
      <c r="F771" t="s">
        <v>8221</v>
      </c>
      <c r="G771">
        <v>8</v>
      </c>
    </row>
    <row r="772" spans="1:7" x14ac:dyDescent="0.2">
      <c r="A772" t="s">
        <v>8219</v>
      </c>
      <c r="B772">
        <v>77</v>
      </c>
      <c r="F772" t="s">
        <v>8221</v>
      </c>
      <c r="G772">
        <v>8</v>
      </c>
    </row>
    <row r="773" spans="1:7" x14ac:dyDescent="0.2">
      <c r="A773" t="s">
        <v>8219</v>
      </c>
      <c r="B773">
        <v>49</v>
      </c>
      <c r="F773" t="s">
        <v>8221</v>
      </c>
      <c r="G773">
        <v>96</v>
      </c>
    </row>
    <row r="774" spans="1:7" x14ac:dyDescent="0.2">
      <c r="A774" t="s">
        <v>8219</v>
      </c>
      <c r="B774">
        <v>59</v>
      </c>
      <c r="F774" t="s">
        <v>8221</v>
      </c>
      <c r="G774">
        <v>9</v>
      </c>
    </row>
    <row r="775" spans="1:7" x14ac:dyDescent="0.2">
      <c r="A775" t="s">
        <v>8219</v>
      </c>
      <c r="B775">
        <v>113</v>
      </c>
      <c r="F775" t="s">
        <v>8221</v>
      </c>
      <c r="G775">
        <v>2</v>
      </c>
    </row>
    <row r="776" spans="1:7" x14ac:dyDescent="0.2">
      <c r="A776" t="s">
        <v>8219</v>
      </c>
      <c r="B776">
        <v>34</v>
      </c>
      <c r="F776" t="s">
        <v>8221</v>
      </c>
      <c r="G776">
        <v>26</v>
      </c>
    </row>
    <row r="777" spans="1:7" x14ac:dyDescent="0.2">
      <c r="A777" t="s">
        <v>8219</v>
      </c>
      <c r="B777">
        <v>42</v>
      </c>
      <c r="F777" t="s">
        <v>8221</v>
      </c>
      <c r="G777">
        <v>23</v>
      </c>
    </row>
    <row r="778" spans="1:7" x14ac:dyDescent="0.2">
      <c r="A778" t="s">
        <v>8219</v>
      </c>
      <c r="B778">
        <v>42</v>
      </c>
      <c r="F778" t="s">
        <v>8221</v>
      </c>
      <c r="G778">
        <v>0</v>
      </c>
    </row>
    <row r="779" spans="1:7" x14ac:dyDescent="0.2">
      <c r="A779" t="s">
        <v>8219</v>
      </c>
      <c r="B779">
        <v>49</v>
      </c>
      <c r="F779" t="s">
        <v>8221</v>
      </c>
      <c r="G779">
        <v>140</v>
      </c>
    </row>
    <row r="780" spans="1:7" x14ac:dyDescent="0.2">
      <c r="A780" t="s">
        <v>8219</v>
      </c>
      <c r="B780">
        <v>56</v>
      </c>
      <c r="F780" t="s">
        <v>8221</v>
      </c>
      <c r="G780">
        <v>0</v>
      </c>
    </row>
    <row r="781" spans="1:7" x14ac:dyDescent="0.2">
      <c r="A781" t="s">
        <v>8219</v>
      </c>
      <c r="B781">
        <v>25</v>
      </c>
      <c r="F781" t="s">
        <v>8221</v>
      </c>
      <c r="G781">
        <v>6</v>
      </c>
    </row>
    <row r="782" spans="1:7" x14ac:dyDescent="0.2">
      <c r="A782" t="s">
        <v>8219</v>
      </c>
      <c r="B782">
        <v>52</v>
      </c>
      <c r="F782" t="s">
        <v>8221</v>
      </c>
      <c r="G782">
        <v>100</v>
      </c>
    </row>
    <row r="783" spans="1:7" x14ac:dyDescent="0.2">
      <c r="A783" t="s">
        <v>8219</v>
      </c>
      <c r="B783">
        <v>34</v>
      </c>
      <c r="F783" t="s">
        <v>8221</v>
      </c>
      <c r="G783">
        <v>0</v>
      </c>
    </row>
    <row r="784" spans="1:7" x14ac:dyDescent="0.2">
      <c r="A784" t="s">
        <v>8219</v>
      </c>
      <c r="B784">
        <v>67</v>
      </c>
      <c r="F784" t="s">
        <v>8221</v>
      </c>
      <c r="G784">
        <v>4</v>
      </c>
    </row>
    <row r="785" spans="1:7" x14ac:dyDescent="0.2">
      <c r="A785" t="s">
        <v>8219</v>
      </c>
      <c r="B785">
        <v>70</v>
      </c>
      <c r="F785" t="s">
        <v>8221</v>
      </c>
      <c r="G785">
        <v>8</v>
      </c>
    </row>
    <row r="786" spans="1:7" x14ac:dyDescent="0.2">
      <c r="A786" t="s">
        <v>8219</v>
      </c>
      <c r="B786">
        <v>89</v>
      </c>
      <c r="F786" t="s">
        <v>8221</v>
      </c>
      <c r="G786">
        <v>0</v>
      </c>
    </row>
    <row r="787" spans="1:7" x14ac:dyDescent="0.2">
      <c r="A787" t="s">
        <v>8219</v>
      </c>
      <c r="B787">
        <v>107</v>
      </c>
      <c r="F787" t="s">
        <v>8221</v>
      </c>
      <c r="G787">
        <v>16</v>
      </c>
    </row>
    <row r="788" spans="1:7" x14ac:dyDescent="0.2">
      <c r="A788" t="s">
        <v>8219</v>
      </c>
      <c r="B788">
        <v>159</v>
      </c>
      <c r="F788" t="s">
        <v>8221</v>
      </c>
      <c r="G788">
        <v>2</v>
      </c>
    </row>
    <row r="789" spans="1:7" x14ac:dyDescent="0.2">
      <c r="A789" t="s">
        <v>8219</v>
      </c>
      <c r="B789">
        <v>181</v>
      </c>
      <c r="F789" t="s">
        <v>8221</v>
      </c>
      <c r="G789">
        <v>48</v>
      </c>
    </row>
    <row r="790" spans="1:7" x14ac:dyDescent="0.2">
      <c r="A790" t="s">
        <v>8219</v>
      </c>
      <c r="B790">
        <v>131</v>
      </c>
      <c r="F790" t="s">
        <v>8221</v>
      </c>
      <c r="G790">
        <v>2</v>
      </c>
    </row>
    <row r="791" spans="1:7" x14ac:dyDescent="0.2">
      <c r="A791" t="s">
        <v>8219</v>
      </c>
      <c r="B791">
        <v>125</v>
      </c>
      <c r="F791" t="s">
        <v>8221</v>
      </c>
      <c r="G791">
        <v>2</v>
      </c>
    </row>
    <row r="792" spans="1:7" x14ac:dyDescent="0.2">
      <c r="A792" t="s">
        <v>8219</v>
      </c>
      <c r="B792">
        <v>61</v>
      </c>
      <c r="F792" t="s">
        <v>8221</v>
      </c>
      <c r="G792">
        <v>1</v>
      </c>
    </row>
    <row r="793" spans="1:7" x14ac:dyDescent="0.2">
      <c r="A793" t="s">
        <v>8219</v>
      </c>
      <c r="B793">
        <v>90</v>
      </c>
      <c r="F793" t="s">
        <v>8221</v>
      </c>
      <c r="G793">
        <v>17</v>
      </c>
    </row>
    <row r="794" spans="1:7" x14ac:dyDescent="0.2">
      <c r="A794" t="s">
        <v>8219</v>
      </c>
      <c r="B794">
        <v>35</v>
      </c>
      <c r="F794" t="s">
        <v>8221</v>
      </c>
      <c r="G794">
        <v>0</v>
      </c>
    </row>
    <row r="795" spans="1:7" x14ac:dyDescent="0.2">
      <c r="A795" t="s">
        <v>8219</v>
      </c>
      <c r="B795">
        <v>90</v>
      </c>
      <c r="F795" t="s">
        <v>8221</v>
      </c>
      <c r="G795">
        <v>11</v>
      </c>
    </row>
    <row r="796" spans="1:7" x14ac:dyDescent="0.2">
      <c r="A796" t="s">
        <v>8219</v>
      </c>
      <c r="B796">
        <v>4</v>
      </c>
      <c r="F796" t="s">
        <v>8221</v>
      </c>
      <c r="G796">
        <v>95</v>
      </c>
    </row>
    <row r="797" spans="1:7" x14ac:dyDescent="0.2">
      <c r="A797" t="s">
        <v>8219</v>
      </c>
      <c r="B797">
        <v>120</v>
      </c>
      <c r="F797" t="s">
        <v>8221</v>
      </c>
      <c r="G797">
        <v>13</v>
      </c>
    </row>
    <row r="798" spans="1:7" x14ac:dyDescent="0.2">
      <c r="A798" t="s">
        <v>8219</v>
      </c>
      <c r="B798">
        <v>14</v>
      </c>
      <c r="F798" t="s">
        <v>8221</v>
      </c>
      <c r="G798">
        <v>2</v>
      </c>
    </row>
    <row r="799" spans="1:7" x14ac:dyDescent="0.2">
      <c r="A799" t="s">
        <v>8219</v>
      </c>
      <c r="B799">
        <v>27</v>
      </c>
      <c r="F799" t="s">
        <v>8221</v>
      </c>
      <c r="G799">
        <v>2</v>
      </c>
    </row>
    <row r="800" spans="1:7" x14ac:dyDescent="0.2">
      <c r="A800" t="s">
        <v>8219</v>
      </c>
      <c r="B800">
        <v>49</v>
      </c>
      <c r="F800" t="s">
        <v>8221</v>
      </c>
      <c r="G800">
        <v>3</v>
      </c>
    </row>
    <row r="801" spans="1:7" x14ac:dyDescent="0.2">
      <c r="A801" t="s">
        <v>8219</v>
      </c>
      <c r="B801">
        <v>102</v>
      </c>
      <c r="F801" t="s">
        <v>8221</v>
      </c>
      <c r="G801">
        <v>0</v>
      </c>
    </row>
    <row r="802" spans="1:7" x14ac:dyDescent="0.2">
      <c r="A802" t="s">
        <v>8219</v>
      </c>
      <c r="B802">
        <v>3</v>
      </c>
      <c r="F802" t="s">
        <v>8221</v>
      </c>
      <c r="G802">
        <v>0</v>
      </c>
    </row>
    <row r="803" spans="1:7" x14ac:dyDescent="0.2">
      <c r="A803" t="s">
        <v>8219</v>
      </c>
      <c r="B803">
        <v>25</v>
      </c>
      <c r="F803" t="s">
        <v>8221</v>
      </c>
      <c r="G803">
        <v>0</v>
      </c>
    </row>
    <row r="804" spans="1:7" x14ac:dyDescent="0.2">
      <c r="A804" t="s">
        <v>8219</v>
      </c>
      <c r="B804">
        <v>118</v>
      </c>
      <c r="F804" t="s">
        <v>8221</v>
      </c>
      <c r="G804">
        <v>2</v>
      </c>
    </row>
    <row r="805" spans="1:7" x14ac:dyDescent="0.2">
      <c r="A805" t="s">
        <v>8219</v>
      </c>
      <c r="B805">
        <v>57</v>
      </c>
      <c r="F805" t="s">
        <v>8221</v>
      </c>
      <c r="G805">
        <v>24</v>
      </c>
    </row>
    <row r="806" spans="1:7" x14ac:dyDescent="0.2">
      <c r="A806" t="s">
        <v>8219</v>
      </c>
      <c r="B806">
        <v>11</v>
      </c>
      <c r="F806" t="s">
        <v>8221</v>
      </c>
      <c r="G806">
        <v>25</v>
      </c>
    </row>
    <row r="807" spans="1:7" x14ac:dyDescent="0.2">
      <c r="A807" t="s">
        <v>8219</v>
      </c>
      <c r="B807">
        <v>33</v>
      </c>
      <c r="F807" t="s">
        <v>8221</v>
      </c>
      <c r="G807">
        <v>3</v>
      </c>
    </row>
    <row r="808" spans="1:7" x14ac:dyDescent="0.2">
      <c r="A808" t="s">
        <v>8219</v>
      </c>
      <c r="B808">
        <v>40</v>
      </c>
      <c r="F808" t="s">
        <v>8221</v>
      </c>
      <c r="G808">
        <v>41</v>
      </c>
    </row>
    <row r="809" spans="1:7" x14ac:dyDescent="0.2">
      <c r="A809" t="s">
        <v>8219</v>
      </c>
      <c r="B809">
        <v>50</v>
      </c>
      <c r="F809" t="s">
        <v>8221</v>
      </c>
      <c r="G809">
        <v>2</v>
      </c>
    </row>
    <row r="810" spans="1:7" x14ac:dyDescent="0.2">
      <c r="A810" t="s">
        <v>8219</v>
      </c>
      <c r="B810">
        <v>38</v>
      </c>
      <c r="F810" t="s">
        <v>8221</v>
      </c>
      <c r="G810">
        <v>4</v>
      </c>
    </row>
    <row r="811" spans="1:7" x14ac:dyDescent="0.2">
      <c r="A811" t="s">
        <v>8219</v>
      </c>
      <c r="B811">
        <v>96</v>
      </c>
      <c r="F811" t="s">
        <v>8221</v>
      </c>
      <c r="G811">
        <v>99</v>
      </c>
    </row>
    <row r="812" spans="1:7" x14ac:dyDescent="0.2">
      <c r="A812" t="s">
        <v>8219</v>
      </c>
      <c r="B812">
        <v>48</v>
      </c>
      <c r="F812" t="s">
        <v>8221</v>
      </c>
      <c r="G812">
        <v>4</v>
      </c>
    </row>
    <row r="813" spans="1:7" x14ac:dyDescent="0.2">
      <c r="A813" t="s">
        <v>8219</v>
      </c>
      <c r="B813">
        <v>33</v>
      </c>
      <c r="F813" t="s">
        <v>8221</v>
      </c>
      <c r="G813">
        <v>4</v>
      </c>
    </row>
    <row r="814" spans="1:7" x14ac:dyDescent="0.2">
      <c r="A814" t="s">
        <v>8219</v>
      </c>
      <c r="B814">
        <v>226</v>
      </c>
      <c r="F814" t="s">
        <v>8221</v>
      </c>
      <c r="G814">
        <v>38</v>
      </c>
    </row>
    <row r="815" spans="1:7" x14ac:dyDescent="0.2">
      <c r="A815" t="s">
        <v>8219</v>
      </c>
      <c r="B815">
        <v>14</v>
      </c>
      <c r="F815" t="s">
        <v>8221</v>
      </c>
      <c r="G815">
        <v>285</v>
      </c>
    </row>
    <row r="816" spans="1:7" x14ac:dyDescent="0.2">
      <c r="A816" t="s">
        <v>8219</v>
      </c>
      <c r="B816">
        <v>20</v>
      </c>
      <c r="F816" t="s">
        <v>8221</v>
      </c>
      <c r="G816">
        <v>1</v>
      </c>
    </row>
    <row r="817" spans="1:7" x14ac:dyDescent="0.2">
      <c r="A817" t="s">
        <v>8219</v>
      </c>
      <c r="B817">
        <v>25</v>
      </c>
      <c r="F817" t="s">
        <v>8221</v>
      </c>
      <c r="G817">
        <v>42</v>
      </c>
    </row>
    <row r="818" spans="1:7" x14ac:dyDescent="0.2">
      <c r="A818" t="s">
        <v>8219</v>
      </c>
      <c r="B818">
        <v>90</v>
      </c>
      <c r="F818" t="s">
        <v>8221</v>
      </c>
      <c r="G818">
        <v>26</v>
      </c>
    </row>
    <row r="819" spans="1:7" x14ac:dyDescent="0.2">
      <c r="A819" t="s">
        <v>8219</v>
      </c>
      <c r="B819">
        <v>11</v>
      </c>
      <c r="F819" t="s">
        <v>8221</v>
      </c>
      <c r="G819">
        <v>2</v>
      </c>
    </row>
    <row r="820" spans="1:7" x14ac:dyDescent="0.2">
      <c r="A820" t="s">
        <v>8219</v>
      </c>
      <c r="B820">
        <v>55</v>
      </c>
      <c r="F820" t="s">
        <v>8221</v>
      </c>
      <c r="G820">
        <v>4</v>
      </c>
    </row>
    <row r="821" spans="1:7" x14ac:dyDescent="0.2">
      <c r="A821" t="s">
        <v>8219</v>
      </c>
      <c r="B821">
        <v>30</v>
      </c>
      <c r="F821" t="s">
        <v>8221</v>
      </c>
      <c r="G821">
        <v>6</v>
      </c>
    </row>
    <row r="822" spans="1:7" x14ac:dyDescent="0.2">
      <c r="A822" t="s">
        <v>8219</v>
      </c>
      <c r="B822">
        <v>28</v>
      </c>
      <c r="F822" t="s">
        <v>8221</v>
      </c>
      <c r="G822">
        <v>70</v>
      </c>
    </row>
    <row r="823" spans="1:7" x14ac:dyDescent="0.2">
      <c r="A823" t="s">
        <v>8219</v>
      </c>
      <c r="B823">
        <v>45</v>
      </c>
      <c r="F823" t="s">
        <v>8221</v>
      </c>
      <c r="G823">
        <v>9</v>
      </c>
    </row>
    <row r="824" spans="1:7" x14ac:dyDescent="0.2">
      <c r="A824" t="s">
        <v>8219</v>
      </c>
      <c r="B824">
        <v>13</v>
      </c>
      <c r="F824" t="s">
        <v>8221</v>
      </c>
      <c r="G824">
        <v>8</v>
      </c>
    </row>
    <row r="825" spans="1:7" x14ac:dyDescent="0.2">
      <c r="A825" t="s">
        <v>8219</v>
      </c>
      <c r="B825">
        <v>40</v>
      </c>
      <c r="F825" t="s">
        <v>8221</v>
      </c>
      <c r="G825">
        <v>105</v>
      </c>
    </row>
    <row r="826" spans="1:7" x14ac:dyDescent="0.2">
      <c r="A826" t="s">
        <v>8219</v>
      </c>
      <c r="B826">
        <v>21</v>
      </c>
      <c r="F826" t="s">
        <v>8221</v>
      </c>
      <c r="G826">
        <v>12</v>
      </c>
    </row>
    <row r="827" spans="1:7" x14ac:dyDescent="0.2">
      <c r="A827" t="s">
        <v>8219</v>
      </c>
      <c r="B827">
        <v>134</v>
      </c>
      <c r="F827" t="s">
        <v>8221</v>
      </c>
      <c r="G827">
        <v>0</v>
      </c>
    </row>
    <row r="828" spans="1:7" x14ac:dyDescent="0.2">
      <c r="A828" t="s">
        <v>8219</v>
      </c>
      <c r="B828">
        <v>20</v>
      </c>
      <c r="F828" t="s">
        <v>8221</v>
      </c>
      <c r="G828">
        <v>16</v>
      </c>
    </row>
    <row r="829" spans="1:7" x14ac:dyDescent="0.2">
      <c r="A829" t="s">
        <v>8219</v>
      </c>
      <c r="B829">
        <v>19</v>
      </c>
      <c r="F829" t="s">
        <v>8221</v>
      </c>
      <c r="G829">
        <v>7</v>
      </c>
    </row>
    <row r="830" spans="1:7" x14ac:dyDescent="0.2">
      <c r="A830" t="s">
        <v>8219</v>
      </c>
      <c r="B830">
        <v>209</v>
      </c>
      <c r="F830" t="s">
        <v>8221</v>
      </c>
      <c r="G830">
        <v>4</v>
      </c>
    </row>
    <row r="831" spans="1:7" x14ac:dyDescent="0.2">
      <c r="A831" t="s">
        <v>8219</v>
      </c>
      <c r="B831">
        <v>38</v>
      </c>
      <c r="F831" t="s">
        <v>8221</v>
      </c>
      <c r="G831">
        <v>1</v>
      </c>
    </row>
    <row r="832" spans="1:7" x14ac:dyDescent="0.2">
      <c r="A832" t="s">
        <v>8219</v>
      </c>
      <c r="B832">
        <v>24</v>
      </c>
      <c r="F832" t="s">
        <v>8221</v>
      </c>
      <c r="G832">
        <v>28</v>
      </c>
    </row>
    <row r="833" spans="1:7" x14ac:dyDescent="0.2">
      <c r="A833" t="s">
        <v>8219</v>
      </c>
      <c r="B833">
        <v>8</v>
      </c>
      <c r="F833" t="s">
        <v>8221</v>
      </c>
      <c r="G833">
        <v>1</v>
      </c>
    </row>
    <row r="834" spans="1:7" x14ac:dyDescent="0.2">
      <c r="A834" t="s">
        <v>8219</v>
      </c>
      <c r="B834">
        <v>179</v>
      </c>
      <c r="F834" t="s">
        <v>8221</v>
      </c>
      <c r="G834">
        <v>1</v>
      </c>
    </row>
    <row r="835" spans="1:7" x14ac:dyDescent="0.2">
      <c r="A835" t="s">
        <v>8219</v>
      </c>
      <c r="B835">
        <v>26</v>
      </c>
      <c r="F835" t="s">
        <v>8221</v>
      </c>
      <c r="G835">
        <v>5</v>
      </c>
    </row>
    <row r="836" spans="1:7" x14ac:dyDescent="0.2">
      <c r="A836" t="s">
        <v>8219</v>
      </c>
      <c r="B836">
        <v>131</v>
      </c>
      <c r="F836" t="s">
        <v>8221</v>
      </c>
      <c r="G836">
        <v>3</v>
      </c>
    </row>
    <row r="837" spans="1:7" x14ac:dyDescent="0.2">
      <c r="A837" t="s">
        <v>8219</v>
      </c>
      <c r="B837">
        <v>14</v>
      </c>
      <c r="F837" t="s">
        <v>8221</v>
      </c>
      <c r="G837">
        <v>2</v>
      </c>
    </row>
    <row r="838" spans="1:7" x14ac:dyDescent="0.2">
      <c r="A838" t="s">
        <v>8219</v>
      </c>
      <c r="B838">
        <v>174</v>
      </c>
      <c r="F838" t="s">
        <v>8221</v>
      </c>
      <c r="G838">
        <v>0</v>
      </c>
    </row>
    <row r="839" spans="1:7" x14ac:dyDescent="0.2">
      <c r="A839" t="s">
        <v>8219</v>
      </c>
      <c r="B839">
        <v>191</v>
      </c>
      <c r="F839" t="s">
        <v>8221</v>
      </c>
      <c r="G839">
        <v>0</v>
      </c>
    </row>
    <row r="840" spans="1:7" x14ac:dyDescent="0.2">
      <c r="A840" t="s">
        <v>8219</v>
      </c>
      <c r="B840">
        <v>38</v>
      </c>
      <c r="F840" t="s">
        <v>8221</v>
      </c>
      <c r="G840">
        <v>3</v>
      </c>
    </row>
    <row r="841" spans="1:7" x14ac:dyDescent="0.2">
      <c r="A841" t="s">
        <v>8219</v>
      </c>
      <c r="B841">
        <v>22</v>
      </c>
      <c r="F841" t="s">
        <v>8221</v>
      </c>
      <c r="G841">
        <v>0</v>
      </c>
    </row>
    <row r="842" spans="1:7" x14ac:dyDescent="0.2">
      <c r="A842" t="s">
        <v>8219</v>
      </c>
      <c r="B842">
        <v>149</v>
      </c>
      <c r="F842" t="s">
        <v>8221</v>
      </c>
      <c r="G842">
        <v>0</v>
      </c>
    </row>
    <row r="843" spans="1:7" x14ac:dyDescent="0.2">
      <c r="A843" t="s">
        <v>8219</v>
      </c>
      <c r="B843">
        <v>56</v>
      </c>
      <c r="F843" t="s">
        <v>8221</v>
      </c>
      <c r="G843">
        <v>3</v>
      </c>
    </row>
    <row r="844" spans="1:7" x14ac:dyDescent="0.2">
      <c r="A844" t="s">
        <v>8219</v>
      </c>
      <c r="B844">
        <v>19</v>
      </c>
      <c r="F844" t="s">
        <v>8221</v>
      </c>
      <c r="G844">
        <v>7</v>
      </c>
    </row>
    <row r="845" spans="1:7" x14ac:dyDescent="0.2">
      <c r="A845" t="s">
        <v>8219</v>
      </c>
      <c r="B845">
        <v>70</v>
      </c>
      <c r="F845" t="s">
        <v>8221</v>
      </c>
      <c r="G845">
        <v>25</v>
      </c>
    </row>
    <row r="846" spans="1:7" x14ac:dyDescent="0.2">
      <c r="A846" t="s">
        <v>8219</v>
      </c>
      <c r="B846">
        <v>81</v>
      </c>
      <c r="F846" t="s">
        <v>8221</v>
      </c>
      <c r="G846">
        <v>10</v>
      </c>
    </row>
    <row r="847" spans="1:7" x14ac:dyDescent="0.2">
      <c r="A847" t="s">
        <v>8219</v>
      </c>
      <c r="B847">
        <v>32</v>
      </c>
      <c r="F847" t="s">
        <v>8221</v>
      </c>
      <c r="G847">
        <v>3</v>
      </c>
    </row>
    <row r="848" spans="1:7" x14ac:dyDescent="0.2">
      <c r="A848" t="s">
        <v>8219</v>
      </c>
      <c r="B848">
        <v>26</v>
      </c>
      <c r="F848" t="s">
        <v>8221</v>
      </c>
      <c r="G848">
        <v>5</v>
      </c>
    </row>
    <row r="849" spans="1:7" x14ac:dyDescent="0.2">
      <c r="A849" t="s">
        <v>8219</v>
      </c>
      <c r="B849">
        <v>105</v>
      </c>
      <c r="F849" t="s">
        <v>8221</v>
      </c>
      <c r="G849">
        <v>5</v>
      </c>
    </row>
    <row r="850" spans="1:7" x14ac:dyDescent="0.2">
      <c r="A850" t="s">
        <v>8219</v>
      </c>
      <c r="B850">
        <v>29</v>
      </c>
      <c r="F850" t="s">
        <v>8221</v>
      </c>
      <c r="G850">
        <v>27</v>
      </c>
    </row>
    <row r="851" spans="1:7" x14ac:dyDescent="0.2">
      <c r="A851" t="s">
        <v>8219</v>
      </c>
      <c r="B851">
        <v>8</v>
      </c>
      <c r="F851" t="s">
        <v>8221</v>
      </c>
      <c r="G851">
        <v>2</v>
      </c>
    </row>
    <row r="852" spans="1:7" x14ac:dyDescent="0.2">
      <c r="A852" t="s">
        <v>8219</v>
      </c>
      <c r="B852">
        <v>89</v>
      </c>
      <c r="F852" t="s">
        <v>8221</v>
      </c>
      <c r="G852">
        <v>236</v>
      </c>
    </row>
    <row r="853" spans="1:7" x14ac:dyDescent="0.2">
      <c r="A853" t="s">
        <v>8219</v>
      </c>
      <c r="B853">
        <v>44</v>
      </c>
      <c r="F853" t="s">
        <v>8221</v>
      </c>
      <c r="G853">
        <v>1</v>
      </c>
    </row>
    <row r="854" spans="1:7" x14ac:dyDescent="0.2">
      <c r="A854" t="s">
        <v>8219</v>
      </c>
      <c r="B854">
        <v>246</v>
      </c>
      <c r="F854" t="s">
        <v>8221</v>
      </c>
      <c r="G854">
        <v>12</v>
      </c>
    </row>
    <row r="855" spans="1:7" x14ac:dyDescent="0.2">
      <c r="A855" t="s">
        <v>8219</v>
      </c>
      <c r="B855">
        <v>120</v>
      </c>
      <c r="F855" t="s">
        <v>8221</v>
      </c>
      <c r="G855">
        <v>4</v>
      </c>
    </row>
    <row r="856" spans="1:7" x14ac:dyDescent="0.2">
      <c r="A856" t="s">
        <v>8219</v>
      </c>
      <c r="B856">
        <v>26</v>
      </c>
      <c r="F856" t="s">
        <v>8221</v>
      </c>
      <c r="G856">
        <v>3</v>
      </c>
    </row>
    <row r="857" spans="1:7" x14ac:dyDescent="0.2">
      <c r="A857" t="s">
        <v>8219</v>
      </c>
      <c r="B857">
        <v>45</v>
      </c>
      <c r="F857" t="s">
        <v>8221</v>
      </c>
      <c r="G857">
        <v>99</v>
      </c>
    </row>
    <row r="858" spans="1:7" x14ac:dyDescent="0.2">
      <c r="A858" t="s">
        <v>8219</v>
      </c>
      <c r="B858">
        <v>20</v>
      </c>
      <c r="F858" t="s">
        <v>8221</v>
      </c>
      <c r="G858">
        <v>3</v>
      </c>
    </row>
    <row r="859" spans="1:7" x14ac:dyDescent="0.2">
      <c r="A859" t="s">
        <v>8219</v>
      </c>
      <c r="B859">
        <v>47</v>
      </c>
      <c r="F859" t="s">
        <v>8221</v>
      </c>
      <c r="G859">
        <v>3</v>
      </c>
    </row>
    <row r="860" spans="1:7" x14ac:dyDescent="0.2">
      <c r="A860" t="s">
        <v>8219</v>
      </c>
      <c r="B860">
        <v>13</v>
      </c>
      <c r="F860" t="s">
        <v>8221</v>
      </c>
      <c r="G860">
        <v>22</v>
      </c>
    </row>
    <row r="861" spans="1:7" x14ac:dyDescent="0.2">
      <c r="A861" t="s">
        <v>8219</v>
      </c>
      <c r="B861">
        <v>183</v>
      </c>
      <c r="F861" t="s">
        <v>8221</v>
      </c>
      <c r="G861">
        <v>4</v>
      </c>
    </row>
    <row r="862" spans="1:7" x14ac:dyDescent="0.2">
      <c r="A862" t="s">
        <v>8219</v>
      </c>
      <c r="B862">
        <v>21</v>
      </c>
      <c r="F862" t="s">
        <v>8221</v>
      </c>
      <c r="G862">
        <v>534</v>
      </c>
    </row>
    <row r="863" spans="1:7" x14ac:dyDescent="0.2">
      <c r="A863" t="s">
        <v>8219</v>
      </c>
      <c r="B863">
        <v>42</v>
      </c>
      <c r="F863" t="s">
        <v>8221</v>
      </c>
      <c r="G863">
        <v>12</v>
      </c>
    </row>
    <row r="864" spans="1:7" x14ac:dyDescent="0.2">
      <c r="A864" t="s">
        <v>8219</v>
      </c>
      <c r="B864">
        <v>54</v>
      </c>
      <c r="F864" t="s">
        <v>8221</v>
      </c>
      <c r="G864">
        <v>56</v>
      </c>
    </row>
    <row r="865" spans="1:7" x14ac:dyDescent="0.2">
      <c r="A865" t="s">
        <v>8219</v>
      </c>
      <c r="B865">
        <v>38</v>
      </c>
      <c r="F865" t="s">
        <v>8221</v>
      </c>
      <c r="G865">
        <v>11</v>
      </c>
    </row>
    <row r="866" spans="1:7" x14ac:dyDescent="0.2">
      <c r="A866" t="s">
        <v>8219</v>
      </c>
      <c r="B866">
        <v>64</v>
      </c>
      <c r="F866" t="s">
        <v>8221</v>
      </c>
      <c r="G866">
        <v>0</v>
      </c>
    </row>
    <row r="867" spans="1:7" x14ac:dyDescent="0.2">
      <c r="A867" t="s">
        <v>8219</v>
      </c>
      <c r="B867">
        <v>13</v>
      </c>
      <c r="F867" t="s">
        <v>8221</v>
      </c>
      <c r="G867">
        <v>12</v>
      </c>
    </row>
    <row r="868" spans="1:7" x14ac:dyDescent="0.2">
      <c r="A868" t="s">
        <v>8219</v>
      </c>
      <c r="B868">
        <v>33</v>
      </c>
      <c r="F868" t="s">
        <v>8221</v>
      </c>
      <c r="G868">
        <v>5</v>
      </c>
    </row>
    <row r="869" spans="1:7" x14ac:dyDescent="0.2">
      <c r="A869" t="s">
        <v>8219</v>
      </c>
      <c r="B869">
        <v>52</v>
      </c>
      <c r="F869" t="s">
        <v>8221</v>
      </c>
      <c r="G869">
        <v>24</v>
      </c>
    </row>
    <row r="870" spans="1:7" x14ac:dyDescent="0.2">
      <c r="A870" t="s">
        <v>8219</v>
      </c>
      <c r="B870">
        <v>107</v>
      </c>
      <c r="F870" t="s">
        <v>8221</v>
      </c>
      <c r="G870">
        <v>89</v>
      </c>
    </row>
    <row r="871" spans="1:7" x14ac:dyDescent="0.2">
      <c r="A871" t="s">
        <v>8219</v>
      </c>
      <c r="B871">
        <v>11</v>
      </c>
      <c r="F871" t="s">
        <v>8221</v>
      </c>
      <c r="G871">
        <v>1</v>
      </c>
    </row>
    <row r="872" spans="1:7" x14ac:dyDescent="0.2">
      <c r="A872" t="s">
        <v>8219</v>
      </c>
      <c r="B872">
        <v>34</v>
      </c>
      <c r="F872" t="s">
        <v>8221</v>
      </c>
      <c r="G872">
        <v>55</v>
      </c>
    </row>
    <row r="873" spans="1:7" x14ac:dyDescent="0.2">
      <c r="A873" t="s">
        <v>8219</v>
      </c>
      <c r="B873">
        <v>75</v>
      </c>
      <c r="F873" t="s">
        <v>8221</v>
      </c>
      <c r="G873">
        <v>2</v>
      </c>
    </row>
    <row r="874" spans="1:7" x14ac:dyDescent="0.2">
      <c r="A874" t="s">
        <v>8219</v>
      </c>
      <c r="B874">
        <v>26</v>
      </c>
      <c r="F874" t="s">
        <v>8221</v>
      </c>
      <c r="G874">
        <v>0</v>
      </c>
    </row>
    <row r="875" spans="1:7" x14ac:dyDescent="0.2">
      <c r="A875" t="s">
        <v>8219</v>
      </c>
      <c r="B875">
        <v>50</v>
      </c>
      <c r="F875" t="s">
        <v>8221</v>
      </c>
      <c r="G875">
        <v>4</v>
      </c>
    </row>
    <row r="876" spans="1:7" x14ac:dyDescent="0.2">
      <c r="A876" t="s">
        <v>8219</v>
      </c>
      <c r="B876">
        <v>80</v>
      </c>
      <c r="F876" t="s">
        <v>8221</v>
      </c>
      <c r="G876">
        <v>6</v>
      </c>
    </row>
    <row r="877" spans="1:7" x14ac:dyDescent="0.2">
      <c r="A877" t="s">
        <v>8219</v>
      </c>
      <c r="B877">
        <v>110</v>
      </c>
      <c r="F877" t="s">
        <v>8221</v>
      </c>
      <c r="G877">
        <v>4</v>
      </c>
    </row>
    <row r="878" spans="1:7" x14ac:dyDescent="0.2">
      <c r="A878" t="s">
        <v>8219</v>
      </c>
      <c r="B878">
        <v>77</v>
      </c>
      <c r="F878" t="s">
        <v>8221</v>
      </c>
      <c r="G878">
        <v>4</v>
      </c>
    </row>
    <row r="879" spans="1:7" x14ac:dyDescent="0.2">
      <c r="A879" t="s">
        <v>8219</v>
      </c>
      <c r="B879">
        <v>50</v>
      </c>
      <c r="F879" t="s">
        <v>8221</v>
      </c>
      <c r="G879">
        <v>2</v>
      </c>
    </row>
    <row r="880" spans="1:7" x14ac:dyDescent="0.2">
      <c r="A880" t="s">
        <v>8219</v>
      </c>
      <c r="B880">
        <v>145</v>
      </c>
      <c r="F880" t="s">
        <v>8221</v>
      </c>
      <c r="G880">
        <v>5</v>
      </c>
    </row>
    <row r="881" spans="1:7" x14ac:dyDescent="0.2">
      <c r="A881" t="s">
        <v>8219</v>
      </c>
      <c r="B881">
        <v>29</v>
      </c>
      <c r="F881" t="s">
        <v>8221</v>
      </c>
      <c r="G881">
        <v>83</v>
      </c>
    </row>
    <row r="882" spans="1:7" x14ac:dyDescent="0.2">
      <c r="A882" t="s">
        <v>8219</v>
      </c>
      <c r="B882">
        <v>114</v>
      </c>
      <c r="F882" t="s">
        <v>8221</v>
      </c>
      <c r="G882">
        <v>57</v>
      </c>
    </row>
    <row r="883" spans="1:7" x14ac:dyDescent="0.2">
      <c r="A883" t="s">
        <v>8219</v>
      </c>
      <c r="B883">
        <v>96</v>
      </c>
      <c r="F883" t="s">
        <v>8221</v>
      </c>
      <c r="G883">
        <v>311</v>
      </c>
    </row>
    <row r="884" spans="1:7" x14ac:dyDescent="0.2">
      <c r="A884" t="s">
        <v>8219</v>
      </c>
      <c r="B884">
        <v>31</v>
      </c>
      <c r="F884" t="s">
        <v>8221</v>
      </c>
      <c r="G884">
        <v>2</v>
      </c>
    </row>
    <row r="885" spans="1:7" x14ac:dyDescent="0.2">
      <c r="A885" t="s">
        <v>8219</v>
      </c>
      <c r="B885">
        <v>4883</v>
      </c>
      <c r="F885" t="s">
        <v>8221</v>
      </c>
      <c r="G885">
        <v>16</v>
      </c>
    </row>
    <row r="886" spans="1:7" x14ac:dyDescent="0.2">
      <c r="A886" t="s">
        <v>8219</v>
      </c>
      <c r="B886">
        <v>95</v>
      </c>
      <c r="F886" t="s">
        <v>8221</v>
      </c>
      <c r="G886">
        <v>9</v>
      </c>
    </row>
    <row r="887" spans="1:7" x14ac:dyDescent="0.2">
      <c r="A887" t="s">
        <v>8219</v>
      </c>
      <c r="B887">
        <v>2478</v>
      </c>
      <c r="F887" t="s">
        <v>8221</v>
      </c>
      <c r="G887">
        <v>1</v>
      </c>
    </row>
    <row r="888" spans="1:7" x14ac:dyDescent="0.2">
      <c r="A888" t="s">
        <v>8219</v>
      </c>
      <c r="B888">
        <v>1789</v>
      </c>
      <c r="F888" t="s">
        <v>8221</v>
      </c>
      <c r="G888">
        <v>12</v>
      </c>
    </row>
    <row r="889" spans="1:7" x14ac:dyDescent="0.2">
      <c r="A889" t="s">
        <v>8219</v>
      </c>
      <c r="B889">
        <v>680</v>
      </c>
      <c r="F889" t="s">
        <v>8221</v>
      </c>
      <c r="G889">
        <v>0</v>
      </c>
    </row>
    <row r="890" spans="1:7" x14ac:dyDescent="0.2">
      <c r="A890" t="s">
        <v>8219</v>
      </c>
      <c r="B890">
        <v>70</v>
      </c>
      <c r="F890" t="s">
        <v>8221</v>
      </c>
      <c r="G890">
        <v>20</v>
      </c>
    </row>
    <row r="891" spans="1:7" x14ac:dyDescent="0.2">
      <c r="A891" t="s">
        <v>8219</v>
      </c>
      <c r="B891">
        <v>23</v>
      </c>
      <c r="F891" t="s">
        <v>8221</v>
      </c>
      <c r="G891">
        <v>16</v>
      </c>
    </row>
    <row r="892" spans="1:7" x14ac:dyDescent="0.2">
      <c r="A892" t="s">
        <v>8219</v>
      </c>
      <c r="B892">
        <v>4245</v>
      </c>
      <c r="F892" t="s">
        <v>8221</v>
      </c>
      <c r="G892">
        <v>33</v>
      </c>
    </row>
    <row r="893" spans="1:7" x14ac:dyDescent="0.2">
      <c r="A893" t="s">
        <v>8219</v>
      </c>
      <c r="B893">
        <v>943</v>
      </c>
      <c r="F893" t="s">
        <v>8221</v>
      </c>
      <c r="G893">
        <v>2</v>
      </c>
    </row>
    <row r="894" spans="1:7" x14ac:dyDescent="0.2">
      <c r="A894" t="s">
        <v>8219</v>
      </c>
      <c r="B894">
        <v>1876</v>
      </c>
      <c r="F894" t="s">
        <v>8221</v>
      </c>
      <c r="G894">
        <v>6</v>
      </c>
    </row>
    <row r="895" spans="1:7" x14ac:dyDescent="0.2">
      <c r="A895" t="s">
        <v>8219</v>
      </c>
      <c r="B895">
        <v>834</v>
      </c>
      <c r="F895" t="s">
        <v>8221</v>
      </c>
      <c r="G895">
        <v>0</v>
      </c>
    </row>
    <row r="896" spans="1:7" x14ac:dyDescent="0.2">
      <c r="A896" t="s">
        <v>8219</v>
      </c>
      <c r="B896">
        <v>682</v>
      </c>
      <c r="F896" t="s">
        <v>8221</v>
      </c>
      <c r="G896">
        <v>3</v>
      </c>
    </row>
    <row r="897" spans="1:7" x14ac:dyDescent="0.2">
      <c r="A897" t="s">
        <v>8219</v>
      </c>
      <c r="B897">
        <v>147</v>
      </c>
      <c r="F897" t="s">
        <v>8221</v>
      </c>
      <c r="G897">
        <v>0</v>
      </c>
    </row>
    <row r="898" spans="1:7" x14ac:dyDescent="0.2">
      <c r="A898" t="s">
        <v>8219</v>
      </c>
      <c r="B898">
        <v>415</v>
      </c>
      <c r="F898" t="s">
        <v>8221</v>
      </c>
      <c r="G898">
        <v>3</v>
      </c>
    </row>
    <row r="899" spans="1:7" x14ac:dyDescent="0.2">
      <c r="A899" t="s">
        <v>8219</v>
      </c>
      <c r="B899">
        <v>290</v>
      </c>
      <c r="F899" t="s">
        <v>8221</v>
      </c>
      <c r="G899">
        <v>13</v>
      </c>
    </row>
    <row r="900" spans="1:7" x14ac:dyDescent="0.2">
      <c r="A900" t="s">
        <v>8219</v>
      </c>
      <c r="B900">
        <v>365</v>
      </c>
      <c r="F900" t="s">
        <v>8221</v>
      </c>
      <c r="G900">
        <v>6</v>
      </c>
    </row>
    <row r="901" spans="1:7" x14ac:dyDescent="0.2">
      <c r="A901" t="s">
        <v>8219</v>
      </c>
      <c r="B901">
        <v>660</v>
      </c>
      <c r="F901" t="s">
        <v>8221</v>
      </c>
      <c r="G901">
        <v>1</v>
      </c>
    </row>
    <row r="902" spans="1:7" x14ac:dyDescent="0.2">
      <c r="A902" t="s">
        <v>8219</v>
      </c>
      <c r="B902">
        <v>1356</v>
      </c>
      <c r="F902" t="s">
        <v>8221</v>
      </c>
      <c r="G902">
        <v>0</v>
      </c>
    </row>
    <row r="903" spans="1:7" x14ac:dyDescent="0.2">
      <c r="A903" t="s">
        <v>8219</v>
      </c>
      <c r="B903">
        <v>424</v>
      </c>
      <c r="F903" t="s">
        <v>8221</v>
      </c>
      <c r="G903">
        <v>5</v>
      </c>
    </row>
    <row r="904" spans="1:7" x14ac:dyDescent="0.2">
      <c r="A904" t="s">
        <v>8219</v>
      </c>
      <c r="B904">
        <v>33</v>
      </c>
      <c r="F904" t="s">
        <v>8221</v>
      </c>
      <c r="G904">
        <v>0</v>
      </c>
    </row>
    <row r="905" spans="1:7" x14ac:dyDescent="0.2">
      <c r="A905" t="s">
        <v>8219</v>
      </c>
      <c r="B905">
        <v>1633</v>
      </c>
      <c r="F905" t="s">
        <v>8221</v>
      </c>
      <c r="G905">
        <v>36</v>
      </c>
    </row>
    <row r="906" spans="1:7" x14ac:dyDescent="0.2">
      <c r="A906" t="s">
        <v>8219</v>
      </c>
      <c r="B906">
        <v>306</v>
      </c>
      <c r="F906" t="s">
        <v>8221</v>
      </c>
      <c r="G906">
        <v>1</v>
      </c>
    </row>
    <row r="907" spans="1:7" x14ac:dyDescent="0.2">
      <c r="A907" t="s">
        <v>8219</v>
      </c>
      <c r="B907">
        <v>205</v>
      </c>
      <c r="F907" t="s">
        <v>8221</v>
      </c>
      <c r="G907">
        <v>1</v>
      </c>
    </row>
    <row r="908" spans="1:7" x14ac:dyDescent="0.2">
      <c r="A908" t="s">
        <v>8219</v>
      </c>
      <c r="B908">
        <v>1281</v>
      </c>
      <c r="F908" t="s">
        <v>8221</v>
      </c>
      <c r="G908">
        <v>1</v>
      </c>
    </row>
    <row r="909" spans="1:7" x14ac:dyDescent="0.2">
      <c r="A909" t="s">
        <v>8219</v>
      </c>
      <c r="B909">
        <v>103</v>
      </c>
      <c r="F909" t="s">
        <v>8221</v>
      </c>
      <c r="G909">
        <v>9</v>
      </c>
    </row>
    <row r="910" spans="1:7" x14ac:dyDescent="0.2">
      <c r="A910" t="s">
        <v>8219</v>
      </c>
      <c r="B910">
        <v>1513</v>
      </c>
      <c r="F910" t="s">
        <v>8221</v>
      </c>
      <c r="G910">
        <v>1</v>
      </c>
    </row>
    <row r="911" spans="1:7" x14ac:dyDescent="0.2">
      <c r="A911" t="s">
        <v>8219</v>
      </c>
      <c r="B911">
        <v>405</v>
      </c>
      <c r="F911" t="s">
        <v>8221</v>
      </c>
      <c r="G911">
        <v>0</v>
      </c>
    </row>
    <row r="912" spans="1:7" x14ac:dyDescent="0.2">
      <c r="A912" t="s">
        <v>8219</v>
      </c>
      <c r="B912">
        <v>510</v>
      </c>
      <c r="F912" t="s">
        <v>8221</v>
      </c>
      <c r="G912">
        <v>1</v>
      </c>
    </row>
    <row r="913" spans="1:7" x14ac:dyDescent="0.2">
      <c r="A913" t="s">
        <v>8219</v>
      </c>
      <c r="B913">
        <v>1887</v>
      </c>
      <c r="F913" t="s">
        <v>8221</v>
      </c>
      <c r="G913">
        <v>1</v>
      </c>
    </row>
    <row r="914" spans="1:7" x14ac:dyDescent="0.2">
      <c r="A914" t="s">
        <v>8219</v>
      </c>
      <c r="B914">
        <v>701</v>
      </c>
      <c r="F914" t="s">
        <v>8221</v>
      </c>
      <c r="G914">
        <v>4</v>
      </c>
    </row>
    <row r="915" spans="1:7" x14ac:dyDescent="0.2">
      <c r="A915" t="s">
        <v>8219</v>
      </c>
      <c r="B915">
        <v>3863</v>
      </c>
      <c r="F915" t="s">
        <v>8221</v>
      </c>
      <c r="G915">
        <v>2</v>
      </c>
    </row>
    <row r="916" spans="1:7" x14ac:dyDescent="0.2">
      <c r="A916" t="s">
        <v>8219</v>
      </c>
      <c r="B916">
        <v>238</v>
      </c>
      <c r="F916" t="s">
        <v>8221</v>
      </c>
      <c r="G916">
        <v>2</v>
      </c>
    </row>
    <row r="917" spans="1:7" x14ac:dyDescent="0.2">
      <c r="A917" t="s">
        <v>8219</v>
      </c>
      <c r="B917">
        <v>2051</v>
      </c>
      <c r="F917" t="s">
        <v>8221</v>
      </c>
      <c r="G917">
        <v>2</v>
      </c>
    </row>
    <row r="918" spans="1:7" x14ac:dyDescent="0.2">
      <c r="A918" t="s">
        <v>8219</v>
      </c>
      <c r="B918">
        <v>402</v>
      </c>
      <c r="F918" t="s">
        <v>8221</v>
      </c>
      <c r="G918">
        <v>0</v>
      </c>
    </row>
    <row r="919" spans="1:7" x14ac:dyDescent="0.2">
      <c r="A919" t="s">
        <v>8219</v>
      </c>
      <c r="B919">
        <v>253</v>
      </c>
      <c r="F919" t="s">
        <v>8221</v>
      </c>
      <c r="G919">
        <v>2</v>
      </c>
    </row>
    <row r="920" spans="1:7" x14ac:dyDescent="0.2">
      <c r="A920" t="s">
        <v>8219</v>
      </c>
      <c r="B920">
        <v>473</v>
      </c>
      <c r="F920" t="s">
        <v>8221</v>
      </c>
      <c r="G920">
        <v>4</v>
      </c>
    </row>
    <row r="921" spans="1:7" x14ac:dyDescent="0.2">
      <c r="A921" t="s">
        <v>8219</v>
      </c>
      <c r="B921">
        <v>821</v>
      </c>
      <c r="F921" t="s">
        <v>8221</v>
      </c>
      <c r="G921">
        <v>2</v>
      </c>
    </row>
    <row r="922" spans="1:7" x14ac:dyDescent="0.2">
      <c r="A922" t="s">
        <v>8219</v>
      </c>
      <c r="B922">
        <v>388</v>
      </c>
      <c r="F922" t="s">
        <v>8221</v>
      </c>
      <c r="G922">
        <v>0</v>
      </c>
    </row>
    <row r="923" spans="1:7" x14ac:dyDescent="0.2">
      <c r="A923" t="s">
        <v>8219</v>
      </c>
      <c r="B923">
        <v>813</v>
      </c>
      <c r="F923" t="s">
        <v>8221</v>
      </c>
      <c r="G923">
        <v>1</v>
      </c>
    </row>
    <row r="924" spans="1:7" x14ac:dyDescent="0.2">
      <c r="A924" t="s">
        <v>8219</v>
      </c>
      <c r="B924">
        <v>1945</v>
      </c>
      <c r="F924" t="s">
        <v>8221</v>
      </c>
      <c r="G924">
        <v>0</v>
      </c>
    </row>
    <row r="925" spans="1:7" x14ac:dyDescent="0.2">
      <c r="A925" t="s">
        <v>8219</v>
      </c>
      <c r="B925">
        <v>1637</v>
      </c>
      <c r="F925" t="s">
        <v>8221</v>
      </c>
      <c r="G925">
        <v>2</v>
      </c>
    </row>
    <row r="926" spans="1:7" x14ac:dyDescent="0.2">
      <c r="A926" t="s">
        <v>8219</v>
      </c>
      <c r="B926">
        <v>1375</v>
      </c>
      <c r="F926" t="s">
        <v>8221</v>
      </c>
      <c r="G926">
        <v>7</v>
      </c>
    </row>
    <row r="927" spans="1:7" x14ac:dyDescent="0.2">
      <c r="A927" t="s">
        <v>8219</v>
      </c>
      <c r="B927">
        <v>17</v>
      </c>
      <c r="F927" t="s">
        <v>8221</v>
      </c>
      <c r="G927">
        <v>5</v>
      </c>
    </row>
    <row r="928" spans="1:7" x14ac:dyDescent="0.2">
      <c r="A928" t="s">
        <v>8219</v>
      </c>
      <c r="B928">
        <v>354</v>
      </c>
      <c r="F928" t="s">
        <v>8221</v>
      </c>
      <c r="G928">
        <v>0</v>
      </c>
    </row>
    <row r="929" spans="1:7" x14ac:dyDescent="0.2">
      <c r="A929" t="s">
        <v>8219</v>
      </c>
      <c r="B929">
        <v>191</v>
      </c>
      <c r="F929" t="s">
        <v>8221</v>
      </c>
      <c r="G929">
        <v>0</v>
      </c>
    </row>
    <row r="930" spans="1:7" x14ac:dyDescent="0.2">
      <c r="A930" t="s">
        <v>8219</v>
      </c>
      <c r="B930">
        <v>303</v>
      </c>
      <c r="F930" t="s">
        <v>8221</v>
      </c>
      <c r="G930">
        <v>0</v>
      </c>
    </row>
    <row r="931" spans="1:7" x14ac:dyDescent="0.2">
      <c r="A931" t="s">
        <v>8219</v>
      </c>
      <c r="B931">
        <v>137</v>
      </c>
      <c r="F931" t="s">
        <v>8221</v>
      </c>
      <c r="G931">
        <v>2</v>
      </c>
    </row>
    <row r="932" spans="1:7" x14ac:dyDescent="0.2">
      <c r="A932" t="s">
        <v>8219</v>
      </c>
      <c r="B932">
        <v>41</v>
      </c>
      <c r="F932" t="s">
        <v>8221</v>
      </c>
      <c r="G932">
        <v>0</v>
      </c>
    </row>
    <row r="933" spans="1:7" x14ac:dyDescent="0.2">
      <c r="A933" t="s">
        <v>8219</v>
      </c>
      <c r="B933">
        <v>398</v>
      </c>
      <c r="F933" t="s">
        <v>8221</v>
      </c>
      <c r="G933">
        <v>0</v>
      </c>
    </row>
    <row r="934" spans="1:7" x14ac:dyDescent="0.2">
      <c r="A934" t="s">
        <v>8219</v>
      </c>
      <c r="B934">
        <v>1737</v>
      </c>
      <c r="F934" t="s">
        <v>8221</v>
      </c>
      <c r="G934">
        <v>28</v>
      </c>
    </row>
    <row r="935" spans="1:7" x14ac:dyDescent="0.2">
      <c r="A935" t="s">
        <v>8219</v>
      </c>
      <c r="B935">
        <v>971</v>
      </c>
      <c r="F935" t="s">
        <v>8221</v>
      </c>
      <c r="G935">
        <v>2</v>
      </c>
    </row>
    <row r="936" spans="1:7" x14ac:dyDescent="0.2">
      <c r="A936" t="s">
        <v>8219</v>
      </c>
      <c r="B936">
        <v>183</v>
      </c>
      <c r="F936" t="s">
        <v>8221</v>
      </c>
      <c r="G936">
        <v>0</v>
      </c>
    </row>
    <row r="937" spans="1:7" x14ac:dyDescent="0.2">
      <c r="A937" t="s">
        <v>8219</v>
      </c>
      <c r="B937">
        <v>4562</v>
      </c>
      <c r="F937" t="s">
        <v>8221</v>
      </c>
      <c r="G937">
        <v>0</v>
      </c>
    </row>
    <row r="938" spans="1:7" x14ac:dyDescent="0.2">
      <c r="A938" t="s">
        <v>8219</v>
      </c>
      <c r="B938">
        <v>26457</v>
      </c>
      <c r="F938" t="s">
        <v>8221</v>
      </c>
      <c r="G938">
        <v>0</v>
      </c>
    </row>
    <row r="939" spans="1:7" x14ac:dyDescent="0.2">
      <c r="A939" t="s">
        <v>8219</v>
      </c>
      <c r="B939">
        <v>162</v>
      </c>
      <c r="F939" t="s">
        <v>8221</v>
      </c>
      <c r="G939">
        <v>4</v>
      </c>
    </row>
    <row r="940" spans="1:7" x14ac:dyDescent="0.2">
      <c r="A940" t="s">
        <v>8219</v>
      </c>
      <c r="B940">
        <v>479</v>
      </c>
      <c r="F940" t="s">
        <v>8221</v>
      </c>
      <c r="G940">
        <v>12</v>
      </c>
    </row>
    <row r="941" spans="1:7" x14ac:dyDescent="0.2">
      <c r="A941" t="s">
        <v>8219</v>
      </c>
      <c r="B941">
        <v>426</v>
      </c>
      <c r="F941" t="s">
        <v>8221</v>
      </c>
      <c r="G941">
        <v>0</v>
      </c>
    </row>
    <row r="942" spans="1:7" x14ac:dyDescent="0.2">
      <c r="A942" t="s">
        <v>8219</v>
      </c>
      <c r="B942">
        <v>450</v>
      </c>
      <c r="F942" t="s">
        <v>8221</v>
      </c>
      <c r="G942">
        <v>33</v>
      </c>
    </row>
    <row r="943" spans="1:7" x14ac:dyDescent="0.2">
      <c r="A943" t="s">
        <v>8219</v>
      </c>
      <c r="B943">
        <v>1780</v>
      </c>
      <c r="F943" t="s">
        <v>8221</v>
      </c>
      <c r="G943">
        <v>0</v>
      </c>
    </row>
    <row r="944" spans="1:7" x14ac:dyDescent="0.2">
      <c r="A944" t="s">
        <v>8219</v>
      </c>
      <c r="B944">
        <v>122</v>
      </c>
      <c r="F944" t="s">
        <v>8221</v>
      </c>
      <c r="G944">
        <v>4</v>
      </c>
    </row>
    <row r="945" spans="1:7" x14ac:dyDescent="0.2">
      <c r="A945" t="s">
        <v>8219</v>
      </c>
      <c r="B945">
        <v>95</v>
      </c>
      <c r="F945" t="s">
        <v>8221</v>
      </c>
      <c r="G945">
        <v>0</v>
      </c>
    </row>
    <row r="946" spans="1:7" x14ac:dyDescent="0.2">
      <c r="A946" t="s">
        <v>8219</v>
      </c>
      <c r="B946">
        <v>325</v>
      </c>
      <c r="F946" t="s">
        <v>8221</v>
      </c>
      <c r="G946">
        <v>11</v>
      </c>
    </row>
    <row r="947" spans="1:7" x14ac:dyDescent="0.2">
      <c r="A947" t="s">
        <v>8219</v>
      </c>
      <c r="B947">
        <v>353</v>
      </c>
      <c r="F947" t="s">
        <v>8221</v>
      </c>
      <c r="G947">
        <v>1</v>
      </c>
    </row>
    <row r="948" spans="1:7" x14ac:dyDescent="0.2">
      <c r="A948" t="s">
        <v>8219</v>
      </c>
      <c r="B948">
        <v>105</v>
      </c>
      <c r="F948" t="s">
        <v>8221</v>
      </c>
      <c r="G948">
        <v>5</v>
      </c>
    </row>
    <row r="949" spans="1:7" x14ac:dyDescent="0.2">
      <c r="A949" t="s">
        <v>8219</v>
      </c>
      <c r="B949">
        <v>729</v>
      </c>
      <c r="F949" t="s">
        <v>8221</v>
      </c>
      <c r="G949">
        <v>0</v>
      </c>
    </row>
    <row r="950" spans="1:7" x14ac:dyDescent="0.2">
      <c r="A950" t="s">
        <v>8219</v>
      </c>
      <c r="B950">
        <v>454</v>
      </c>
      <c r="F950" t="s">
        <v>8221</v>
      </c>
      <c r="G950">
        <v>1</v>
      </c>
    </row>
    <row r="951" spans="1:7" x14ac:dyDescent="0.2">
      <c r="A951" t="s">
        <v>8219</v>
      </c>
      <c r="B951">
        <v>539</v>
      </c>
      <c r="F951" t="s">
        <v>8221</v>
      </c>
      <c r="G951">
        <v>1</v>
      </c>
    </row>
    <row r="952" spans="1:7" x14ac:dyDescent="0.2">
      <c r="A952" t="s">
        <v>8219</v>
      </c>
      <c r="B952">
        <v>79</v>
      </c>
      <c r="F952" t="s">
        <v>8221</v>
      </c>
      <c r="G952">
        <v>6</v>
      </c>
    </row>
    <row r="953" spans="1:7" x14ac:dyDescent="0.2">
      <c r="A953" t="s">
        <v>8219</v>
      </c>
      <c r="B953">
        <v>94</v>
      </c>
      <c r="F953" t="s">
        <v>8221</v>
      </c>
      <c r="G953">
        <v>8</v>
      </c>
    </row>
    <row r="954" spans="1:7" x14ac:dyDescent="0.2">
      <c r="A954" t="s">
        <v>8219</v>
      </c>
      <c r="B954">
        <v>625</v>
      </c>
      <c r="F954" t="s">
        <v>8221</v>
      </c>
      <c r="G954">
        <v>1</v>
      </c>
    </row>
    <row r="955" spans="1:7" x14ac:dyDescent="0.2">
      <c r="A955" t="s">
        <v>8219</v>
      </c>
      <c r="B955">
        <v>508</v>
      </c>
      <c r="F955" t="s">
        <v>8221</v>
      </c>
      <c r="G955">
        <v>0</v>
      </c>
    </row>
    <row r="956" spans="1:7" x14ac:dyDescent="0.2">
      <c r="A956" t="s">
        <v>8219</v>
      </c>
      <c r="B956">
        <v>531</v>
      </c>
      <c r="F956" t="s">
        <v>8221</v>
      </c>
      <c r="G956">
        <v>2</v>
      </c>
    </row>
    <row r="957" spans="1:7" x14ac:dyDescent="0.2">
      <c r="A957" t="s">
        <v>8219</v>
      </c>
      <c r="B957">
        <v>158</v>
      </c>
      <c r="F957" t="s">
        <v>8221</v>
      </c>
      <c r="G957">
        <v>1</v>
      </c>
    </row>
    <row r="958" spans="1:7" x14ac:dyDescent="0.2">
      <c r="A958" t="s">
        <v>8219</v>
      </c>
      <c r="B958">
        <v>508</v>
      </c>
      <c r="F958" t="s">
        <v>8221</v>
      </c>
      <c r="G958">
        <v>0</v>
      </c>
    </row>
    <row r="959" spans="1:7" x14ac:dyDescent="0.2">
      <c r="A959" t="s">
        <v>8219</v>
      </c>
      <c r="B959">
        <v>644</v>
      </c>
      <c r="F959" t="s">
        <v>8221</v>
      </c>
      <c r="G959">
        <v>1</v>
      </c>
    </row>
    <row r="960" spans="1:7" x14ac:dyDescent="0.2">
      <c r="A960" t="s">
        <v>8219</v>
      </c>
      <c r="B960">
        <v>848</v>
      </c>
      <c r="F960" t="s">
        <v>8221</v>
      </c>
      <c r="G960">
        <v>19</v>
      </c>
    </row>
    <row r="961" spans="1:7" x14ac:dyDescent="0.2">
      <c r="A961" t="s">
        <v>8219</v>
      </c>
      <c r="B961">
        <v>429</v>
      </c>
      <c r="F961" t="s">
        <v>8221</v>
      </c>
      <c r="G961">
        <v>27</v>
      </c>
    </row>
    <row r="962" spans="1:7" x14ac:dyDescent="0.2">
      <c r="A962" t="s">
        <v>8219</v>
      </c>
      <c r="B962">
        <v>204</v>
      </c>
      <c r="F962" t="s">
        <v>8221</v>
      </c>
      <c r="G962">
        <v>7</v>
      </c>
    </row>
    <row r="963" spans="1:7" x14ac:dyDescent="0.2">
      <c r="A963" t="s">
        <v>8219</v>
      </c>
      <c r="B963">
        <v>379</v>
      </c>
      <c r="F963" t="s">
        <v>8221</v>
      </c>
      <c r="G963">
        <v>14</v>
      </c>
    </row>
    <row r="964" spans="1:7" x14ac:dyDescent="0.2">
      <c r="A964" t="s">
        <v>8219</v>
      </c>
      <c r="B964">
        <v>271</v>
      </c>
      <c r="F964" t="s">
        <v>8221</v>
      </c>
      <c r="G964">
        <v>5</v>
      </c>
    </row>
    <row r="965" spans="1:7" x14ac:dyDescent="0.2">
      <c r="A965" t="s">
        <v>8219</v>
      </c>
      <c r="B965">
        <v>120</v>
      </c>
      <c r="F965" t="s">
        <v>8221</v>
      </c>
      <c r="G965">
        <v>30</v>
      </c>
    </row>
    <row r="966" spans="1:7" x14ac:dyDescent="0.2">
      <c r="A966" t="s">
        <v>8219</v>
      </c>
      <c r="B966">
        <v>140</v>
      </c>
      <c r="F966" t="s">
        <v>8221</v>
      </c>
      <c r="G966">
        <v>1</v>
      </c>
    </row>
    <row r="967" spans="1:7" x14ac:dyDescent="0.2">
      <c r="A967" t="s">
        <v>8219</v>
      </c>
      <c r="B967">
        <v>193</v>
      </c>
      <c r="F967" t="s">
        <v>8221</v>
      </c>
      <c r="G967">
        <v>0</v>
      </c>
    </row>
    <row r="968" spans="1:7" x14ac:dyDescent="0.2">
      <c r="A968" t="s">
        <v>8219</v>
      </c>
      <c r="B968">
        <v>180</v>
      </c>
      <c r="F968" t="s">
        <v>8221</v>
      </c>
      <c r="G968">
        <v>60</v>
      </c>
    </row>
    <row r="969" spans="1:7" x14ac:dyDescent="0.2">
      <c r="A969" t="s">
        <v>8219</v>
      </c>
      <c r="B969">
        <v>263</v>
      </c>
      <c r="F969" t="s">
        <v>8221</v>
      </c>
      <c r="G969">
        <v>84</v>
      </c>
    </row>
    <row r="970" spans="1:7" x14ac:dyDescent="0.2">
      <c r="A970" t="s">
        <v>8219</v>
      </c>
      <c r="B970">
        <v>217</v>
      </c>
      <c r="F970" t="s">
        <v>8221</v>
      </c>
      <c r="G970">
        <v>47</v>
      </c>
    </row>
    <row r="971" spans="1:7" x14ac:dyDescent="0.2">
      <c r="A971" t="s">
        <v>8219</v>
      </c>
      <c r="B971">
        <v>443</v>
      </c>
      <c r="F971" t="s">
        <v>8221</v>
      </c>
      <c r="G971">
        <v>66</v>
      </c>
    </row>
    <row r="972" spans="1:7" x14ac:dyDescent="0.2">
      <c r="A972" t="s">
        <v>8219</v>
      </c>
      <c r="B972">
        <v>1373</v>
      </c>
      <c r="F972" t="s">
        <v>8221</v>
      </c>
      <c r="G972">
        <v>171</v>
      </c>
    </row>
    <row r="973" spans="1:7" x14ac:dyDescent="0.2">
      <c r="A973" t="s">
        <v>8219</v>
      </c>
      <c r="B973">
        <v>742</v>
      </c>
      <c r="F973" t="s">
        <v>8221</v>
      </c>
      <c r="G973">
        <v>29</v>
      </c>
    </row>
    <row r="974" spans="1:7" x14ac:dyDescent="0.2">
      <c r="A974" t="s">
        <v>8219</v>
      </c>
      <c r="B974">
        <v>170</v>
      </c>
      <c r="F974" t="s">
        <v>8221</v>
      </c>
      <c r="G974">
        <v>9</v>
      </c>
    </row>
    <row r="975" spans="1:7" x14ac:dyDescent="0.2">
      <c r="A975" t="s">
        <v>8219</v>
      </c>
      <c r="B975">
        <v>242</v>
      </c>
      <c r="F975" t="s">
        <v>8221</v>
      </c>
      <c r="G975">
        <v>27</v>
      </c>
    </row>
    <row r="976" spans="1:7" x14ac:dyDescent="0.2">
      <c r="A976" t="s">
        <v>8219</v>
      </c>
      <c r="B976">
        <v>541</v>
      </c>
      <c r="F976" t="s">
        <v>8221</v>
      </c>
      <c r="G976">
        <v>2</v>
      </c>
    </row>
    <row r="977" spans="1:7" x14ac:dyDescent="0.2">
      <c r="A977" t="s">
        <v>8219</v>
      </c>
      <c r="B977">
        <v>121</v>
      </c>
      <c r="F977" t="s">
        <v>8221</v>
      </c>
      <c r="G977">
        <v>3</v>
      </c>
    </row>
    <row r="978" spans="1:7" x14ac:dyDescent="0.2">
      <c r="A978" t="s">
        <v>8219</v>
      </c>
      <c r="B978">
        <v>621</v>
      </c>
      <c r="F978" t="s">
        <v>8221</v>
      </c>
      <c r="G978">
        <v>4</v>
      </c>
    </row>
    <row r="979" spans="1:7" x14ac:dyDescent="0.2">
      <c r="A979" t="s">
        <v>8219</v>
      </c>
      <c r="B979">
        <v>101</v>
      </c>
      <c r="F979" t="s">
        <v>8221</v>
      </c>
      <c r="G979">
        <v>2</v>
      </c>
    </row>
    <row r="980" spans="1:7" x14ac:dyDescent="0.2">
      <c r="A980" t="s">
        <v>8219</v>
      </c>
      <c r="B980">
        <v>554</v>
      </c>
      <c r="F980" t="s">
        <v>8221</v>
      </c>
      <c r="G980">
        <v>20</v>
      </c>
    </row>
    <row r="981" spans="1:7" x14ac:dyDescent="0.2">
      <c r="A981" t="s">
        <v>8219</v>
      </c>
      <c r="B981">
        <v>666</v>
      </c>
      <c r="F981" t="s">
        <v>8221</v>
      </c>
      <c r="G981">
        <v>3</v>
      </c>
    </row>
    <row r="982" spans="1:7" x14ac:dyDescent="0.2">
      <c r="A982" t="s">
        <v>8219</v>
      </c>
      <c r="B982">
        <v>410</v>
      </c>
      <c r="F982" t="s">
        <v>8221</v>
      </c>
      <c r="G982">
        <v>4</v>
      </c>
    </row>
    <row r="983" spans="1:7" x14ac:dyDescent="0.2">
      <c r="A983" t="s">
        <v>8219</v>
      </c>
      <c r="B983">
        <v>375</v>
      </c>
      <c r="F983" t="s">
        <v>8221</v>
      </c>
      <c r="G983">
        <v>1</v>
      </c>
    </row>
    <row r="984" spans="1:7" x14ac:dyDescent="0.2">
      <c r="A984" t="s">
        <v>8219</v>
      </c>
      <c r="B984">
        <v>1364</v>
      </c>
      <c r="F984" t="s">
        <v>8221</v>
      </c>
      <c r="G984">
        <v>0</v>
      </c>
    </row>
    <row r="985" spans="1:7" x14ac:dyDescent="0.2">
      <c r="A985" t="s">
        <v>8219</v>
      </c>
      <c r="B985">
        <v>35</v>
      </c>
      <c r="F985" t="s">
        <v>8221</v>
      </c>
      <c r="G985">
        <v>0</v>
      </c>
    </row>
    <row r="986" spans="1:7" x14ac:dyDescent="0.2">
      <c r="A986" t="s">
        <v>8219</v>
      </c>
      <c r="B986">
        <v>203</v>
      </c>
      <c r="F986" t="s">
        <v>8221</v>
      </c>
      <c r="G986">
        <v>14</v>
      </c>
    </row>
    <row r="987" spans="1:7" x14ac:dyDescent="0.2">
      <c r="A987" t="s">
        <v>8219</v>
      </c>
      <c r="B987">
        <v>49</v>
      </c>
      <c r="F987" t="s">
        <v>8221</v>
      </c>
      <c r="G987">
        <v>1</v>
      </c>
    </row>
    <row r="988" spans="1:7" x14ac:dyDescent="0.2">
      <c r="A988" t="s">
        <v>8219</v>
      </c>
      <c r="B988">
        <v>5812</v>
      </c>
      <c r="F988" t="s">
        <v>8221</v>
      </c>
      <c r="G988">
        <v>118</v>
      </c>
    </row>
    <row r="989" spans="1:7" x14ac:dyDescent="0.2">
      <c r="A989" t="s">
        <v>8219</v>
      </c>
      <c r="B989">
        <v>1556</v>
      </c>
      <c r="F989" t="s">
        <v>8221</v>
      </c>
      <c r="G989">
        <v>2</v>
      </c>
    </row>
    <row r="990" spans="1:7" x14ac:dyDescent="0.2">
      <c r="A990" t="s">
        <v>8219</v>
      </c>
      <c r="B990">
        <v>65</v>
      </c>
      <c r="F990" t="s">
        <v>8221</v>
      </c>
      <c r="G990">
        <v>1</v>
      </c>
    </row>
    <row r="991" spans="1:7" x14ac:dyDescent="0.2">
      <c r="A991" t="s">
        <v>8219</v>
      </c>
      <c r="B991">
        <v>10</v>
      </c>
      <c r="F991" t="s">
        <v>8221</v>
      </c>
      <c r="G991">
        <v>3</v>
      </c>
    </row>
    <row r="992" spans="1:7" x14ac:dyDescent="0.2">
      <c r="A992" t="s">
        <v>8219</v>
      </c>
      <c r="B992">
        <v>76</v>
      </c>
      <c r="F992" t="s">
        <v>8221</v>
      </c>
      <c r="G992">
        <v>1</v>
      </c>
    </row>
    <row r="993" spans="1:7" x14ac:dyDescent="0.2">
      <c r="A993" t="s">
        <v>8219</v>
      </c>
      <c r="B993">
        <v>263</v>
      </c>
      <c r="F993" t="s">
        <v>8221</v>
      </c>
      <c r="G993">
        <v>3</v>
      </c>
    </row>
    <row r="994" spans="1:7" x14ac:dyDescent="0.2">
      <c r="A994" t="s">
        <v>8219</v>
      </c>
      <c r="B994">
        <v>1530</v>
      </c>
      <c r="F994" t="s">
        <v>8221</v>
      </c>
      <c r="G994">
        <v>38</v>
      </c>
    </row>
    <row r="995" spans="1:7" x14ac:dyDescent="0.2">
      <c r="A995" t="s">
        <v>8219</v>
      </c>
      <c r="B995">
        <v>278</v>
      </c>
      <c r="F995" t="s">
        <v>8221</v>
      </c>
      <c r="G995">
        <v>52</v>
      </c>
    </row>
    <row r="996" spans="1:7" x14ac:dyDescent="0.2">
      <c r="A996" t="s">
        <v>8219</v>
      </c>
      <c r="B996">
        <v>350</v>
      </c>
      <c r="F996" t="s">
        <v>8221</v>
      </c>
      <c r="G996">
        <v>2</v>
      </c>
    </row>
    <row r="997" spans="1:7" x14ac:dyDescent="0.2">
      <c r="A997" t="s">
        <v>8219</v>
      </c>
      <c r="B997">
        <v>470</v>
      </c>
      <c r="F997" t="s">
        <v>8221</v>
      </c>
      <c r="G997">
        <v>0</v>
      </c>
    </row>
    <row r="998" spans="1:7" x14ac:dyDescent="0.2">
      <c r="A998" t="s">
        <v>8219</v>
      </c>
      <c r="B998">
        <v>3</v>
      </c>
      <c r="F998" t="s">
        <v>8221</v>
      </c>
      <c r="G998">
        <v>4</v>
      </c>
    </row>
    <row r="999" spans="1:7" x14ac:dyDescent="0.2">
      <c r="A999" t="s">
        <v>8219</v>
      </c>
      <c r="B999">
        <v>8200</v>
      </c>
      <c r="F999" t="s">
        <v>8221</v>
      </c>
      <c r="G999">
        <v>4</v>
      </c>
    </row>
    <row r="1000" spans="1:7" x14ac:dyDescent="0.2">
      <c r="A1000" t="s">
        <v>8219</v>
      </c>
      <c r="B1000">
        <v>8359</v>
      </c>
      <c r="F1000" t="s">
        <v>8221</v>
      </c>
      <c r="G1000">
        <v>18</v>
      </c>
    </row>
    <row r="1001" spans="1:7" x14ac:dyDescent="0.2">
      <c r="A1001" t="s">
        <v>8219</v>
      </c>
      <c r="B1001">
        <v>188</v>
      </c>
      <c r="F1001" t="s">
        <v>8221</v>
      </c>
      <c r="G1001">
        <v>0</v>
      </c>
    </row>
    <row r="1002" spans="1:7" x14ac:dyDescent="0.2">
      <c r="A1002" t="s">
        <v>8219</v>
      </c>
      <c r="B1002">
        <v>48</v>
      </c>
      <c r="F1002" t="s">
        <v>8221</v>
      </c>
      <c r="G1002">
        <v>22</v>
      </c>
    </row>
    <row r="1003" spans="1:7" x14ac:dyDescent="0.2">
      <c r="A1003" t="s">
        <v>8219</v>
      </c>
      <c r="B1003">
        <v>607</v>
      </c>
      <c r="F1003" t="s">
        <v>8221</v>
      </c>
      <c r="G1003">
        <v>49</v>
      </c>
    </row>
    <row r="1004" spans="1:7" x14ac:dyDescent="0.2">
      <c r="A1004" t="s">
        <v>8219</v>
      </c>
      <c r="B1004">
        <v>50</v>
      </c>
      <c r="F1004" t="s">
        <v>8221</v>
      </c>
      <c r="G1004">
        <v>19</v>
      </c>
    </row>
    <row r="1005" spans="1:7" x14ac:dyDescent="0.2">
      <c r="A1005" t="s">
        <v>8219</v>
      </c>
      <c r="B1005">
        <v>55</v>
      </c>
      <c r="F1005" t="s">
        <v>8221</v>
      </c>
      <c r="G1005">
        <v>4</v>
      </c>
    </row>
    <row r="1006" spans="1:7" x14ac:dyDescent="0.2">
      <c r="A1006" t="s">
        <v>8219</v>
      </c>
      <c r="B1006">
        <v>38</v>
      </c>
      <c r="F1006" t="s">
        <v>8221</v>
      </c>
      <c r="G1006">
        <v>4</v>
      </c>
    </row>
    <row r="1007" spans="1:7" x14ac:dyDescent="0.2">
      <c r="A1007" t="s">
        <v>8219</v>
      </c>
      <c r="B1007">
        <v>25</v>
      </c>
      <c r="F1007" t="s">
        <v>8221</v>
      </c>
      <c r="G1007">
        <v>2</v>
      </c>
    </row>
    <row r="1008" spans="1:7" x14ac:dyDescent="0.2">
      <c r="A1008" t="s">
        <v>8219</v>
      </c>
      <c r="B1008">
        <v>46</v>
      </c>
      <c r="F1008" t="s">
        <v>8221</v>
      </c>
      <c r="G1008">
        <v>0</v>
      </c>
    </row>
    <row r="1009" spans="1:7" x14ac:dyDescent="0.2">
      <c r="A1009" t="s">
        <v>8219</v>
      </c>
      <c r="B1009">
        <v>83</v>
      </c>
      <c r="F1009" t="s">
        <v>8221</v>
      </c>
      <c r="G1009">
        <v>0</v>
      </c>
    </row>
    <row r="1010" spans="1:7" x14ac:dyDescent="0.2">
      <c r="A1010" t="s">
        <v>8219</v>
      </c>
      <c r="B1010">
        <v>35</v>
      </c>
      <c r="F1010" t="s">
        <v>8221</v>
      </c>
      <c r="G1010">
        <v>14</v>
      </c>
    </row>
    <row r="1011" spans="1:7" x14ac:dyDescent="0.2">
      <c r="A1011" t="s">
        <v>8219</v>
      </c>
      <c r="B1011">
        <v>25</v>
      </c>
      <c r="F1011" t="s">
        <v>8221</v>
      </c>
      <c r="G1011">
        <v>8</v>
      </c>
    </row>
    <row r="1012" spans="1:7" x14ac:dyDescent="0.2">
      <c r="A1012" t="s">
        <v>8219</v>
      </c>
      <c r="B1012">
        <v>75</v>
      </c>
      <c r="F1012" t="s">
        <v>8221</v>
      </c>
      <c r="G1012">
        <v>0</v>
      </c>
    </row>
    <row r="1013" spans="1:7" x14ac:dyDescent="0.2">
      <c r="A1013" t="s">
        <v>8219</v>
      </c>
      <c r="B1013">
        <v>62</v>
      </c>
      <c r="F1013" t="s">
        <v>8221</v>
      </c>
      <c r="G1013">
        <v>15</v>
      </c>
    </row>
    <row r="1014" spans="1:7" x14ac:dyDescent="0.2">
      <c r="A1014" t="s">
        <v>8219</v>
      </c>
      <c r="B1014">
        <v>160</v>
      </c>
      <c r="F1014" t="s">
        <v>8221</v>
      </c>
      <c r="G1014">
        <v>33</v>
      </c>
    </row>
    <row r="1015" spans="1:7" x14ac:dyDescent="0.2">
      <c r="A1015" t="s">
        <v>8219</v>
      </c>
      <c r="B1015">
        <v>246</v>
      </c>
      <c r="F1015" t="s">
        <v>8221</v>
      </c>
      <c r="G1015">
        <v>2</v>
      </c>
    </row>
    <row r="1016" spans="1:7" x14ac:dyDescent="0.2">
      <c r="A1016" t="s">
        <v>8219</v>
      </c>
      <c r="B1016">
        <v>55</v>
      </c>
      <c r="F1016" t="s">
        <v>8221</v>
      </c>
      <c r="G1016">
        <v>6</v>
      </c>
    </row>
    <row r="1017" spans="1:7" x14ac:dyDescent="0.2">
      <c r="A1017" t="s">
        <v>8219</v>
      </c>
      <c r="B1017">
        <v>23</v>
      </c>
      <c r="F1017" t="s">
        <v>8221</v>
      </c>
      <c r="G1017">
        <v>2</v>
      </c>
    </row>
    <row r="1018" spans="1:7" x14ac:dyDescent="0.2">
      <c r="A1018" t="s">
        <v>8219</v>
      </c>
      <c r="B1018">
        <v>72</v>
      </c>
      <c r="F1018" t="s">
        <v>8221</v>
      </c>
      <c r="G1018">
        <v>0</v>
      </c>
    </row>
    <row r="1019" spans="1:7" x14ac:dyDescent="0.2">
      <c r="A1019" t="s">
        <v>8219</v>
      </c>
      <c r="B1019">
        <v>22</v>
      </c>
      <c r="F1019" t="s">
        <v>8221</v>
      </c>
      <c r="G1019">
        <v>4</v>
      </c>
    </row>
    <row r="1020" spans="1:7" x14ac:dyDescent="0.2">
      <c r="A1020" t="s">
        <v>8219</v>
      </c>
      <c r="B1020">
        <v>14</v>
      </c>
      <c r="F1020" t="s">
        <v>8221</v>
      </c>
      <c r="G1020">
        <v>1</v>
      </c>
    </row>
    <row r="1021" spans="1:7" x14ac:dyDescent="0.2">
      <c r="A1021" t="s">
        <v>8219</v>
      </c>
      <c r="B1021">
        <v>38</v>
      </c>
      <c r="F1021" t="s">
        <v>8221</v>
      </c>
      <c r="G1021">
        <v>3</v>
      </c>
    </row>
    <row r="1022" spans="1:7" x14ac:dyDescent="0.2">
      <c r="A1022" t="s">
        <v>8219</v>
      </c>
      <c r="B1022">
        <v>32</v>
      </c>
      <c r="F1022" t="s">
        <v>8221</v>
      </c>
      <c r="G1022">
        <v>4</v>
      </c>
    </row>
    <row r="1023" spans="1:7" x14ac:dyDescent="0.2">
      <c r="A1023" t="s">
        <v>8219</v>
      </c>
      <c r="B1023">
        <v>63</v>
      </c>
      <c r="F1023" t="s">
        <v>8221</v>
      </c>
      <c r="G1023">
        <v>0</v>
      </c>
    </row>
    <row r="1024" spans="1:7" x14ac:dyDescent="0.2">
      <c r="A1024" t="s">
        <v>8219</v>
      </c>
      <c r="B1024">
        <v>27</v>
      </c>
      <c r="F1024" t="s">
        <v>8221</v>
      </c>
      <c r="G1024">
        <v>4</v>
      </c>
    </row>
    <row r="1025" spans="1:7" x14ac:dyDescent="0.2">
      <c r="A1025" t="s">
        <v>8219</v>
      </c>
      <c r="B1025">
        <v>44</v>
      </c>
      <c r="F1025" t="s">
        <v>8221</v>
      </c>
      <c r="G1025">
        <v>3</v>
      </c>
    </row>
    <row r="1026" spans="1:7" x14ac:dyDescent="0.2">
      <c r="A1026" t="s">
        <v>8219</v>
      </c>
      <c r="B1026">
        <v>38</v>
      </c>
      <c r="F1026" t="s">
        <v>8221</v>
      </c>
      <c r="G1026">
        <v>34</v>
      </c>
    </row>
    <row r="1027" spans="1:7" x14ac:dyDescent="0.2">
      <c r="A1027" t="s">
        <v>8219</v>
      </c>
      <c r="B1027">
        <v>115</v>
      </c>
      <c r="F1027" t="s">
        <v>8221</v>
      </c>
      <c r="G1027">
        <v>2</v>
      </c>
    </row>
    <row r="1028" spans="1:7" x14ac:dyDescent="0.2">
      <c r="A1028" t="s">
        <v>8219</v>
      </c>
      <c r="B1028">
        <v>37</v>
      </c>
      <c r="F1028" t="s">
        <v>8221</v>
      </c>
      <c r="G1028">
        <v>33</v>
      </c>
    </row>
    <row r="1029" spans="1:7" x14ac:dyDescent="0.2">
      <c r="A1029" t="s">
        <v>8219</v>
      </c>
      <c r="B1029">
        <v>99</v>
      </c>
      <c r="F1029" t="s">
        <v>8221</v>
      </c>
      <c r="G1029">
        <v>0</v>
      </c>
    </row>
    <row r="1030" spans="1:7" x14ac:dyDescent="0.2">
      <c r="A1030" t="s">
        <v>8219</v>
      </c>
      <c r="B1030">
        <v>44</v>
      </c>
      <c r="F1030" t="s">
        <v>8221</v>
      </c>
      <c r="G1030">
        <v>0</v>
      </c>
    </row>
    <row r="1031" spans="1:7" x14ac:dyDescent="0.2">
      <c r="A1031" t="s">
        <v>8219</v>
      </c>
      <c r="B1031">
        <v>58</v>
      </c>
      <c r="F1031" t="s">
        <v>8221</v>
      </c>
      <c r="G1031">
        <v>1</v>
      </c>
    </row>
    <row r="1032" spans="1:7" x14ac:dyDescent="0.2">
      <c r="A1032" t="s">
        <v>8219</v>
      </c>
      <c r="B1032">
        <v>191</v>
      </c>
      <c r="F1032" t="s">
        <v>8221</v>
      </c>
      <c r="G1032">
        <v>13</v>
      </c>
    </row>
    <row r="1033" spans="1:7" x14ac:dyDescent="0.2">
      <c r="A1033" t="s">
        <v>8219</v>
      </c>
      <c r="B1033">
        <v>40</v>
      </c>
      <c r="F1033" t="s">
        <v>8221</v>
      </c>
      <c r="G1033">
        <v>2</v>
      </c>
    </row>
    <row r="1034" spans="1:7" x14ac:dyDescent="0.2">
      <c r="A1034" t="s">
        <v>8219</v>
      </c>
      <c r="B1034">
        <v>38</v>
      </c>
      <c r="F1034" t="s">
        <v>8221</v>
      </c>
      <c r="G1034">
        <v>36</v>
      </c>
    </row>
    <row r="1035" spans="1:7" x14ac:dyDescent="0.2">
      <c r="A1035" t="s">
        <v>8219</v>
      </c>
      <c r="B1035">
        <v>39</v>
      </c>
      <c r="F1035" t="s">
        <v>8221</v>
      </c>
      <c r="G1035">
        <v>1</v>
      </c>
    </row>
    <row r="1036" spans="1:7" x14ac:dyDescent="0.2">
      <c r="A1036" t="s">
        <v>8219</v>
      </c>
      <c r="B1036">
        <v>11</v>
      </c>
      <c r="F1036" t="s">
        <v>8221</v>
      </c>
      <c r="G1036">
        <v>15</v>
      </c>
    </row>
    <row r="1037" spans="1:7" x14ac:dyDescent="0.2">
      <c r="A1037" t="s">
        <v>8219</v>
      </c>
      <c r="B1037">
        <v>107</v>
      </c>
      <c r="F1037" t="s">
        <v>8221</v>
      </c>
      <c r="G1037">
        <v>1</v>
      </c>
    </row>
    <row r="1038" spans="1:7" x14ac:dyDescent="0.2">
      <c r="A1038" t="s">
        <v>8219</v>
      </c>
      <c r="B1038">
        <v>147</v>
      </c>
      <c r="F1038" t="s">
        <v>8221</v>
      </c>
      <c r="G1038">
        <v>0</v>
      </c>
    </row>
    <row r="1039" spans="1:7" x14ac:dyDescent="0.2">
      <c r="A1039" t="s">
        <v>8219</v>
      </c>
      <c r="B1039">
        <v>36</v>
      </c>
      <c r="F1039" t="s">
        <v>8221</v>
      </c>
      <c r="G1039">
        <v>1</v>
      </c>
    </row>
    <row r="1040" spans="1:7" x14ac:dyDescent="0.2">
      <c r="A1040" t="s">
        <v>8219</v>
      </c>
      <c r="B1040">
        <v>92</v>
      </c>
      <c r="F1040" t="s">
        <v>8221</v>
      </c>
      <c r="G1040">
        <v>0</v>
      </c>
    </row>
    <row r="1041" spans="1:7" x14ac:dyDescent="0.2">
      <c r="A1041" t="s">
        <v>8219</v>
      </c>
      <c r="B1041">
        <v>35</v>
      </c>
      <c r="F1041" t="s">
        <v>8221</v>
      </c>
      <c r="G1041">
        <v>0</v>
      </c>
    </row>
    <row r="1042" spans="1:7" x14ac:dyDescent="0.2">
      <c r="A1042" t="s">
        <v>8219</v>
      </c>
      <c r="B1042">
        <v>17</v>
      </c>
      <c r="F1042" t="s">
        <v>8221</v>
      </c>
      <c r="G1042">
        <v>1</v>
      </c>
    </row>
    <row r="1043" spans="1:7" x14ac:dyDescent="0.2">
      <c r="A1043" t="s">
        <v>8219</v>
      </c>
      <c r="B1043">
        <v>22</v>
      </c>
      <c r="F1043" t="s">
        <v>8221</v>
      </c>
      <c r="G1043">
        <v>39</v>
      </c>
    </row>
    <row r="1044" spans="1:7" x14ac:dyDescent="0.2">
      <c r="A1044" t="s">
        <v>8219</v>
      </c>
      <c r="B1044">
        <v>69</v>
      </c>
      <c r="F1044" t="s">
        <v>8221</v>
      </c>
      <c r="G1044">
        <v>0</v>
      </c>
    </row>
    <row r="1045" spans="1:7" x14ac:dyDescent="0.2">
      <c r="A1045" t="s">
        <v>8219</v>
      </c>
      <c r="B1045">
        <v>13</v>
      </c>
      <c r="F1045" t="s">
        <v>8221</v>
      </c>
      <c r="G1045">
        <v>0</v>
      </c>
    </row>
    <row r="1046" spans="1:7" x14ac:dyDescent="0.2">
      <c r="A1046" t="s">
        <v>8219</v>
      </c>
      <c r="B1046">
        <v>58</v>
      </c>
      <c r="F1046" t="s">
        <v>8221</v>
      </c>
      <c r="G1046">
        <v>3</v>
      </c>
    </row>
    <row r="1047" spans="1:7" x14ac:dyDescent="0.2">
      <c r="A1047" t="s">
        <v>8219</v>
      </c>
      <c r="B1047">
        <v>44</v>
      </c>
      <c r="F1047" t="s">
        <v>8221</v>
      </c>
      <c r="G1047">
        <v>1</v>
      </c>
    </row>
    <row r="1048" spans="1:7" x14ac:dyDescent="0.2">
      <c r="A1048" t="s">
        <v>8219</v>
      </c>
      <c r="B1048">
        <v>83</v>
      </c>
      <c r="F1048" t="s">
        <v>8221</v>
      </c>
      <c r="G1048">
        <v>13</v>
      </c>
    </row>
    <row r="1049" spans="1:7" x14ac:dyDescent="0.2">
      <c r="A1049" t="s">
        <v>8219</v>
      </c>
      <c r="B1049">
        <v>117</v>
      </c>
      <c r="F1049" t="s">
        <v>8221</v>
      </c>
      <c r="G1049">
        <v>0</v>
      </c>
    </row>
    <row r="1050" spans="1:7" x14ac:dyDescent="0.2">
      <c r="A1050" t="s">
        <v>8219</v>
      </c>
      <c r="B1050">
        <v>32</v>
      </c>
      <c r="F1050" t="s">
        <v>8221</v>
      </c>
      <c r="G1050">
        <v>6</v>
      </c>
    </row>
    <row r="1051" spans="1:7" x14ac:dyDescent="0.2">
      <c r="A1051" t="s">
        <v>8219</v>
      </c>
      <c r="B1051">
        <v>8</v>
      </c>
      <c r="F1051" t="s">
        <v>8221</v>
      </c>
      <c r="G1051">
        <v>0</v>
      </c>
    </row>
    <row r="1052" spans="1:7" x14ac:dyDescent="0.2">
      <c r="A1052" t="s">
        <v>8219</v>
      </c>
      <c r="B1052">
        <v>340</v>
      </c>
      <c r="F1052" t="s">
        <v>8221</v>
      </c>
      <c r="G1052">
        <v>14</v>
      </c>
    </row>
    <row r="1053" spans="1:7" x14ac:dyDescent="0.2">
      <c r="A1053" t="s">
        <v>8219</v>
      </c>
      <c r="B1053">
        <v>7</v>
      </c>
      <c r="F1053" t="s">
        <v>8221</v>
      </c>
      <c r="G1053">
        <v>5</v>
      </c>
    </row>
    <row r="1054" spans="1:7" x14ac:dyDescent="0.2">
      <c r="A1054" t="s">
        <v>8219</v>
      </c>
      <c r="B1054">
        <v>19</v>
      </c>
      <c r="F1054" t="s">
        <v>8221</v>
      </c>
      <c r="G1054">
        <v>6</v>
      </c>
    </row>
    <row r="1055" spans="1:7" x14ac:dyDescent="0.2">
      <c r="A1055" t="s">
        <v>8219</v>
      </c>
      <c r="B1055">
        <v>47</v>
      </c>
      <c r="F1055" t="s">
        <v>8221</v>
      </c>
      <c r="G1055">
        <v>15</v>
      </c>
    </row>
    <row r="1056" spans="1:7" x14ac:dyDescent="0.2">
      <c r="A1056" t="s">
        <v>8219</v>
      </c>
      <c r="B1056">
        <v>13</v>
      </c>
      <c r="F1056" t="s">
        <v>8221</v>
      </c>
      <c r="G1056">
        <v>0</v>
      </c>
    </row>
    <row r="1057" spans="1:7" x14ac:dyDescent="0.2">
      <c r="A1057" t="s">
        <v>8219</v>
      </c>
      <c r="B1057">
        <v>90</v>
      </c>
      <c r="F1057" t="s">
        <v>8221</v>
      </c>
      <c r="G1057">
        <v>1</v>
      </c>
    </row>
    <row r="1058" spans="1:7" x14ac:dyDescent="0.2">
      <c r="A1058" t="s">
        <v>8219</v>
      </c>
      <c r="B1058">
        <v>63</v>
      </c>
      <c r="F1058" t="s">
        <v>8221</v>
      </c>
      <c r="G1058">
        <v>9</v>
      </c>
    </row>
    <row r="1059" spans="1:7" x14ac:dyDescent="0.2">
      <c r="A1059" t="s">
        <v>8219</v>
      </c>
      <c r="B1059">
        <v>26</v>
      </c>
      <c r="F1059" t="s">
        <v>8221</v>
      </c>
      <c r="G1059">
        <v>3</v>
      </c>
    </row>
    <row r="1060" spans="1:7" x14ac:dyDescent="0.2">
      <c r="A1060" t="s">
        <v>8219</v>
      </c>
      <c r="B1060">
        <v>71</v>
      </c>
      <c r="F1060" t="s">
        <v>8221</v>
      </c>
      <c r="G1060">
        <v>3</v>
      </c>
    </row>
    <row r="1061" spans="1:7" x14ac:dyDescent="0.2">
      <c r="A1061" t="s">
        <v>8219</v>
      </c>
      <c r="B1061">
        <v>38</v>
      </c>
      <c r="F1061" t="s">
        <v>8221</v>
      </c>
      <c r="G1061">
        <v>1</v>
      </c>
    </row>
    <row r="1062" spans="1:7" x14ac:dyDescent="0.2">
      <c r="A1062" t="s">
        <v>8219</v>
      </c>
      <c r="B1062">
        <v>859</v>
      </c>
      <c r="F1062" t="s">
        <v>8221</v>
      </c>
      <c r="G1062">
        <v>3</v>
      </c>
    </row>
    <row r="1063" spans="1:7" x14ac:dyDescent="0.2">
      <c r="A1063" t="s">
        <v>8219</v>
      </c>
      <c r="B1063">
        <v>21</v>
      </c>
      <c r="F1063" t="s">
        <v>8221</v>
      </c>
      <c r="G1063">
        <v>0</v>
      </c>
    </row>
    <row r="1064" spans="1:7" x14ac:dyDescent="0.2">
      <c r="A1064" t="s">
        <v>8219</v>
      </c>
      <c r="B1064">
        <v>78</v>
      </c>
      <c r="F1064" t="s">
        <v>8221</v>
      </c>
      <c r="G1064">
        <v>2</v>
      </c>
    </row>
    <row r="1065" spans="1:7" x14ac:dyDescent="0.2">
      <c r="A1065" t="s">
        <v>8219</v>
      </c>
      <c r="B1065">
        <v>53</v>
      </c>
      <c r="F1065" t="s">
        <v>8221</v>
      </c>
      <c r="G1065">
        <v>10</v>
      </c>
    </row>
    <row r="1066" spans="1:7" x14ac:dyDescent="0.2">
      <c r="A1066" t="s">
        <v>8219</v>
      </c>
      <c r="B1066">
        <v>356</v>
      </c>
      <c r="F1066" t="s">
        <v>8221</v>
      </c>
      <c r="G1066">
        <v>60</v>
      </c>
    </row>
    <row r="1067" spans="1:7" x14ac:dyDescent="0.2">
      <c r="A1067" t="s">
        <v>8219</v>
      </c>
      <c r="B1067">
        <v>279</v>
      </c>
      <c r="F1067" t="s">
        <v>8221</v>
      </c>
      <c r="G1067">
        <v>5</v>
      </c>
    </row>
    <row r="1068" spans="1:7" x14ac:dyDescent="0.2">
      <c r="A1068" t="s">
        <v>8219</v>
      </c>
      <c r="B1068">
        <v>266</v>
      </c>
      <c r="F1068" t="s">
        <v>8221</v>
      </c>
      <c r="G1068">
        <v>9</v>
      </c>
    </row>
    <row r="1069" spans="1:7" x14ac:dyDescent="0.2">
      <c r="A1069" t="s">
        <v>8219</v>
      </c>
      <c r="B1069">
        <v>623</v>
      </c>
      <c r="F1069" t="s">
        <v>8221</v>
      </c>
      <c r="G1069">
        <v>13</v>
      </c>
    </row>
    <row r="1070" spans="1:7" x14ac:dyDescent="0.2">
      <c r="A1070" t="s">
        <v>8219</v>
      </c>
      <c r="B1070">
        <v>392</v>
      </c>
      <c r="F1070" t="s">
        <v>8221</v>
      </c>
      <c r="G1070">
        <v>0</v>
      </c>
    </row>
    <row r="1071" spans="1:7" x14ac:dyDescent="0.2">
      <c r="A1071" t="s">
        <v>8219</v>
      </c>
      <c r="B1071">
        <v>3562</v>
      </c>
      <c r="F1071" t="s">
        <v>8221</v>
      </c>
      <c r="G1071">
        <v>8</v>
      </c>
    </row>
    <row r="1072" spans="1:7" x14ac:dyDescent="0.2">
      <c r="A1072" t="s">
        <v>8219</v>
      </c>
      <c r="B1072">
        <v>514</v>
      </c>
      <c r="F1072" t="s">
        <v>8221</v>
      </c>
      <c r="G1072">
        <v>3</v>
      </c>
    </row>
    <row r="1073" spans="1:7" x14ac:dyDescent="0.2">
      <c r="A1073" t="s">
        <v>8219</v>
      </c>
      <c r="B1073">
        <v>88</v>
      </c>
      <c r="F1073" t="s">
        <v>8221</v>
      </c>
      <c r="G1073">
        <v>3</v>
      </c>
    </row>
    <row r="1074" spans="1:7" x14ac:dyDescent="0.2">
      <c r="A1074" t="s">
        <v>8219</v>
      </c>
      <c r="B1074">
        <v>537</v>
      </c>
      <c r="F1074" t="s">
        <v>8221</v>
      </c>
      <c r="G1074">
        <v>0</v>
      </c>
    </row>
    <row r="1075" spans="1:7" x14ac:dyDescent="0.2">
      <c r="A1075" t="s">
        <v>8219</v>
      </c>
      <c r="B1075">
        <v>25</v>
      </c>
      <c r="F1075" t="s">
        <v>8221</v>
      </c>
      <c r="G1075">
        <v>6</v>
      </c>
    </row>
    <row r="1076" spans="1:7" x14ac:dyDescent="0.2">
      <c r="A1076" t="s">
        <v>8219</v>
      </c>
      <c r="B1076">
        <v>3238</v>
      </c>
      <c r="F1076" t="s">
        <v>8221</v>
      </c>
      <c r="G1076">
        <v>4</v>
      </c>
    </row>
    <row r="1077" spans="1:7" x14ac:dyDescent="0.2">
      <c r="A1077" t="s">
        <v>8219</v>
      </c>
      <c r="B1077">
        <v>897</v>
      </c>
      <c r="F1077" t="s">
        <v>8221</v>
      </c>
      <c r="G1077">
        <v>1</v>
      </c>
    </row>
    <row r="1078" spans="1:7" x14ac:dyDescent="0.2">
      <c r="A1078" t="s">
        <v>8219</v>
      </c>
      <c r="B1078">
        <v>878</v>
      </c>
      <c r="F1078" t="s">
        <v>8221</v>
      </c>
      <c r="G1078">
        <v>29</v>
      </c>
    </row>
    <row r="1079" spans="1:7" x14ac:dyDescent="0.2">
      <c r="A1079" t="s">
        <v>8219</v>
      </c>
      <c r="B1079">
        <v>115</v>
      </c>
      <c r="F1079" t="s">
        <v>8221</v>
      </c>
      <c r="G1079">
        <v>0</v>
      </c>
    </row>
    <row r="1080" spans="1:7" x14ac:dyDescent="0.2">
      <c r="A1080" t="s">
        <v>8219</v>
      </c>
      <c r="B1080">
        <v>234</v>
      </c>
      <c r="F1080" t="s">
        <v>8221</v>
      </c>
      <c r="G1080">
        <v>4</v>
      </c>
    </row>
    <row r="1081" spans="1:7" x14ac:dyDescent="0.2">
      <c r="A1081" t="s">
        <v>8219</v>
      </c>
      <c r="B1081">
        <v>4330</v>
      </c>
      <c r="F1081" t="s">
        <v>8221</v>
      </c>
      <c r="G1081">
        <v>5</v>
      </c>
    </row>
    <row r="1082" spans="1:7" x14ac:dyDescent="0.2">
      <c r="A1082" t="s">
        <v>8219</v>
      </c>
      <c r="B1082">
        <v>651</v>
      </c>
      <c r="F1082" t="s">
        <v>8221</v>
      </c>
      <c r="G1082">
        <v>4</v>
      </c>
    </row>
    <row r="1083" spans="1:7" x14ac:dyDescent="0.2">
      <c r="A1083" t="s">
        <v>8219</v>
      </c>
      <c r="B1083">
        <v>251</v>
      </c>
      <c r="F1083" t="s">
        <v>8221</v>
      </c>
      <c r="G1083">
        <v>5</v>
      </c>
    </row>
    <row r="1084" spans="1:7" x14ac:dyDescent="0.2">
      <c r="A1084" t="s">
        <v>8219</v>
      </c>
      <c r="B1084">
        <v>263</v>
      </c>
      <c r="F1084" t="s">
        <v>8221</v>
      </c>
      <c r="G1084">
        <v>1</v>
      </c>
    </row>
    <row r="1085" spans="1:7" x14ac:dyDescent="0.2">
      <c r="A1085" t="s">
        <v>8219</v>
      </c>
      <c r="B1085">
        <v>28</v>
      </c>
      <c r="F1085" t="s">
        <v>8221</v>
      </c>
      <c r="G1085">
        <v>1</v>
      </c>
    </row>
    <row r="1086" spans="1:7" x14ac:dyDescent="0.2">
      <c r="A1086" t="s">
        <v>8219</v>
      </c>
      <c r="B1086">
        <v>721</v>
      </c>
      <c r="F1086" t="s">
        <v>8221</v>
      </c>
      <c r="G1086">
        <v>0</v>
      </c>
    </row>
    <row r="1087" spans="1:7" x14ac:dyDescent="0.2">
      <c r="A1087" t="s">
        <v>8219</v>
      </c>
      <c r="B1087">
        <v>50</v>
      </c>
      <c r="F1087" t="s">
        <v>8221</v>
      </c>
      <c r="G1087">
        <v>14</v>
      </c>
    </row>
    <row r="1088" spans="1:7" x14ac:dyDescent="0.2">
      <c r="A1088" t="s">
        <v>8219</v>
      </c>
      <c r="B1088">
        <v>73</v>
      </c>
      <c r="F1088" t="s">
        <v>8221</v>
      </c>
      <c r="G1088">
        <v>3</v>
      </c>
    </row>
    <row r="1089" spans="1:7" x14ac:dyDescent="0.2">
      <c r="A1089" t="s">
        <v>8219</v>
      </c>
      <c r="B1089">
        <v>27</v>
      </c>
      <c r="F1089" t="s">
        <v>8221</v>
      </c>
      <c r="G1089">
        <v>10</v>
      </c>
    </row>
    <row r="1090" spans="1:7" x14ac:dyDescent="0.2">
      <c r="A1090" t="s">
        <v>8219</v>
      </c>
      <c r="B1090">
        <v>34</v>
      </c>
      <c r="F1090" t="s">
        <v>8221</v>
      </c>
      <c r="G1090">
        <v>17</v>
      </c>
    </row>
    <row r="1091" spans="1:7" x14ac:dyDescent="0.2">
      <c r="A1091" t="s">
        <v>8219</v>
      </c>
      <c r="B1091">
        <v>7</v>
      </c>
      <c r="F1091" t="s">
        <v>8221</v>
      </c>
      <c r="G1091">
        <v>2</v>
      </c>
    </row>
    <row r="1092" spans="1:7" x14ac:dyDescent="0.2">
      <c r="A1092" t="s">
        <v>8219</v>
      </c>
      <c r="B1092">
        <v>24</v>
      </c>
      <c r="F1092" t="s">
        <v>8221</v>
      </c>
      <c r="G1092">
        <v>0</v>
      </c>
    </row>
    <row r="1093" spans="1:7" x14ac:dyDescent="0.2">
      <c r="A1093" t="s">
        <v>8219</v>
      </c>
      <c r="B1093">
        <v>15</v>
      </c>
      <c r="F1093" t="s">
        <v>8221</v>
      </c>
      <c r="G1093">
        <v>4</v>
      </c>
    </row>
    <row r="1094" spans="1:7" x14ac:dyDescent="0.2">
      <c r="A1094" t="s">
        <v>8219</v>
      </c>
      <c r="B1094">
        <v>72</v>
      </c>
      <c r="F1094" t="s">
        <v>8221</v>
      </c>
      <c r="G1094">
        <v>12</v>
      </c>
    </row>
    <row r="1095" spans="1:7" x14ac:dyDescent="0.2">
      <c r="A1095" t="s">
        <v>8219</v>
      </c>
      <c r="B1095">
        <v>120</v>
      </c>
      <c r="F1095" t="s">
        <v>8221</v>
      </c>
      <c r="G1095">
        <v>3</v>
      </c>
    </row>
    <row r="1096" spans="1:7" x14ac:dyDescent="0.2">
      <c r="A1096" t="s">
        <v>8219</v>
      </c>
      <c r="B1096">
        <v>123</v>
      </c>
      <c r="F1096" t="s">
        <v>8221</v>
      </c>
      <c r="G1096">
        <v>12</v>
      </c>
    </row>
    <row r="1097" spans="1:7" x14ac:dyDescent="0.2">
      <c r="A1097" t="s">
        <v>8219</v>
      </c>
      <c r="B1097">
        <v>1</v>
      </c>
      <c r="F1097" t="s">
        <v>8221</v>
      </c>
      <c r="G1097">
        <v>0</v>
      </c>
    </row>
    <row r="1098" spans="1:7" x14ac:dyDescent="0.2">
      <c r="A1098" t="s">
        <v>8219</v>
      </c>
      <c r="B1098">
        <v>24</v>
      </c>
      <c r="F1098" t="s">
        <v>8221</v>
      </c>
      <c r="G1098">
        <v>7</v>
      </c>
    </row>
    <row r="1099" spans="1:7" x14ac:dyDescent="0.2">
      <c r="A1099" t="s">
        <v>8219</v>
      </c>
      <c r="B1099">
        <v>33</v>
      </c>
      <c r="F1099" t="s">
        <v>8221</v>
      </c>
      <c r="G1099">
        <v>2</v>
      </c>
    </row>
    <row r="1100" spans="1:7" x14ac:dyDescent="0.2">
      <c r="A1100" t="s">
        <v>8219</v>
      </c>
      <c r="B1100">
        <v>14</v>
      </c>
      <c r="F1100" t="s">
        <v>8221</v>
      </c>
      <c r="G1100">
        <v>1</v>
      </c>
    </row>
    <row r="1101" spans="1:7" x14ac:dyDescent="0.2">
      <c r="A1101" t="s">
        <v>8219</v>
      </c>
      <c r="B1101">
        <v>9</v>
      </c>
      <c r="F1101" t="s">
        <v>8221</v>
      </c>
      <c r="G1101">
        <v>4</v>
      </c>
    </row>
    <row r="1102" spans="1:7" x14ac:dyDescent="0.2">
      <c r="A1102" t="s">
        <v>8219</v>
      </c>
      <c r="B1102">
        <v>76</v>
      </c>
      <c r="F1102" t="s">
        <v>8221</v>
      </c>
      <c r="G1102">
        <v>4</v>
      </c>
    </row>
    <row r="1103" spans="1:7" x14ac:dyDescent="0.2">
      <c r="A1103" t="s">
        <v>8219</v>
      </c>
      <c r="B1103">
        <v>19</v>
      </c>
      <c r="F1103" t="s">
        <v>8221</v>
      </c>
      <c r="G1103">
        <v>17</v>
      </c>
    </row>
    <row r="1104" spans="1:7" x14ac:dyDescent="0.2">
      <c r="A1104" t="s">
        <v>8219</v>
      </c>
      <c r="B1104">
        <v>69</v>
      </c>
      <c r="F1104" t="s">
        <v>8221</v>
      </c>
      <c r="G1104">
        <v>7</v>
      </c>
    </row>
    <row r="1105" spans="1:7" x14ac:dyDescent="0.2">
      <c r="A1105" t="s">
        <v>8219</v>
      </c>
      <c r="B1105">
        <v>218</v>
      </c>
      <c r="F1105" t="s">
        <v>8221</v>
      </c>
      <c r="G1105">
        <v>2</v>
      </c>
    </row>
    <row r="1106" spans="1:7" x14ac:dyDescent="0.2">
      <c r="A1106" t="s">
        <v>8219</v>
      </c>
      <c r="B1106">
        <v>30</v>
      </c>
      <c r="F1106" t="s">
        <v>8221</v>
      </c>
      <c r="G1106">
        <v>5</v>
      </c>
    </row>
    <row r="1107" spans="1:7" x14ac:dyDescent="0.2">
      <c r="A1107" t="s">
        <v>8219</v>
      </c>
      <c r="B1107">
        <v>100</v>
      </c>
      <c r="F1107" t="s">
        <v>8221</v>
      </c>
      <c r="G1107">
        <v>1</v>
      </c>
    </row>
    <row r="1108" spans="1:7" x14ac:dyDescent="0.2">
      <c r="A1108" t="s">
        <v>8219</v>
      </c>
      <c r="B1108">
        <v>296</v>
      </c>
      <c r="F1108" t="s">
        <v>8221</v>
      </c>
      <c r="G1108">
        <v>1</v>
      </c>
    </row>
    <row r="1109" spans="1:7" x14ac:dyDescent="0.2">
      <c r="A1109" t="s">
        <v>8219</v>
      </c>
      <c r="B1109">
        <v>1204</v>
      </c>
      <c r="F1109" t="s">
        <v>8221</v>
      </c>
      <c r="G1109">
        <v>14</v>
      </c>
    </row>
    <row r="1110" spans="1:7" x14ac:dyDescent="0.2">
      <c r="A1110" t="s">
        <v>8219</v>
      </c>
      <c r="B1110">
        <v>321</v>
      </c>
      <c r="F1110" t="s">
        <v>8221</v>
      </c>
      <c r="G1110">
        <v>26</v>
      </c>
    </row>
    <row r="1111" spans="1:7" x14ac:dyDescent="0.2">
      <c r="A1111" t="s">
        <v>8219</v>
      </c>
      <c r="B1111">
        <v>301</v>
      </c>
      <c r="F1111" t="s">
        <v>8221</v>
      </c>
      <c r="G1111">
        <v>2</v>
      </c>
    </row>
    <row r="1112" spans="1:7" x14ac:dyDescent="0.2">
      <c r="A1112" t="s">
        <v>8219</v>
      </c>
      <c r="B1112">
        <v>144</v>
      </c>
      <c r="F1112" t="s">
        <v>8221</v>
      </c>
      <c r="G1112">
        <v>1</v>
      </c>
    </row>
    <row r="1113" spans="1:7" x14ac:dyDescent="0.2">
      <c r="A1113" t="s">
        <v>8219</v>
      </c>
      <c r="B1113">
        <v>539</v>
      </c>
      <c r="F1113" t="s">
        <v>8221</v>
      </c>
      <c r="G1113">
        <v>3</v>
      </c>
    </row>
    <row r="1114" spans="1:7" x14ac:dyDescent="0.2">
      <c r="A1114" t="s">
        <v>8219</v>
      </c>
      <c r="B1114">
        <v>498</v>
      </c>
      <c r="F1114" t="s">
        <v>8221</v>
      </c>
      <c r="G1114">
        <v>7</v>
      </c>
    </row>
    <row r="1115" spans="1:7" x14ac:dyDescent="0.2">
      <c r="A1115" t="s">
        <v>8219</v>
      </c>
      <c r="B1115">
        <v>1113</v>
      </c>
      <c r="F1115" t="s">
        <v>8221</v>
      </c>
      <c r="G1115">
        <v>9</v>
      </c>
    </row>
    <row r="1116" spans="1:7" x14ac:dyDescent="0.2">
      <c r="A1116" t="s">
        <v>8219</v>
      </c>
      <c r="B1116">
        <v>988</v>
      </c>
      <c r="F1116" t="s">
        <v>8221</v>
      </c>
      <c r="G1116">
        <v>20</v>
      </c>
    </row>
    <row r="1117" spans="1:7" x14ac:dyDescent="0.2">
      <c r="A1117" t="s">
        <v>8219</v>
      </c>
      <c r="B1117">
        <v>391</v>
      </c>
      <c r="F1117" t="s">
        <v>8221</v>
      </c>
      <c r="G1117">
        <v>6</v>
      </c>
    </row>
    <row r="1118" spans="1:7" x14ac:dyDescent="0.2">
      <c r="A1118" t="s">
        <v>8219</v>
      </c>
      <c r="B1118">
        <v>28</v>
      </c>
      <c r="F1118" t="s">
        <v>8221</v>
      </c>
      <c r="G1118">
        <v>13</v>
      </c>
    </row>
    <row r="1119" spans="1:7" x14ac:dyDescent="0.2">
      <c r="A1119" t="s">
        <v>8219</v>
      </c>
      <c r="B1119">
        <v>147</v>
      </c>
      <c r="F1119" t="s">
        <v>8221</v>
      </c>
      <c r="G1119">
        <v>1</v>
      </c>
    </row>
    <row r="1120" spans="1:7" x14ac:dyDescent="0.2">
      <c r="A1120" t="s">
        <v>8219</v>
      </c>
      <c r="B1120">
        <v>680</v>
      </c>
      <c r="F1120" t="s">
        <v>8221</v>
      </c>
      <c r="G1120">
        <v>202</v>
      </c>
    </row>
    <row r="1121" spans="1:7" x14ac:dyDescent="0.2">
      <c r="A1121" t="s">
        <v>8219</v>
      </c>
      <c r="B1121">
        <v>983</v>
      </c>
      <c r="F1121" t="s">
        <v>8221</v>
      </c>
      <c r="G1121">
        <v>0</v>
      </c>
    </row>
    <row r="1122" spans="1:7" x14ac:dyDescent="0.2">
      <c r="A1122" t="s">
        <v>8219</v>
      </c>
      <c r="B1122">
        <v>79</v>
      </c>
      <c r="F1122" t="s">
        <v>8221</v>
      </c>
      <c r="G1122">
        <v>1</v>
      </c>
    </row>
    <row r="1123" spans="1:7" x14ac:dyDescent="0.2">
      <c r="A1123" t="s">
        <v>8219</v>
      </c>
      <c r="B1123">
        <v>426</v>
      </c>
      <c r="F1123" t="s">
        <v>8221</v>
      </c>
      <c r="G1123">
        <v>0</v>
      </c>
    </row>
    <row r="1124" spans="1:7" x14ac:dyDescent="0.2">
      <c r="A1124" t="s">
        <v>8219</v>
      </c>
      <c r="B1124">
        <v>96</v>
      </c>
      <c r="F1124" t="s">
        <v>8221</v>
      </c>
      <c r="G1124">
        <v>2</v>
      </c>
    </row>
    <row r="1125" spans="1:7" x14ac:dyDescent="0.2">
      <c r="A1125" t="s">
        <v>8219</v>
      </c>
      <c r="B1125">
        <v>163</v>
      </c>
      <c r="F1125" t="s">
        <v>8221</v>
      </c>
      <c r="G1125">
        <v>13</v>
      </c>
    </row>
    <row r="1126" spans="1:7" x14ac:dyDescent="0.2">
      <c r="A1126" t="s">
        <v>8219</v>
      </c>
      <c r="B1126">
        <v>2525</v>
      </c>
      <c r="F1126" t="s">
        <v>8221</v>
      </c>
      <c r="G1126">
        <v>9</v>
      </c>
    </row>
    <row r="1127" spans="1:7" x14ac:dyDescent="0.2">
      <c r="A1127" t="s">
        <v>8219</v>
      </c>
      <c r="B1127">
        <v>2035</v>
      </c>
      <c r="F1127" t="s">
        <v>8221</v>
      </c>
      <c r="G1127">
        <v>2</v>
      </c>
    </row>
    <row r="1128" spans="1:7" x14ac:dyDescent="0.2">
      <c r="A1128" t="s">
        <v>8219</v>
      </c>
      <c r="B1128">
        <v>290</v>
      </c>
      <c r="F1128" t="s">
        <v>8221</v>
      </c>
      <c r="G1128">
        <v>0</v>
      </c>
    </row>
    <row r="1129" spans="1:7" x14ac:dyDescent="0.2">
      <c r="A1129" t="s">
        <v>8219</v>
      </c>
      <c r="B1129">
        <v>1980</v>
      </c>
      <c r="F1129" t="s">
        <v>8221</v>
      </c>
      <c r="G1129">
        <v>35</v>
      </c>
    </row>
    <row r="1130" spans="1:7" x14ac:dyDescent="0.2">
      <c r="A1130" t="s">
        <v>8219</v>
      </c>
      <c r="B1130">
        <v>57</v>
      </c>
      <c r="F1130" t="s">
        <v>8221</v>
      </c>
      <c r="G1130">
        <v>2</v>
      </c>
    </row>
    <row r="1131" spans="1:7" x14ac:dyDescent="0.2">
      <c r="A1131" t="s">
        <v>8219</v>
      </c>
      <c r="B1131">
        <v>380</v>
      </c>
      <c r="F1131" t="s">
        <v>8221</v>
      </c>
      <c r="G1131">
        <v>3</v>
      </c>
    </row>
    <row r="1132" spans="1:7" x14ac:dyDescent="0.2">
      <c r="A1132" t="s">
        <v>8219</v>
      </c>
      <c r="B1132">
        <v>128</v>
      </c>
      <c r="F1132" t="s">
        <v>8221</v>
      </c>
      <c r="G1132">
        <v>0</v>
      </c>
    </row>
    <row r="1133" spans="1:7" x14ac:dyDescent="0.2">
      <c r="A1133" t="s">
        <v>8219</v>
      </c>
      <c r="B1133">
        <v>180</v>
      </c>
      <c r="F1133" t="s">
        <v>8221</v>
      </c>
      <c r="G1133">
        <v>1</v>
      </c>
    </row>
    <row r="1134" spans="1:7" x14ac:dyDescent="0.2">
      <c r="A1134" t="s">
        <v>8219</v>
      </c>
      <c r="B1134">
        <v>571</v>
      </c>
      <c r="F1134" t="s">
        <v>8221</v>
      </c>
      <c r="G1134">
        <v>0</v>
      </c>
    </row>
    <row r="1135" spans="1:7" x14ac:dyDescent="0.2">
      <c r="A1135" t="s">
        <v>8219</v>
      </c>
      <c r="B1135">
        <v>480</v>
      </c>
      <c r="F1135" t="s">
        <v>8221</v>
      </c>
      <c r="G1135">
        <v>0</v>
      </c>
    </row>
    <row r="1136" spans="1:7" x14ac:dyDescent="0.2">
      <c r="A1136" t="s">
        <v>8219</v>
      </c>
      <c r="B1136">
        <v>249</v>
      </c>
      <c r="F1136" t="s">
        <v>8221</v>
      </c>
      <c r="G1136">
        <v>3</v>
      </c>
    </row>
    <row r="1137" spans="1:7" x14ac:dyDescent="0.2">
      <c r="A1137" t="s">
        <v>8219</v>
      </c>
      <c r="B1137">
        <v>84</v>
      </c>
      <c r="F1137" t="s">
        <v>8221</v>
      </c>
      <c r="G1137">
        <v>11</v>
      </c>
    </row>
    <row r="1138" spans="1:7" x14ac:dyDescent="0.2">
      <c r="A1138" t="s">
        <v>8219</v>
      </c>
      <c r="B1138">
        <v>197</v>
      </c>
      <c r="F1138" t="s">
        <v>8221</v>
      </c>
      <c r="G1138">
        <v>6</v>
      </c>
    </row>
    <row r="1139" spans="1:7" x14ac:dyDescent="0.2">
      <c r="A1139" t="s">
        <v>8219</v>
      </c>
      <c r="B1139">
        <v>271</v>
      </c>
      <c r="F1139" t="s">
        <v>8221</v>
      </c>
      <c r="G1139">
        <v>0</v>
      </c>
    </row>
    <row r="1140" spans="1:7" x14ac:dyDescent="0.2">
      <c r="A1140" t="s">
        <v>8219</v>
      </c>
      <c r="B1140">
        <v>50</v>
      </c>
      <c r="F1140" t="s">
        <v>8221</v>
      </c>
      <c r="G1140">
        <v>67</v>
      </c>
    </row>
    <row r="1141" spans="1:7" x14ac:dyDescent="0.2">
      <c r="A1141" t="s">
        <v>8219</v>
      </c>
      <c r="B1141">
        <v>169</v>
      </c>
      <c r="F1141" t="s">
        <v>8221</v>
      </c>
      <c r="G1141">
        <v>23</v>
      </c>
    </row>
    <row r="1142" spans="1:7" x14ac:dyDescent="0.2">
      <c r="A1142" t="s">
        <v>8219</v>
      </c>
      <c r="B1142">
        <v>205</v>
      </c>
      <c r="F1142" t="s">
        <v>8221</v>
      </c>
      <c r="G1142">
        <v>72</v>
      </c>
    </row>
    <row r="1143" spans="1:7" x14ac:dyDescent="0.2">
      <c r="A1143" t="s">
        <v>8219</v>
      </c>
      <c r="B1143">
        <v>206</v>
      </c>
      <c r="F1143" t="s">
        <v>8221</v>
      </c>
      <c r="G1143">
        <v>2</v>
      </c>
    </row>
    <row r="1144" spans="1:7" x14ac:dyDescent="0.2">
      <c r="A1144" t="s">
        <v>8219</v>
      </c>
      <c r="B1144">
        <v>84</v>
      </c>
      <c r="F1144" t="s">
        <v>8221</v>
      </c>
      <c r="G1144">
        <v>15</v>
      </c>
    </row>
    <row r="1145" spans="1:7" x14ac:dyDescent="0.2">
      <c r="A1145" t="s">
        <v>8219</v>
      </c>
      <c r="B1145">
        <v>210</v>
      </c>
      <c r="F1145" t="s">
        <v>8221</v>
      </c>
      <c r="G1145">
        <v>1</v>
      </c>
    </row>
    <row r="1146" spans="1:7" x14ac:dyDescent="0.2">
      <c r="A1146" t="s">
        <v>8219</v>
      </c>
      <c r="B1146">
        <v>181</v>
      </c>
      <c r="F1146" t="s">
        <v>8221</v>
      </c>
      <c r="G1146">
        <v>2</v>
      </c>
    </row>
    <row r="1147" spans="1:7" x14ac:dyDescent="0.2">
      <c r="A1147" t="s">
        <v>8219</v>
      </c>
      <c r="B1147">
        <v>60</v>
      </c>
      <c r="F1147" t="s">
        <v>8221</v>
      </c>
      <c r="G1147">
        <v>7</v>
      </c>
    </row>
    <row r="1148" spans="1:7" x14ac:dyDescent="0.2">
      <c r="A1148" t="s">
        <v>8219</v>
      </c>
      <c r="B1148">
        <v>445</v>
      </c>
      <c r="F1148" t="s">
        <v>8221</v>
      </c>
      <c r="G1148">
        <v>16</v>
      </c>
    </row>
    <row r="1149" spans="1:7" x14ac:dyDescent="0.2">
      <c r="A1149" t="s">
        <v>8219</v>
      </c>
      <c r="B1149">
        <v>17</v>
      </c>
      <c r="F1149" t="s">
        <v>8221</v>
      </c>
      <c r="G1149">
        <v>117</v>
      </c>
    </row>
    <row r="1150" spans="1:7" x14ac:dyDescent="0.2">
      <c r="A1150" t="s">
        <v>8219</v>
      </c>
      <c r="B1150">
        <v>194</v>
      </c>
      <c r="F1150" t="s">
        <v>8221</v>
      </c>
      <c r="G1150">
        <v>2</v>
      </c>
    </row>
    <row r="1151" spans="1:7" x14ac:dyDescent="0.2">
      <c r="A1151" t="s">
        <v>8219</v>
      </c>
      <c r="B1151">
        <v>404</v>
      </c>
      <c r="F1151" t="s">
        <v>8221</v>
      </c>
      <c r="G1151">
        <v>7</v>
      </c>
    </row>
    <row r="1152" spans="1:7" x14ac:dyDescent="0.2">
      <c r="A1152" t="s">
        <v>8219</v>
      </c>
      <c r="B1152">
        <v>194</v>
      </c>
      <c r="F1152" t="s">
        <v>8221</v>
      </c>
      <c r="G1152">
        <v>3</v>
      </c>
    </row>
    <row r="1153" spans="1:7" x14ac:dyDescent="0.2">
      <c r="A1153" t="s">
        <v>8219</v>
      </c>
      <c r="B1153">
        <v>902</v>
      </c>
      <c r="F1153" t="s">
        <v>8221</v>
      </c>
      <c r="G1153">
        <v>20</v>
      </c>
    </row>
    <row r="1154" spans="1:7" x14ac:dyDescent="0.2">
      <c r="A1154" t="s">
        <v>8219</v>
      </c>
      <c r="B1154">
        <v>1670</v>
      </c>
      <c r="F1154" t="s">
        <v>8221</v>
      </c>
      <c r="G1154">
        <v>50</v>
      </c>
    </row>
    <row r="1155" spans="1:7" x14ac:dyDescent="0.2">
      <c r="A1155" t="s">
        <v>8219</v>
      </c>
      <c r="B1155">
        <v>1328</v>
      </c>
      <c r="F1155" t="s">
        <v>8221</v>
      </c>
      <c r="G1155">
        <v>2</v>
      </c>
    </row>
    <row r="1156" spans="1:7" x14ac:dyDescent="0.2">
      <c r="A1156" t="s">
        <v>8219</v>
      </c>
      <c r="B1156">
        <v>944</v>
      </c>
      <c r="F1156" t="s">
        <v>8221</v>
      </c>
      <c r="G1156">
        <v>3</v>
      </c>
    </row>
    <row r="1157" spans="1:7" x14ac:dyDescent="0.2">
      <c r="A1157" t="s">
        <v>8219</v>
      </c>
      <c r="B1157">
        <v>147</v>
      </c>
      <c r="F1157" t="s">
        <v>8221</v>
      </c>
      <c r="G1157">
        <v>27</v>
      </c>
    </row>
    <row r="1158" spans="1:7" x14ac:dyDescent="0.2">
      <c r="A1158" t="s">
        <v>8219</v>
      </c>
      <c r="B1158">
        <v>99</v>
      </c>
      <c r="F1158" t="s">
        <v>8221</v>
      </c>
      <c r="G1158">
        <v>7</v>
      </c>
    </row>
    <row r="1159" spans="1:7" x14ac:dyDescent="0.2">
      <c r="A1159" t="s">
        <v>8219</v>
      </c>
      <c r="B1159">
        <v>79</v>
      </c>
      <c r="F1159" t="s">
        <v>8221</v>
      </c>
      <c r="G1159">
        <v>5</v>
      </c>
    </row>
    <row r="1160" spans="1:7" x14ac:dyDescent="0.2">
      <c r="A1160" t="s">
        <v>8219</v>
      </c>
      <c r="B1160">
        <v>75</v>
      </c>
      <c r="F1160" t="s">
        <v>8221</v>
      </c>
      <c r="G1160">
        <v>0</v>
      </c>
    </row>
    <row r="1161" spans="1:7" x14ac:dyDescent="0.2">
      <c r="A1161" t="s">
        <v>8219</v>
      </c>
      <c r="B1161">
        <v>207</v>
      </c>
      <c r="F1161" t="s">
        <v>8221</v>
      </c>
      <c r="G1161">
        <v>3</v>
      </c>
    </row>
    <row r="1162" spans="1:7" x14ac:dyDescent="0.2">
      <c r="A1162" t="s">
        <v>8219</v>
      </c>
      <c r="B1162">
        <v>102</v>
      </c>
      <c r="F1162" t="s">
        <v>8221</v>
      </c>
      <c r="G1162">
        <v>6</v>
      </c>
    </row>
    <row r="1163" spans="1:7" x14ac:dyDescent="0.2">
      <c r="A1163" t="s">
        <v>8219</v>
      </c>
      <c r="B1163">
        <v>32</v>
      </c>
      <c r="F1163" t="s">
        <v>8221</v>
      </c>
      <c r="G1163">
        <v>9</v>
      </c>
    </row>
    <row r="1164" spans="1:7" x14ac:dyDescent="0.2">
      <c r="A1164" t="s">
        <v>8219</v>
      </c>
      <c r="B1164">
        <v>480</v>
      </c>
      <c r="F1164" t="s">
        <v>8221</v>
      </c>
      <c r="G1164">
        <v>3</v>
      </c>
    </row>
    <row r="1165" spans="1:7" x14ac:dyDescent="0.2">
      <c r="A1165" t="s">
        <v>8219</v>
      </c>
      <c r="B1165">
        <v>11</v>
      </c>
      <c r="F1165" t="s">
        <v>8221</v>
      </c>
      <c r="G1165">
        <v>2</v>
      </c>
    </row>
    <row r="1166" spans="1:7" x14ac:dyDescent="0.2">
      <c r="A1166" t="s">
        <v>8219</v>
      </c>
      <c r="B1166">
        <v>12</v>
      </c>
      <c r="F1166" t="s">
        <v>8221</v>
      </c>
      <c r="G1166">
        <v>3</v>
      </c>
    </row>
    <row r="1167" spans="1:7" x14ac:dyDescent="0.2">
      <c r="A1167" t="s">
        <v>8219</v>
      </c>
      <c r="B1167">
        <v>48</v>
      </c>
      <c r="F1167" t="s">
        <v>8221</v>
      </c>
      <c r="G1167">
        <v>45</v>
      </c>
    </row>
    <row r="1168" spans="1:7" x14ac:dyDescent="0.2">
      <c r="A1168" t="s">
        <v>8219</v>
      </c>
      <c r="B1168">
        <v>59</v>
      </c>
      <c r="F1168" t="s">
        <v>8221</v>
      </c>
      <c r="G1168">
        <v>9</v>
      </c>
    </row>
    <row r="1169" spans="1:7" x14ac:dyDescent="0.2">
      <c r="A1169" t="s">
        <v>8219</v>
      </c>
      <c r="B1169">
        <v>79</v>
      </c>
      <c r="F1169" t="s">
        <v>8221</v>
      </c>
      <c r="G1169">
        <v>9</v>
      </c>
    </row>
    <row r="1170" spans="1:7" x14ac:dyDescent="0.2">
      <c r="A1170" t="s">
        <v>8219</v>
      </c>
      <c r="B1170">
        <v>14</v>
      </c>
      <c r="F1170" t="s">
        <v>8221</v>
      </c>
      <c r="G1170">
        <v>21</v>
      </c>
    </row>
    <row r="1171" spans="1:7" x14ac:dyDescent="0.2">
      <c r="A1171" t="s">
        <v>8219</v>
      </c>
      <c r="B1171">
        <v>106</v>
      </c>
      <c r="F1171" t="s">
        <v>8221</v>
      </c>
      <c r="G1171">
        <v>17</v>
      </c>
    </row>
    <row r="1172" spans="1:7" x14ac:dyDescent="0.2">
      <c r="A1172" t="s">
        <v>8219</v>
      </c>
      <c r="B1172">
        <v>25</v>
      </c>
      <c r="F1172" t="s">
        <v>8221</v>
      </c>
      <c r="G1172">
        <v>1</v>
      </c>
    </row>
    <row r="1173" spans="1:7" x14ac:dyDescent="0.2">
      <c r="A1173" t="s">
        <v>8219</v>
      </c>
      <c r="B1173">
        <v>25</v>
      </c>
      <c r="F1173" t="s">
        <v>8221</v>
      </c>
      <c r="G1173">
        <v>1</v>
      </c>
    </row>
    <row r="1174" spans="1:7" x14ac:dyDescent="0.2">
      <c r="A1174" t="s">
        <v>8219</v>
      </c>
      <c r="B1174">
        <v>29</v>
      </c>
      <c r="F1174" t="s">
        <v>8221</v>
      </c>
      <c r="G1174">
        <v>14</v>
      </c>
    </row>
    <row r="1175" spans="1:7" x14ac:dyDescent="0.2">
      <c r="A1175" t="s">
        <v>8219</v>
      </c>
      <c r="B1175">
        <v>43</v>
      </c>
      <c r="F1175" t="s">
        <v>8221</v>
      </c>
      <c r="G1175">
        <v>42</v>
      </c>
    </row>
    <row r="1176" spans="1:7" x14ac:dyDescent="0.2">
      <c r="A1176" t="s">
        <v>8219</v>
      </c>
      <c r="B1176">
        <v>46</v>
      </c>
      <c r="F1176" t="s">
        <v>8221</v>
      </c>
      <c r="G1176">
        <v>27</v>
      </c>
    </row>
    <row r="1177" spans="1:7" x14ac:dyDescent="0.2">
      <c r="A1177" t="s">
        <v>8219</v>
      </c>
      <c r="B1177">
        <v>27</v>
      </c>
      <c r="F1177" t="s">
        <v>8221</v>
      </c>
      <c r="G1177">
        <v>5</v>
      </c>
    </row>
    <row r="1178" spans="1:7" x14ac:dyDescent="0.2">
      <c r="A1178" t="s">
        <v>8219</v>
      </c>
      <c r="B1178">
        <v>112</v>
      </c>
      <c r="F1178" t="s">
        <v>8221</v>
      </c>
      <c r="G1178">
        <v>13</v>
      </c>
    </row>
    <row r="1179" spans="1:7" x14ac:dyDescent="0.2">
      <c r="A1179" t="s">
        <v>8219</v>
      </c>
      <c r="B1179">
        <v>34</v>
      </c>
      <c r="F1179" t="s">
        <v>8221</v>
      </c>
      <c r="G1179">
        <v>12</v>
      </c>
    </row>
    <row r="1180" spans="1:7" x14ac:dyDescent="0.2">
      <c r="A1180" t="s">
        <v>8219</v>
      </c>
      <c r="B1180">
        <v>145</v>
      </c>
      <c r="F1180" t="s">
        <v>8221</v>
      </c>
      <c r="G1180">
        <v>90</v>
      </c>
    </row>
    <row r="1181" spans="1:7" x14ac:dyDescent="0.2">
      <c r="A1181" t="s">
        <v>8219</v>
      </c>
      <c r="B1181">
        <v>19</v>
      </c>
      <c r="F1181" t="s">
        <v>8221</v>
      </c>
      <c r="G1181">
        <v>2</v>
      </c>
    </row>
    <row r="1182" spans="1:7" x14ac:dyDescent="0.2">
      <c r="A1182" t="s">
        <v>8219</v>
      </c>
      <c r="B1182">
        <v>288</v>
      </c>
      <c r="F1182" t="s">
        <v>8221</v>
      </c>
      <c r="G1182">
        <v>5</v>
      </c>
    </row>
    <row r="1183" spans="1:7" x14ac:dyDescent="0.2">
      <c r="A1183" t="s">
        <v>8219</v>
      </c>
      <c r="B1183">
        <v>14</v>
      </c>
      <c r="F1183" t="s">
        <v>8221</v>
      </c>
      <c r="G1183">
        <v>31</v>
      </c>
    </row>
    <row r="1184" spans="1:7" x14ac:dyDescent="0.2">
      <c r="A1184" t="s">
        <v>8219</v>
      </c>
      <c r="B1184">
        <v>7</v>
      </c>
      <c r="F1184" t="s">
        <v>8221</v>
      </c>
      <c r="G1184">
        <v>4</v>
      </c>
    </row>
    <row r="1185" spans="1:7" x14ac:dyDescent="0.2">
      <c r="A1185" t="s">
        <v>8219</v>
      </c>
      <c r="B1185">
        <v>211</v>
      </c>
      <c r="F1185" t="s">
        <v>8221</v>
      </c>
      <c r="G1185">
        <v>29</v>
      </c>
    </row>
    <row r="1186" spans="1:7" x14ac:dyDescent="0.2">
      <c r="A1186" t="s">
        <v>8219</v>
      </c>
      <c r="B1186">
        <v>85</v>
      </c>
      <c r="F1186" t="s">
        <v>8221</v>
      </c>
      <c r="G1186">
        <v>2</v>
      </c>
    </row>
    <row r="1187" spans="1:7" x14ac:dyDescent="0.2">
      <c r="A1187" t="s">
        <v>8219</v>
      </c>
      <c r="B1187">
        <v>103</v>
      </c>
      <c r="F1187" t="s">
        <v>8221</v>
      </c>
      <c r="G1187">
        <v>114</v>
      </c>
    </row>
    <row r="1188" spans="1:7" x14ac:dyDescent="0.2">
      <c r="A1188" t="s">
        <v>8219</v>
      </c>
      <c r="B1188">
        <v>113</v>
      </c>
      <c r="F1188" t="s">
        <v>8221</v>
      </c>
      <c r="G1188">
        <v>1</v>
      </c>
    </row>
    <row r="1189" spans="1:7" x14ac:dyDescent="0.2">
      <c r="A1189" t="s">
        <v>8219</v>
      </c>
      <c r="B1189">
        <v>167</v>
      </c>
      <c r="F1189" t="s">
        <v>8221</v>
      </c>
      <c r="G1189">
        <v>76</v>
      </c>
    </row>
    <row r="1190" spans="1:7" x14ac:dyDescent="0.2">
      <c r="A1190" t="s">
        <v>8219</v>
      </c>
      <c r="B1190">
        <v>73</v>
      </c>
      <c r="F1190" t="s">
        <v>8221</v>
      </c>
      <c r="G1190">
        <v>9</v>
      </c>
    </row>
    <row r="1191" spans="1:7" x14ac:dyDescent="0.2">
      <c r="A1191" t="s">
        <v>8219</v>
      </c>
      <c r="B1191">
        <v>75</v>
      </c>
      <c r="F1191" t="s">
        <v>8221</v>
      </c>
      <c r="G1191">
        <v>37</v>
      </c>
    </row>
    <row r="1192" spans="1:7" x14ac:dyDescent="0.2">
      <c r="A1192" t="s">
        <v>8219</v>
      </c>
      <c r="B1192">
        <v>614</v>
      </c>
      <c r="F1192" t="s">
        <v>8221</v>
      </c>
      <c r="G1192">
        <v>0</v>
      </c>
    </row>
    <row r="1193" spans="1:7" x14ac:dyDescent="0.2">
      <c r="A1193" t="s">
        <v>8219</v>
      </c>
      <c r="B1193">
        <v>107</v>
      </c>
      <c r="F1193" t="s">
        <v>8221</v>
      </c>
      <c r="G1193">
        <v>1</v>
      </c>
    </row>
    <row r="1194" spans="1:7" x14ac:dyDescent="0.2">
      <c r="A1194" t="s">
        <v>8219</v>
      </c>
      <c r="B1194">
        <v>1224</v>
      </c>
      <c r="F1194" t="s">
        <v>8221</v>
      </c>
      <c r="G1194">
        <v>10</v>
      </c>
    </row>
    <row r="1195" spans="1:7" x14ac:dyDescent="0.2">
      <c r="A1195" t="s">
        <v>8219</v>
      </c>
      <c r="B1195">
        <v>104</v>
      </c>
      <c r="F1195" t="s">
        <v>8221</v>
      </c>
      <c r="G1195">
        <v>1</v>
      </c>
    </row>
    <row r="1196" spans="1:7" x14ac:dyDescent="0.2">
      <c r="A1196" t="s">
        <v>8219</v>
      </c>
      <c r="B1196">
        <v>79</v>
      </c>
      <c r="F1196" t="s">
        <v>8221</v>
      </c>
      <c r="G1196">
        <v>2</v>
      </c>
    </row>
    <row r="1197" spans="1:7" x14ac:dyDescent="0.2">
      <c r="A1197" t="s">
        <v>8219</v>
      </c>
      <c r="B1197">
        <v>157</v>
      </c>
      <c r="F1197" t="s">
        <v>8221</v>
      </c>
      <c r="G1197">
        <v>1</v>
      </c>
    </row>
    <row r="1198" spans="1:7" x14ac:dyDescent="0.2">
      <c r="A1198" t="s">
        <v>8219</v>
      </c>
      <c r="B1198">
        <v>50</v>
      </c>
      <c r="F1198" t="s">
        <v>8221</v>
      </c>
      <c r="G1198">
        <v>10</v>
      </c>
    </row>
    <row r="1199" spans="1:7" x14ac:dyDescent="0.2">
      <c r="A1199" t="s">
        <v>8219</v>
      </c>
      <c r="B1199">
        <v>64</v>
      </c>
      <c r="F1199" t="s">
        <v>8221</v>
      </c>
      <c r="G1199">
        <v>9</v>
      </c>
    </row>
    <row r="1200" spans="1:7" x14ac:dyDescent="0.2">
      <c r="A1200" t="s">
        <v>8219</v>
      </c>
      <c r="B1200">
        <v>200</v>
      </c>
      <c r="F1200" t="s">
        <v>8221</v>
      </c>
      <c r="G1200">
        <v>19</v>
      </c>
    </row>
    <row r="1201" spans="1:7" x14ac:dyDescent="0.2">
      <c r="A1201" t="s">
        <v>8219</v>
      </c>
      <c r="B1201">
        <v>22</v>
      </c>
      <c r="F1201" t="s">
        <v>8221</v>
      </c>
      <c r="G1201">
        <v>0</v>
      </c>
    </row>
    <row r="1202" spans="1:7" x14ac:dyDescent="0.2">
      <c r="A1202" t="s">
        <v>8219</v>
      </c>
      <c r="B1202">
        <v>163</v>
      </c>
      <c r="F1202" t="s">
        <v>8221</v>
      </c>
      <c r="G1202">
        <v>4</v>
      </c>
    </row>
    <row r="1203" spans="1:7" x14ac:dyDescent="0.2">
      <c r="A1203" t="s">
        <v>8219</v>
      </c>
      <c r="B1203">
        <v>77</v>
      </c>
      <c r="F1203" t="s">
        <v>8221</v>
      </c>
      <c r="G1203">
        <v>8</v>
      </c>
    </row>
    <row r="1204" spans="1:7" x14ac:dyDescent="0.2">
      <c r="A1204" t="s">
        <v>8219</v>
      </c>
      <c r="B1204">
        <v>89</v>
      </c>
      <c r="F1204" t="s">
        <v>8221</v>
      </c>
      <c r="G1204">
        <v>24</v>
      </c>
    </row>
    <row r="1205" spans="1:7" x14ac:dyDescent="0.2">
      <c r="A1205" t="s">
        <v>8219</v>
      </c>
      <c r="B1205">
        <v>3355</v>
      </c>
      <c r="F1205" t="s">
        <v>8221</v>
      </c>
      <c r="G1205">
        <v>0</v>
      </c>
    </row>
    <row r="1206" spans="1:7" x14ac:dyDescent="0.2">
      <c r="A1206" t="s">
        <v>8219</v>
      </c>
      <c r="B1206">
        <v>537</v>
      </c>
      <c r="F1206" t="s">
        <v>8221</v>
      </c>
      <c r="G1206">
        <v>39</v>
      </c>
    </row>
    <row r="1207" spans="1:7" x14ac:dyDescent="0.2">
      <c r="A1207" t="s">
        <v>8219</v>
      </c>
      <c r="B1207">
        <v>125</v>
      </c>
      <c r="F1207" t="s">
        <v>8221</v>
      </c>
      <c r="G1207">
        <v>6</v>
      </c>
    </row>
    <row r="1208" spans="1:7" x14ac:dyDescent="0.2">
      <c r="A1208" t="s">
        <v>8219</v>
      </c>
      <c r="B1208">
        <v>163</v>
      </c>
      <c r="F1208" t="s">
        <v>8221</v>
      </c>
      <c r="G1208">
        <v>4</v>
      </c>
    </row>
    <row r="1209" spans="1:7" x14ac:dyDescent="0.2">
      <c r="A1209" t="s">
        <v>8219</v>
      </c>
      <c r="B1209">
        <v>283</v>
      </c>
      <c r="F1209" t="s">
        <v>8221</v>
      </c>
      <c r="G1209">
        <v>3</v>
      </c>
    </row>
    <row r="1210" spans="1:7" x14ac:dyDescent="0.2">
      <c r="A1210" t="s">
        <v>8219</v>
      </c>
      <c r="B1210">
        <v>352</v>
      </c>
      <c r="F1210" t="s">
        <v>8221</v>
      </c>
      <c r="G1210">
        <v>53</v>
      </c>
    </row>
    <row r="1211" spans="1:7" x14ac:dyDescent="0.2">
      <c r="A1211" t="s">
        <v>8219</v>
      </c>
      <c r="B1211">
        <v>94</v>
      </c>
      <c r="F1211" t="s">
        <v>8221</v>
      </c>
      <c r="G1211">
        <v>1</v>
      </c>
    </row>
    <row r="1212" spans="1:7" x14ac:dyDescent="0.2">
      <c r="A1212" t="s">
        <v>8219</v>
      </c>
      <c r="B1212">
        <v>67</v>
      </c>
      <c r="F1212" t="s">
        <v>8221</v>
      </c>
      <c r="G1212">
        <v>2</v>
      </c>
    </row>
    <row r="1213" spans="1:7" x14ac:dyDescent="0.2">
      <c r="A1213" t="s">
        <v>8219</v>
      </c>
      <c r="B1213">
        <v>221</v>
      </c>
      <c r="F1213" t="s">
        <v>8221</v>
      </c>
      <c r="G1213">
        <v>25</v>
      </c>
    </row>
    <row r="1214" spans="1:7" x14ac:dyDescent="0.2">
      <c r="A1214" t="s">
        <v>8219</v>
      </c>
      <c r="B1214">
        <v>2165</v>
      </c>
      <c r="F1214" t="s">
        <v>8221</v>
      </c>
      <c r="G1214">
        <v>6</v>
      </c>
    </row>
    <row r="1215" spans="1:7" x14ac:dyDescent="0.2">
      <c r="A1215" t="s">
        <v>8219</v>
      </c>
      <c r="B1215">
        <v>179</v>
      </c>
      <c r="F1215" t="s">
        <v>8221</v>
      </c>
      <c r="G1215">
        <v>0</v>
      </c>
    </row>
    <row r="1216" spans="1:7" x14ac:dyDescent="0.2">
      <c r="A1216" t="s">
        <v>8219</v>
      </c>
      <c r="B1216">
        <v>123</v>
      </c>
      <c r="F1216" t="s">
        <v>8221</v>
      </c>
      <c r="G1216">
        <v>12</v>
      </c>
    </row>
    <row r="1217" spans="1:7" x14ac:dyDescent="0.2">
      <c r="A1217" t="s">
        <v>8219</v>
      </c>
      <c r="B1217">
        <v>1104</v>
      </c>
      <c r="F1217" t="s">
        <v>8221</v>
      </c>
      <c r="G1217">
        <v>0</v>
      </c>
    </row>
    <row r="1218" spans="1:7" x14ac:dyDescent="0.2">
      <c r="A1218" t="s">
        <v>8219</v>
      </c>
      <c r="B1218">
        <v>403</v>
      </c>
      <c r="F1218" t="s">
        <v>8221</v>
      </c>
      <c r="G1218">
        <v>36</v>
      </c>
    </row>
    <row r="1219" spans="1:7" x14ac:dyDescent="0.2">
      <c r="A1219" t="s">
        <v>8219</v>
      </c>
      <c r="B1219">
        <v>109</v>
      </c>
      <c r="F1219" t="s">
        <v>8221</v>
      </c>
      <c r="G1219">
        <v>0</v>
      </c>
    </row>
    <row r="1220" spans="1:7" x14ac:dyDescent="0.2">
      <c r="A1220" t="s">
        <v>8219</v>
      </c>
      <c r="B1220">
        <v>372</v>
      </c>
      <c r="F1220" t="s">
        <v>8221</v>
      </c>
      <c r="G1220">
        <v>2</v>
      </c>
    </row>
    <row r="1221" spans="1:7" x14ac:dyDescent="0.2">
      <c r="A1221" t="s">
        <v>8219</v>
      </c>
      <c r="B1221">
        <v>311</v>
      </c>
      <c r="F1221" t="s">
        <v>8221</v>
      </c>
      <c r="G1221">
        <v>1</v>
      </c>
    </row>
    <row r="1222" spans="1:7" x14ac:dyDescent="0.2">
      <c r="A1222" t="s">
        <v>8219</v>
      </c>
      <c r="B1222">
        <v>61</v>
      </c>
      <c r="F1222" t="s">
        <v>8221</v>
      </c>
      <c r="G1222">
        <v>59</v>
      </c>
    </row>
    <row r="1223" spans="1:7" x14ac:dyDescent="0.2">
      <c r="A1223" t="s">
        <v>8219</v>
      </c>
      <c r="B1223">
        <v>115</v>
      </c>
      <c r="F1223" t="s">
        <v>8221</v>
      </c>
      <c r="G1223">
        <v>1</v>
      </c>
    </row>
    <row r="1224" spans="1:7" x14ac:dyDescent="0.2">
      <c r="A1224" t="s">
        <v>8219</v>
      </c>
      <c r="B1224">
        <v>111</v>
      </c>
      <c r="F1224" t="s">
        <v>8221</v>
      </c>
      <c r="G1224">
        <v>31</v>
      </c>
    </row>
    <row r="1225" spans="1:7" x14ac:dyDescent="0.2">
      <c r="A1225" t="s">
        <v>8219</v>
      </c>
      <c r="B1225">
        <v>337</v>
      </c>
      <c r="F1225" t="s">
        <v>8221</v>
      </c>
      <c r="G1225">
        <v>18</v>
      </c>
    </row>
    <row r="1226" spans="1:7" x14ac:dyDescent="0.2">
      <c r="A1226" t="s">
        <v>8219</v>
      </c>
      <c r="B1226">
        <v>9</v>
      </c>
      <c r="F1226" t="s">
        <v>8221</v>
      </c>
      <c r="G1226">
        <v>10</v>
      </c>
    </row>
    <row r="1227" spans="1:7" x14ac:dyDescent="0.2">
      <c r="A1227" t="s">
        <v>8219</v>
      </c>
      <c r="B1227">
        <v>120</v>
      </c>
      <c r="F1227" t="s">
        <v>8221</v>
      </c>
      <c r="G1227">
        <v>0</v>
      </c>
    </row>
    <row r="1228" spans="1:7" x14ac:dyDescent="0.2">
      <c r="A1228" t="s">
        <v>8219</v>
      </c>
      <c r="B1228">
        <v>102</v>
      </c>
      <c r="F1228" t="s">
        <v>8221</v>
      </c>
      <c r="G1228">
        <v>14</v>
      </c>
    </row>
    <row r="1229" spans="1:7" x14ac:dyDescent="0.2">
      <c r="A1229" t="s">
        <v>8219</v>
      </c>
      <c r="B1229">
        <v>186</v>
      </c>
      <c r="F1229" t="s">
        <v>8221</v>
      </c>
      <c r="G1229">
        <v>2</v>
      </c>
    </row>
    <row r="1230" spans="1:7" x14ac:dyDescent="0.2">
      <c r="A1230" t="s">
        <v>8219</v>
      </c>
      <c r="B1230">
        <v>15</v>
      </c>
      <c r="F1230" t="s">
        <v>8221</v>
      </c>
      <c r="G1230">
        <v>1</v>
      </c>
    </row>
    <row r="1231" spans="1:7" x14ac:dyDescent="0.2">
      <c r="A1231" t="s">
        <v>8219</v>
      </c>
      <c r="B1231">
        <v>67</v>
      </c>
      <c r="F1231" t="s">
        <v>8221</v>
      </c>
      <c r="G1231">
        <v>3</v>
      </c>
    </row>
    <row r="1232" spans="1:7" x14ac:dyDescent="0.2">
      <c r="A1232" t="s">
        <v>8219</v>
      </c>
      <c r="B1232">
        <v>130</v>
      </c>
      <c r="F1232" t="s">
        <v>8221</v>
      </c>
      <c r="G1232">
        <v>0</v>
      </c>
    </row>
    <row r="1233" spans="1:7" x14ac:dyDescent="0.2">
      <c r="A1233" t="s">
        <v>8219</v>
      </c>
      <c r="B1233">
        <v>16</v>
      </c>
      <c r="F1233" t="s">
        <v>8221</v>
      </c>
      <c r="G1233">
        <v>2</v>
      </c>
    </row>
    <row r="1234" spans="1:7" x14ac:dyDescent="0.2">
      <c r="A1234" t="s">
        <v>8219</v>
      </c>
      <c r="B1234">
        <v>67</v>
      </c>
      <c r="F1234" t="s">
        <v>8221</v>
      </c>
      <c r="G1234">
        <v>0</v>
      </c>
    </row>
    <row r="1235" spans="1:7" x14ac:dyDescent="0.2">
      <c r="A1235" t="s">
        <v>8219</v>
      </c>
      <c r="B1235">
        <v>124</v>
      </c>
      <c r="F1235" t="s">
        <v>8221</v>
      </c>
      <c r="G1235">
        <v>12</v>
      </c>
    </row>
    <row r="1236" spans="1:7" x14ac:dyDescent="0.2">
      <c r="A1236" t="s">
        <v>8219</v>
      </c>
      <c r="B1236">
        <v>80</v>
      </c>
      <c r="F1236" t="s">
        <v>8221</v>
      </c>
      <c r="G1236">
        <v>1</v>
      </c>
    </row>
    <row r="1237" spans="1:7" x14ac:dyDescent="0.2">
      <c r="A1237" t="s">
        <v>8219</v>
      </c>
      <c r="B1237">
        <v>282</v>
      </c>
      <c r="F1237" t="s">
        <v>8221</v>
      </c>
      <c r="G1237">
        <v>8</v>
      </c>
    </row>
    <row r="1238" spans="1:7" x14ac:dyDescent="0.2">
      <c r="A1238" t="s">
        <v>8219</v>
      </c>
      <c r="B1238">
        <v>68</v>
      </c>
      <c r="F1238" t="s">
        <v>8221</v>
      </c>
      <c r="G1238">
        <v>2</v>
      </c>
    </row>
    <row r="1239" spans="1:7" x14ac:dyDescent="0.2">
      <c r="A1239" t="s">
        <v>8219</v>
      </c>
      <c r="B1239">
        <v>86</v>
      </c>
      <c r="F1239" t="s">
        <v>8221</v>
      </c>
      <c r="G1239">
        <v>31</v>
      </c>
    </row>
    <row r="1240" spans="1:7" x14ac:dyDescent="0.2">
      <c r="A1240" t="s">
        <v>8219</v>
      </c>
      <c r="B1240">
        <v>115</v>
      </c>
      <c r="F1240" t="s">
        <v>8221</v>
      </c>
      <c r="G1240">
        <v>5</v>
      </c>
    </row>
    <row r="1241" spans="1:7" x14ac:dyDescent="0.2">
      <c r="A1241" t="s">
        <v>8219</v>
      </c>
      <c r="B1241">
        <v>75</v>
      </c>
      <c r="F1241" t="s">
        <v>8221</v>
      </c>
      <c r="G1241">
        <v>1</v>
      </c>
    </row>
    <row r="1242" spans="1:7" x14ac:dyDescent="0.2">
      <c r="A1242" t="s">
        <v>8219</v>
      </c>
      <c r="B1242">
        <v>43</v>
      </c>
      <c r="F1242" t="s">
        <v>8221</v>
      </c>
      <c r="G1242">
        <v>12</v>
      </c>
    </row>
    <row r="1243" spans="1:7" x14ac:dyDescent="0.2">
      <c r="A1243" t="s">
        <v>8219</v>
      </c>
      <c r="B1243">
        <v>48</v>
      </c>
      <c r="F1243" t="s">
        <v>8221</v>
      </c>
      <c r="G1243">
        <v>4</v>
      </c>
    </row>
    <row r="1244" spans="1:7" x14ac:dyDescent="0.2">
      <c r="A1244" t="s">
        <v>8219</v>
      </c>
      <c r="B1244">
        <v>52</v>
      </c>
      <c r="F1244" t="s">
        <v>8221</v>
      </c>
      <c r="G1244">
        <v>0</v>
      </c>
    </row>
    <row r="1245" spans="1:7" x14ac:dyDescent="0.2">
      <c r="A1245" t="s">
        <v>8219</v>
      </c>
      <c r="B1245">
        <v>43</v>
      </c>
      <c r="F1245" t="s">
        <v>8221</v>
      </c>
      <c r="G1245">
        <v>7</v>
      </c>
    </row>
    <row r="1246" spans="1:7" x14ac:dyDescent="0.2">
      <c r="A1246" t="s">
        <v>8219</v>
      </c>
      <c r="B1246">
        <v>58</v>
      </c>
      <c r="F1246" t="s">
        <v>8221</v>
      </c>
      <c r="G1246">
        <v>2</v>
      </c>
    </row>
    <row r="1247" spans="1:7" x14ac:dyDescent="0.2">
      <c r="A1247" t="s">
        <v>8219</v>
      </c>
      <c r="B1247">
        <v>47</v>
      </c>
      <c r="F1247" t="s">
        <v>8221</v>
      </c>
      <c r="G1247">
        <v>1</v>
      </c>
    </row>
    <row r="1248" spans="1:7" x14ac:dyDescent="0.2">
      <c r="A1248" t="s">
        <v>8219</v>
      </c>
      <c r="B1248">
        <v>36</v>
      </c>
      <c r="F1248" t="s">
        <v>8221</v>
      </c>
      <c r="G1248">
        <v>4</v>
      </c>
    </row>
    <row r="1249" spans="1:7" x14ac:dyDescent="0.2">
      <c r="A1249" t="s">
        <v>8219</v>
      </c>
      <c r="B1249">
        <v>17</v>
      </c>
      <c r="F1249" t="s">
        <v>8221</v>
      </c>
      <c r="G1249">
        <v>6</v>
      </c>
    </row>
    <row r="1250" spans="1:7" x14ac:dyDescent="0.2">
      <c r="A1250" t="s">
        <v>8219</v>
      </c>
      <c r="B1250">
        <v>104</v>
      </c>
      <c r="F1250" t="s">
        <v>8221</v>
      </c>
      <c r="G1250">
        <v>8</v>
      </c>
    </row>
    <row r="1251" spans="1:7" x14ac:dyDescent="0.2">
      <c r="A1251" t="s">
        <v>8219</v>
      </c>
      <c r="B1251">
        <v>47</v>
      </c>
      <c r="F1251" t="s">
        <v>8221</v>
      </c>
      <c r="G1251">
        <v>14</v>
      </c>
    </row>
    <row r="1252" spans="1:7" x14ac:dyDescent="0.2">
      <c r="A1252" t="s">
        <v>8219</v>
      </c>
      <c r="B1252">
        <v>38</v>
      </c>
      <c r="F1252" t="s">
        <v>8221</v>
      </c>
      <c r="G1252">
        <v>0</v>
      </c>
    </row>
    <row r="1253" spans="1:7" x14ac:dyDescent="0.2">
      <c r="A1253" t="s">
        <v>8219</v>
      </c>
      <c r="B1253">
        <v>81</v>
      </c>
      <c r="F1253" t="s">
        <v>8221</v>
      </c>
      <c r="G1253">
        <v>4</v>
      </c>
    </row>
    <row r="1254" spans="1:7" x14ac:dyDescent="0.2">
      <c r="A1254" t="s">
        <v>8219</v>
      </c>
      <c r="B1254">
        <v>55</v>
      </c>
      <c r="F1254" t="s">
        <v>8221</v>
      </c>
      <c r="G1254">
        <v>0</v>
      </c>
    </row>
    <row r="1255" spans="1:7" x14ac:dyDescent="0.2">
      <c r="A1255" t="s">
        <v>8219</v>
      </c>
      <c r="B1255">
        <v>41</v>
      </c>
      <c r="F1255" t="s">
        <v>8221</v>
      </c>
      <c r="G1255">
        <v>0</v>
      </c>
    </row>
    <row r="1256" spans="1:7" x14ac:dyDescent="0.2">
      <c r="A1256" t="s">
        <v>8219</v>
      </c>
      <c r="B1256">
        <v>79</v>
      </c>
      <c r="F1256" t="s">
        <v>8221</v>
      </c>
      <c r="G1256">
        <v>1</v>
      </c>
    </row>
    <row r="1257" spans="1:7" x14ac:dyDescent="0.2">
      <c r="A1257" t="s">
        <v>8219</v>
      </c>
      <c r="B1257">
        <v>16</v>
      </c>
      <c r="F1257" t="s">
        <v>8221</v>
      </c>
      <c r="G1257">
        <v>1</v>
      </c>
    </row>
    <row r="1258" spans="1:7" x14ac:dyDescent="0.2">
      <c r="A1258" t="s">
        <v>8219</v>
      </c>
      <c r="B1258">
        <v>8</v>
      </c>
      <c r="F1258" t="s">
        <v>8221</v>
      </c>
      <c r="G1258">
        <v>1</v>
      </c>
    </row>
    <row r="1259" spans="1:7" x14ac:dyDescent="0.2">
      <c r="A1259" t="s">
        <v>8219</v>
      </c>
      <c r="B1259">
        <v>95</v>
      </c>
      <c r="F1259" t="s">
        <v>8221</v>
      </c>
      <c r="G1259">
        <v>1</v>
      </c>
    </row>
    <row r="1260" spans="1:7" x14ac:dyDescent="0.2">
      <c r="A1260" t="s">
        <v>8219</v>
      </c>
      <c r="B1260">
        <v>25</v>
      </c>
      <c r="F1260" t="s">
        <v>8221</v>
      </c>
      <c r="G1260">
        <v>4</v>
      </c>
    </row>
    <row r="1261" spans="1:7" x14ac:dyDescent="0.2">
      <c r="A1261" t="s">
        <v>8219</v>
      </c>
      <c r="B1261">
        <v>19</v>
      </c>
      <c r="F1261" t="s">
        <v>8221</v>
      </c>
      <c r="G1261">
        <v>0</v>
      </c>
    </row>
    <row r="1262" spans="1:7" x14ac:dyDescent="0.2">
      <c r="A1262" t="s">
        <v>8219</v>
      </c>
      <c r="B1262">
        <v>90</v>
      </c>
      <c r="F1262" t="s">
        <v>8221</v>
      </c>
      <c r="G1262">
        <v>0</v>
      </c>
    </row>
    <row r="1263" spans="1:7" x14ac:dyDescent="0.2">
      <c r="A1263" t="s">
        <v>8219</v>
      </c>
      <c r="B1263">
        <v>41</v>
      </c>
      <c r="F1263" t="s">
        <v>8221</v>
      </c>
      <c r="G1263">
        <v>2</v>
      </c>
    </row>
    <row r="1264" spans="1:7" x14ac:dyDescent="0.2">
      <c r="A1264" t="s">
        <v>8219</v>
      </c>
      <c r="B1264">
        <v>30</v>
      </c>
      <c r="F1264" t="s">
        <v>8221</v>
      </c>
      <c r="G1264">
        <v>24</v>
      </c>
    </row>
    <row r="1265" spans="1:7" x14ac:dyDescent="0.2">
      <c r="A1265" t="s">
        <v>8219</v>
      </c>
      <c r="B1265">
        <v>38</v>
      </c>
      <c r="F1265" t="s">
        <v>8221</v>
      </c>
      <c r="G1265">
        <v>1</v>
      </c>
    </row>
    <row r="1266" spans="1:7" x14ac:dyDescent="0.2">
      <c r="A1266" t="s">
        <v>8219</v>
      </c>
      <c r="B1266">
        <v>65</v>
      </c>
      <c r="F1266" t="s">
        <v>8221</v>
      </c>
      <c r="G1266">
        <v>2</v>
      </c>
    </row>
    <row r="1267" spans="1:7" x14ac:dyDescent="0.2">
      <c r="A1267" t="s">
        <v>8219</v>
      </c>
      <c r="B1267">
        <v>75</v>
      </c>
      <c r="F1267" t="s">
        <v>8221</v>
      </c>
      <c r="G1267">
        <v>1</v>
      </c>
    </row>
    <row r="1268" spans="1:7" x14ac:dyDescent="0.2">
      <c r="A1268" t="s">
        <v>8219</v>
      </c>
      <c r="B1268">
        <v>16</v>
      </c>
      <c r="F1268" t="s">
        <v>8221</v>
      </c>
      <c r="G1268">
        <v>37</v>
      </c>
    </row>
    <row r="1269" spans="1:7" x14ac:dyDescent="0.2">
      <c r="A1269" t="s">
        <v>8219</v>
      </c>
      <c r="B1269">
        <v>10</v>
      </c>
      <c r="F1269" t="s">
        <v>8221</v>
      </c>
      <c r="G1269">
        <v>5</v>
      </c>
    </row>
    <row r="1270" spans="1:7" x14ac:dyDescent="0.2">
      <c r="A1270" t="s">
        <v>8219</v>
      </c>
      <c r="B1270">
        <v>27</v>
      </c>
      <c r="F1270" t="s">
        <v>8221</v>
      </c>
      <c r="G1270">
        <v>4</v>
      </c>
    </row>
    <row r="1271" spans="1:7" x14ac:dyDescent="0.2">
      <c r="A1271" t="s">
        <v>8219</v>
      </c>
      <c r="B1271">
        <v>259</v>
      </c>
      <c r="F1271" t="s">
        <v>8221</v>
      </c>
      <c r="G1271">
        <v>16</v>
      </c>
    </row>
    <row r="1272" spans="1:7" x14ac:dyDescent="0.2">
      <c r="A1272" t="s">
        <v>8219</v>
      </c>
      <c r="B1272">
        <v>39</v>
      </c>
      <c r="F1272" t="s">
        <v>8221</v>
      </c>
      <c r="G1272">
        <v>9</v>
      </c>
    </row>
    <row r="1273" spans="1:7" x14ac:dyDescent="0.2">
      <c r="A1273" t="s">
        <v>8219</v>
      </c>
      <c r="B1273">
        <v>42</v>
      </c>
      <c r="F1273" t="s">
        <v>8221</v>
      </c>
      <c r="G1273">
        <v>0</v>
      </c>
    </row>
    <row r="1274" spans="1:7" x14ac:dyDescent="0.2">
      <c r="A1274" t="s">
        <v>8219</v>
      </c>
      <c r="B1274">
        <v>10</v>
      </c>
      <c r="F1274" t="s">
        <v>8221</v>
      </c>
      <c r="G1274">
        <v>40</v>
      </c>
    </row>
    <row r="1275" spans="1:7" x14ac:dyDescent="0.2">
      <c r="A1275" t="s">
        <v>8219</v>
      </c>
      <c r="B1275">
        <v>56</v>
      </c>
      <c r="F1275" t="s">
        <v>8221</v>
      </c>
      <c r="G1275">
        <v>0</v>
      </c>
    </row>
    <row r="1276" spans="1:7" x14ac:dyDescent="0.2">
      <c r="A1276" t="s">
        <v>8219</v>
      </c>
      <c r="B1276">
        <v>20</v>
      </c>
      <c r="F1276" t="s">
        <v>8221</v>
      </c>
      <c r="G1276">
        <v>2</v>
      </c>
    </row>
    <row r="1277" spans="1:7" x14ac:dyDescent="0.2">
      <c r="A1277" t="s">
        <v>8219</v>
      </c>
      <c r="B1277">
        <v>170</v>
      </c>
      <c r="F1277" t="s">
        <v>8221</v>
      </c>
      <c r="G1277">
        <v>1</v>
      </c>
    </row>
    <row r="1278" spans="1:7" x14ac:dyDescent="0.2">
      <c r="A1278" t="s">
        <v>8219</v>
      </c>
      <c r="B1278">
        <v>29</v>
      </c>
      <c r="F1278" t="s">
        <v>8221</v>
      </c>
      <c r="G1278">
        <v>9</v>
      </c>
    </row>
    <row r="1279" spans="1:7" x14ac:dyDescent="0.2">
      <c r="A1279" t="s">
        <v>8219</v>
      </c>
      <c r="B1279">
        <v>132</v>
      </c>
      <c r="F1279" t="s">
        <v>8221</v>
      </c>
      <c r="G1279">
        <v>34</v>
      </c>
    </row>
    <row r="1280" spans="1:7" x14ac:dyDescent="0.2">
      <c r="A1280" t="s">
        <v>8219</v>
      </c>
      <c r="B1280">
        <v>27</v>
      </c>
      <c r="F1280" t="s">
        <v>8221</v>
      </c>
      <c r="G1280">
        <v>23</v>
      </c>
    </row>
    <row r="1281" spans="1:7" x14ac:dyDescent="0.2">
      <c r="A1281" t="s">
        <v>8219</v>
      </c>
      <c r="B1281">
        <v>26</v>
      </c>
      <c r="F1281" t="s">
        <v>8221</v>
      </c>
      <c r="G1281">
        <v>19</v>
      </c>
    </row>
    <row r="1282" spans="1:7" x14ac:dyDescent="0.2">
      <c r="A1282" t="s">
        <v>8219</v>
      </c>
      <c r="B1282">
        <v>43</v>
      </c>
      <c r="F1282" t="s">
        <v>8221</v>
      </c>
      <c r="G1282">
        <v>50</v>
      </c>
    </row>
    <row r="1283" spans="1:7" x14ac:dyDescent="0.2">
      <c r="A1283" t="s">
        <v>8219</v>
      </c>
      <c r="B1283">
        <v>80</v>
      </c>
      <c r="F1283" t="s">
        <v>8221</v>
      </c>
      <c r="G1283">
        <v>12</v>
      </c>
    </row>
    <row r="1284" spans="1:7" x14ac:dyDescent="0.2">
      <c r="A1284" t="s">
        <v>8219</v>
      </c>
      <c r="B1284">
        <v>33</v>
      </c>
      <c r="F1284" t="s">
        <v>8221</v>
      </c>
      <c r="G1284">
        <v>8</v>
      </c>
    </row>
    <row r="1285" spans="1:7" x14ac:dyDescent="0.2">
      <c r="A1285" t="s">
        <v>8219</v>
      </c>
      <c r="B1285">
        <v>71</v>
      </c>
      <c r="F1285" t="s">
        <v>8221</v>
      </c>
      <c r="G1285">
        <v>9</v>
      </c>
    </row>
    <row r="1286" spans="1:7" x14ac:dyDescent="0.2">
      <c r="A1286" t="s">
        <v>8219</v>
      </c>
      <c r="B1286">
        <v>81</v>
      </c>
      <c r="F1286" t="s">
        <v>8221</v>
      </c>
      <c r="G1286">
        <v>43</v>
      </c>
    </row>
    <row r="1287" spans="1:7" x14ac:dyDescent="0.2">
      <c r="A1287" t="s">
        <v>8219</v>
      </c>
      <c r="B1287">
        <v>76</v>
      </c>
      <c r="F1287" t="s">
        <v>8221</v>
      </c>
      <c r="G1287">
        <v>28</v>
      </c>
    </row>
    <row r="1288" spans="1:7" x14ac:dyDescent="0.2">
      <c r="A1288" t="s">
        <v>8219</v>
      </c>
      <c r="B1288">
        <v>48</v>
      </c>
      <c r="F1288" t="s">
        <v>8221</v>
      </c>
      <c r="G1288">
        <v>4</v>
      </c>
    </row>
    <row r="1289" spans="1:7" x14ac:dyDescent="0.2">
      <c r="A1289" t="s">
        <v>8219</v>
      </c>
      <c r="B1289">
        <v>61</v>
      </c>
      <c r="F1289" t="s">
        <v>8221</v>
      </c>
      <c r="G1289">
        <v>24</v>
      </c>
    </row>
    <row r="1290" spans="1:7" x14ac:dyDescent="0.2">
      <c r="A1290" t="s">
        <v>8219</v>
      </c>
      <c r="B1290">
        <v>60</v>
      </c>
      <c r="F1290" t="s">
        <v>8221</v>
      </c>
      <c r="G1290">
        <v>2</v>
      </c>
    </row>
    <row r="1291" spans="1:7" x14ac:dyDescent="0.2">
      <c r="A1291" t="s">
        <v>8219</v>
      </c>
      <c r="B1291">
        <v>136</v>
      </c>
      <c r="F1291" t="s">
        <v>8221</v>
      </c>
      <c r="G1291">
        <v>2</v>
      </c>
    </row>
    <row r="1292" spans="1:7" x14ac:dyDescent="0.2">
      <c r="A1292" t="s">
        <v>8219</v>
      </c>
      <c r="B1292">
        <v>14</v>
      </c>
      <c r="F1292" t="s">
        <v>8221</v>
      </c>
      <c r="G1292">
        <v>20</v>
      </c>
    </row>
    <row r="1293" spans="1:7" x14ac:dyDescent="0.2">
      <c r="A1293" t="s">
        <v>8219</v>
      </c>
      <c r="B1293">
        <v>78</v>
      </c>
      <c r="F1293" t="s">
        <v>8221</v>
      </c>
      <c r="G1293">
        <v>1</v>
      </c>
    </row>
    <row r="1294" spans="1:7" x14ac:dyDescent="0.2">
      <c r="A1294" t="s">
        <v>8219</v>
      </c>
      <c r="B1294">
        <v>4</v>
      </c>
      <c r="F1294" t="s">
        <v>8221</v>
      </c>
      <c r="G1294">
        <v>1</v>
      </c>
    </row>
    <row r="1295" spans="1:7" x14ac:dyDescent="0.2">
      <c r="A1295" t="s">
        <v>8219</v>
      </c>
      <c r="B1295">
        <v>11</v>
      </c>
      <c r="F1295" t="s">
        <v>8221</v>
      </c>
      <c r="G1295">
        <v>4</v>
      </c>
    </row>
    <row r="1296" spans="1:7" x14ac:dyDescent="0.2">
      <c r="A1296" t="s">
        <v>8219</v>
      </c>
      <c r="B1296">
        <v>185</v>
      </c>
      <c r="F1296" t="s">
        <v>8221</v>
      </c>
      <c r="G1296">
        <v>1</v>
      </c>
    </row>
    <row r="1297" spans="1:7" x14ac:dyDescent="0.2">
      <c r="A1297" t="s">
        <v>8219</v>
      </c>
      <c r="B1297">
        <v>59</v>
      </c>
      <c r="F1297" t="s">
        <v>8221</v>
      </c>
      <c r="G1297">
        <v>1</v>
      </c>
    </row>
    <row r="1298" spans="1:7" x14ac:dyDescent="0.2">
      <c r="A1298" t="s">
        <v>8219</v>
      </c>
      <c r="B1298">
        <v>27</v>
      </c>
      <c r="F1298" t="s">
        <v>8221</v>
      </c>
      <c r="G1298">
        <v>13</v>
      </c>
    </row>
    <row r="1299" spans="1:7" x14ac:dyDescent="0.2">
      <c r="A1299" t="s">
        <v>8219</v>
      </c>
      <c r="B1299">
        <v>63</v>
      </c>
      <c r="F1299" t="s">
        <v>8221</v>
      </c>
      <c r="G1299">
        <v>1</v>
      </c>
    </row>
    <row r="1300" spans="1:7" x14ac:dyDescent="0.2">
      <c r="A1300" t="s">
        <v>8219</v>
      </c>
      <c r="B1300">
        <v>13</v>
      </c>
      <c r="F1300" t="s">
        <v>8221</v>
      </c>
      <c r="G1300">
        <v>1</v>
      </c>
    </row>
    <row r="1301" spans="1:7" x14ac:dyDescent="0.2">
      <c r="A1301" t="s">
        <v>8219</v>
      </c>
      <c r="B1301">
        <v>13</v>
      </c>
      <c r="F1301" t="s">
        <v>8221</v>
      </c>
      <c r="G1301">
        <v>0</v>
      </c>
    </row>
    <row r="1302" spans="1:7" x14ac:dyDescent="0.2">
      <c r="A1302" t="s">
        <v>8219</v>
      </c>
      <c r="B1302">
        <v>57</v>
      </c>
      <c r="F1302" t="s">
        <v>8221</v>
      </c>
      <c r="G1302">
        <v>3</v>
      </c>
    </row>
    <row r="1303" spans="1:7" x14ac:dyDescent="0.2">
      <c r="A1303" t="s">
        <v>8219</v>
      </c>
      <c r="B1303">
        <v>61</v>
      </c>
      <c r="F1303" t="s">
        <v>8221</v>
      </c>
      <c r="G1303">
        <v>14</v>
      </c>
    </row>
    <row r="1304" spans="1:7" x14ac:dyDescent="0.2">
      <c r="A1304" t="s">
        <v>8219</v>
      </c>
      <c r="B1304">
        <v>65</v>
      </c>
      <c r="F1304" t="s">
        <v>8221</v>
      </c>
      <c r="G1304">
        <v>2</v>
      </c>
    </row>
    <row r="1305" spans="1:7" x14ac:dyDescent="0.2">
      <c r="A1305" t="s">
        <v>8219</v>
      </c>
      <c r="B1305">
        <v>134</v>
      </c>
      <c r="F1305" t="s">
        <v>8221</v>
      </c>
      <c r="G1305">
        <v>5</v>
      </c>
    </row>
    <row r="1306" spans="1:7" x14ac:dyDescent="0.2">
      <c r="A1306" t="s">
        <v>8219</v>
      </c>
      <c r="B1306">
        <v>37</v>
      </c>
      <c r="F1306" t="s">
        <v>8221</v>
      </c>
      <c r="G1306">
        <v>14</v>
      </c>
    </row>
    <row r="1307" spans="1:7" x14ac:dyDescent="0.2">
      <c r="A1307" t="s">
        <v>8219</v>
      </c>
      <c r="B1307">
        <v>37</v>
      </c>
      <c r="F1307" t="s">
        <v>8221</v>
      </c>
      <c r="G1307">
        <v>9</v>
      </c>
    </row>
    <row r="1308" spans="1:7" x14ac:dyDescent="0.2">
      <c r="A1308" t="s">
        <v>8219</v>
      </c>
      <c r="B1308">
        <v>150</v>
      </c>
      <c r="F1308" t="s">
        <v>8221</v>
      </c>
      <c r="G1308">
        <v>8</v>
      </c>
    </row>
    <row r="1309" spans="1:7" x14ac:dyDescent="0.2">
      <c r="A1309" t="s">
        <v>8219</v>
      </c>
      <c r="B1309">
        <v>56</v>
      </c>
      <c r="F1309" t="s">
        <v>8221</v>
      </c>
      <c r="G1309">
        <v>7</v>
      </c>
    </row>
    <row r="1310" spans="1:7" x14ac:dyDescent="0.2">
      <c r="A1310" t="s">
        <v>8219</v>
      </c>
      <c r="B1310">
        <v>18</v>
      </c>
      <c r="F1310" t="s">
        <v>8221</v>
      </c>
      <c r="G1310">
        <v>0</v>
      </c>
    </row>
    <row r="1311" spans="1:7" x14ac:dyDescent="0.2">
      <c r="A1311" t="s">
        <v>8219</v>
      </c>
      <c r="B1311">
        <v>60</v>
      </c>
      <c r="F1311" t="s">
        <v>8221</v>
      </c>
      <c r="G1311">
        <v>84</v>
      </c>
    </row>
    <row r="1312" spans="1:7" x14ac:dyDescent="0.2">
      <c r="A1312" t="s">
        <v>8219</v>
      </c>
      <c r="B1312">
        <v>67</v>
      </c>
      <c r="F1312" t="s">
        <v>8221</v>
      </c>
      <c r="G1312">
        <v>11</v>
      </c>
    </row>
    <row r="1313" spans="1:7" x14ac:dyDescent="0.2">
      <c r="A1313" t="s">
        <v>8219</v>
      </c>
      <c r="B1313">
        <v>35</v>
      </c>
      <c r="F1313" t="s">
        <v>8221</v>
      </c>
      <c r="G1313">
        <v>1</v>
      </c>
    </row>
    <row r="1314" spans="1:7" x14ac:dyDescent="0.2">
      <c r="A1314" t="s">
        <v>8219</v>
      </c>
      <c r="B1314">
        <v>34</v>
      </c>
      <c r="F1314" t="s">
        <v>8221</v>
      </c>
      <c r="G1314">
        <v>4</v>
      </c>
    </row>
    <row r="1315" spans="1:7" x14ac:dyDescent="0.2">
      <c r="A1315" t="s">
        <v>8219</v>
      </c>
      <c r="B1315">
        <v>36</v>
      </c>
      <c r="F1315" t="s">
        <v>8221</v>
      </c>
      <c r="G1315">
        <v>10</v>
      </c>
    </row>
    <row r="1316" spans="1:7" x14ac:dyDescent="0.2">
      <c r="A1316" t="s">
        <v>8219</v>
      </c>
      <c r="B1316">
        <v>18</v>
      </c>
      <c r="F1316" t="s">
        <v>8221</v>
      </c>
      <c r="G1316">
        <v>16</v>
      </c>
    </row>
    <row r="1317" spans="1:7" x14ac:dyDescent="0.2">
      <c r="A1317" t="s">
        <v>8219</v>
      </c>
      <c r="B1317">
        <v>25</v>
      </c>
      <c r="F1317" t="s">
        <v>8221</v>
      </c>
      <c r="G1317">
        <v>2</v>
      </c>
    </row>
    <row r="1318" spans="1:7" x14ac:dyDescent="0.2">
      <c r="A1318" t="s">
        <v>8219</v>
      </c>
      <c r="B1318">
        <v>21</v>
      </c>
      <c r="F1318" t="s">
        <v>8221</v>
      </c>
      <c r="G1318">
        <v>5</v>
      </c>
    </row>
    <row r="1319" spans="1:7" x14ac:dyDescent="0.2">
      <c r="A1319" t="s">
        <v>8219</v>
      </c>
      <c r="B1319">
        <v>151</v>
      </c>
      <c r="F1319" t="s">
        <v>8221</v>
      </c>
      <c r="G1319">
        <v>1</v>
      </c>
    </row>
    <row r="1320" spans="1:7" x14ac:dyDescent="0.2">
      <c r="A1320" t="s">
        <v>8219</v>
      </c>
      <c r="B1320">
        <v>489</v>
      </c>
      <c r="F1320" t="s">
        <v>8221</v>
      </c>
      <c r="G1320">
        <v>31</v>
      </c>
    </row>
    <row r="1321" spans="1:7" x14ac:dyDescent="0.2">
      <c r="A1321" t="s">
        <v>8219</v>
      </c>
      <c r="B1321">
        <v>50</v>
      </c>
      <c r="F1321" t="s">
        <v>8221</v>
      </c>
      <c r="G1321">
        <v>0</v>
      </c>
    </row>
    <row r="1322" spans="1:7" x14ac:dyDescent="0.2">
      <c r="A1322" t="s">
        <v>8219</v>
      </c>
      <c r="B1322">
        <v>321</v>
      </c>
      <c r="F1322" t="s">
        <v>8221</v>
      </c>
      <c r="G1322">
        <v>2</v>
      </c>
    </row>
    <row r="1323" spans="1:7" x14ac:dyDescent="0.2">
      <c r="A1323" t="s">
        <v>8219</v>
      </c>
      <c r="B1323">
        <v>1762</v>
      </c>
      <c r="F1323" t="s">
        <v>8221</v>
      </c>
      <c r="G1323">
        <v>7</v>
      </c>
    </row>
    <row r="1324" spans="1:7" x14ac:dyDescent="0.2">
      <c r="A1324" t="s">
        <v>8219</v>
      </c>
      <c r="B1324">
        <v>385</v>
      </c>
      <c r="F1324" t="s">
        <v>8221</v>
      </c>
      <c r="G1324">
        <v>16</v>
      </c>
    </row>
    <row r="1325" spans="1:7" x14ac:dyDescent="0.2">
      <c r="A1325" t="s">
        <v>8219</v>
      </c>
      <c r="B1325">
        <v>398</v>
      </c>
      <c r="F1325" t="s">
        <v>8221</v>
      </c>
      <c r="G1325">
        <v>4</v>
      </c>
    </row>
    <row r="1326" spans="1:7" x14ac:dyDescent="0.2">
      <c r="A1326" t="s">
        <v>8219</v>
      </c>
      <c r="B1326">
        <v>304</v>
      </c>
      <c r="F1326" t="s">
        <v>8221</v>
      </c>
      <c r="G1326">
        <v>4</v>
      </c>
    </row>
    <row r="1327" spans="1:7" x14ac:dyDescent="0.2">
      <c r="A1327" t="s">
        <v>8219</v>
      </c>
      <c r="B1327">
        <v>676</v>
      </c>
      <c r="F1327" t="s">
        <v>8221</v>
      </c>
      <c r="G1327">
        <v>4</v>
      </c>
    </row>
    <row r="1328" spans="1:7" x14ac:dyDescent="0.2">
      <c r="A1328" t="s">
        <v>8219</v>
      </c>
      <c r="B1328">
        <v>577</v>
      </c>
      <c r="F1328" t="s">
        <v>8221</v>
      </c>
      <c r="G1328">
        <v>3</v>
      </c>
    </row>
    <row r="1329" spans="1:7" x14ac:dyDescent="0.2">
      <c r="A1329" t="s">
        <v>8219</v>
      </c>
      <c r="B1329">
        <v>3663</v>
      </c>
      <c r="F1329" t="s">
        <v>8221</v>
      </c>
      <c r="G1329">
        <v>36</v>
      </c>
    </row>
    <row r="1330" spans="1:7" x14ac:dyDescent="0.2">
      <c r="A1330" t="s">
        <v>8219</v>
      </c>
      <c r="B1330">
        <v>294</v>
      </c>
      <c r="F1330" t="s">
        <v>8221</v>
      </c>
      <c r="G1330">
        <v>1</v>
      </c>
    </row>
    <row r="1331" spans="1:7" x14ac:dyDescent="0.2">
      <c r="A1331" t="s">
        <v>8219</v>
      </c>
      <c r="B1331">
        <v>28</v>
      </c>
      <c r="F1331" t="s">
        <v>8221</v>
      </c>
      <c r="G1331">
        <v>7</v>
      </c>
    </row>
    <row r="1332" spans="1:7" x14ac:dyDescent="0.2">
      <c r="A1332" t="s">
        <v>8219</v>
      </c>
      <c r="B1332">
        <v>100</v>
      </c>
      <c r="F1332" t="s">
        <v>8221</v>
      </c>
      <c r="G1332">
        <v>27</v>
      </c>
    </row>
    <row r="1333" spans="1:7" x14ac:dyDescent="0.2">
      <c r="A1333" t="s">
        <v>8219</v>
      </c>
      <c r="B1333">
        <v>72</v>
      </c>
      <c r="F1333" t="s">
        <v>8221</v>
      </c>
      <c r="G1333">
        <v>1</v>
      </c>
    </row>
    <row r="1334" spans="1:7" x14ac:dyDescent="0.2">
      <c r="A1334" t="s">
        <v>8219</v>
      </c>
      <c r="B1334">
        <v>238</v>
      </c>
      <c r="F1334" t="s">
        <v>8221</v>
      </c>
      <c r="G1334">
        <v>0</v>
      </c>
    </row>
    <row r="1335" spans="1:7" x14ac:dyDescent="0.2">
      <c r="A1335" t="s">
        <v>8219</v>
      </c>
      <c r="B1335">
        <v>159</v>
      </c>
      <c r="F1335" t="s">
        <v>8221</v>
      </c>
      <c r="G1335">
        <v>1</v>
      </c>
    </row>
    <row r="1336" spans="1:7" x14ac:dyDescent="0.2">
      <c r="A1336" t="s">
        <v>8219</v>
      </c>
      <c r="B1336">
        <v>77</v>
      </c>
      <c r="F1336" t="s">
        <v>8221</v>
      </c>
      <c r="G1336">
        <v>3</v>
      </c>
    </row>
    <row r="1337" spans="1:7" x14ac:dyDescent="0.2">
      <c r="A1337" t="s">
        <v>8219</v>
      </c>
      <c r="B1337">
        <v>53</v>
      </c>
      <c r="F1337" t="s">
        <v>8221</v>
      </c>
      <c r="G1337">
        <v>3</v>
      </c>
    </row>
    <row r="1338" spans="1:7" x14ac:dyDescent="0.2">
      <c r="A1338" t="s">
        <v>8219</v>
      </c>
      <c r="B1338">
        <v>1251</v>
      </c>
      <c r="F1338" t="s">
        <v>8221</v>
      </c>
      <c r="G1338">
        <v>3</v>
      </c>
    </row>
    <row r="1339" spans="1:7" x14ac:dyDescent="0.2">
      <c r="A1339" t="s">
        <v>8219</v>
      </c>
      <c r="B1339">
        <v>465</v>
      </c>
      <c r="F1339" t="s">
        <v>8221</v>
      </c>
      <c r="G1339">
        <v>0</v>
      </c>
    </row>
    <row r="1340" spans="1:7" x14ac:dyDescent="0.2">
      <c r="A1340" t="s">
        <v>8219</v>
      </c>
      <c r="B1340">
        <v>74</v>
      </c>
      <c r="F1340" t="s">
        <v>8221</v>
      </c>
      <c r="G1340">
        <v>6</v>
      </c>
    </row>
    <row r="1341" spans="1:7" x14ac:dyDescent="0.2">
      <c r="A1341" t="s">
        <v>8219</v>
      </c>
      <c r="B1341">
        <v>62</v>
      </c>
      <c r="F1341" t="s">
        <v>8221</v>
      </c>
      <c r="G1341">
        <v>17</v>
      </c>
    </row>
    <row r="1342" spans="1:7" x14ac:dyDescent="0.2">
      <c r="A1342" t="s">
        <v>8219</v>
      </c>
      <c r="B1342">
        <v>3468</v>
      </c>
      <c r="F1342" t="s">
        <v>8221</v>
      </c>
      <c r="G1342">
        <v>40</v>
      </c>
    </row>
    <row r="1343" spans="1:7" x14ac:dyDescent="0.2">
      <c r="A1343" t="s">
        <v>8219</v>
      </c>
      <c r="B1343">
        <v>52</v>
      </c>
      <c r="F1343" t="s">
        <v>8221</v>
      </c>
      <c r="G1343">
        <v>3</v>
      </c>
    </row>
    <row r="1344" spans="1:7" x14ac:dyDescent="0.2">
      <c r="A1344" t="s">
        <v>8219</v>
      </c>
      <c r="B1344">
        <v>50</v>
      </c>
      <c r="F1344" t="s">
        <v>8221</v>
      </c>
      <c r="G1344">
        <v>1</v>
      </c>
    </row>
    <row r="1345" spans="1:7" x14ac:dyDescent="0.2">
      <c r="A1345" t="s">
        <v>8219</v>
      </c>
      <c r="B1345">
        <v>45</v>
      </c>
      <c r="F1345" t="s">
        <v>8221</v>
      </c>
      <c r="G1345">
        <v>2</v>
      </c>
    </row>
    <row r="1346" spans="1:7" x14ac:dyDescent="0.2">
      <c r="A1346" t="s">
        <v>8219</v>
      </c>
      <c r="B1346">
        <v>21</v>
      </c>
      <c r="F1346" t="s">
        <v>8221</v>
      </c>
      <c r="G1346">
        <v>7</v>
      </c>
    </row>
    <row r="1347" spans="1:7" x14ac:dyDescent="0.2">
      <c r="A1347" t="s">
        <v>8219</v>
      </c>
      <c r="B1347">
        <v>100</v>
      </c>
      <c r="F1347" t="s">
        <v>8221</v>
      </c>
      <c r="G1347">
        <v>14</v>
      </c>
    </row>
    <row r="1348" spans="1:7" x14ac:dyDescent="0.2">
      <c r="A1348" t="s">
        <v>8219</v>
      </c>
      <c r="B1348">
        <v>81</v>
      </c>
      <c r="F1348" t="s">
        <v>8221</v>
      </c>
      <c r="G1348">
        <v>0</v>
      </c>
    </row>
    <row r="1349" spans="1:7" x14ac:dyDescent="0.2">
      <c r="A1349" t="s">
        <v>8219</v>
      </c>
      <c r="B1349">
        <v>286</v>
      </c>
      <c r="F1349" t="s">
        <v>8221</v>
      </c>
      <c r="G1349">
        <v>0</v>
      </c>
    </row>
    <row r="1350" spans="1:7" x14ac:dyDescent="0.2">
      <c r="A1350" t="s">
        <v>8219</v>
      </c>
      <c r="B1350">
        <v>42</v>
      </c>
      <c r="F1350" t="s">
        <v>8221</v>
      </c>
      <c r="G1350">
        <v>1</v>
      </c>
    </row>
    <row r="1351" spans="1:7" x14ac:dyDescent="0.2">
      <c r="A1351" t="s">
        <v>8219</v>
      </c>
      <c r="B1351">
        <v>199</v>
      </c>
      <c r="F1351" t="s">
        <v>8221</v>
      </c>
      <c r="G1351">
        <v>12</v>
      </c>
    </row>
    <row r="1352" spans="1:7" x14ac:dyDescent="0.2">
      <c r="A1352" t="s">
        <v>8219</v>
      </c>
      <c r="B1352">
        <v>25</v>
      </c>
      <c r="F1352" t="s">
        <v>8221</v>
      </c>
      <c r="G1352">
        <v>12</v>
      </c>
    </row>
    <row r="1353" spans="1:7" x14ac:dyDescent="0.2">
      <c r="A1353" t="s">
        <v>8219</v>
      </c>
      <c r="B1353">
        <v>84</v>
      </c>
      <c r="F1353" t="s">
        <v>8221</v>
      </c>
      <c r="G1353">
        <v>23</v>
      </c>
    </row>
    <row r="1354" spans="1:7" x14ac:dyDescent="0.2">
      <c r="A1354" t="s">
        <v>8219</v>
      </c>
      <c r="B1354">
        <v>50</v>
      </c>
      <c r="F1354" t="s">
        <v>8221</v>
      </c>
      <c r="G1354">
        <v>0</v>
      </c>
    </row>
    <row r="1355" spans="1:7" x14ac:dyDescent="0.2">
      <c r="A1355" t="s">
        <v>8219</v>
      </c>
      <c r="B1355">
        <v>26</v>
      </c>
      <c r="F1355" t="s">
        <v>8221</v>
      </c>
      <c r="G1355">
        <v>10</v>
      </c>
    </row>
    <row r="1356" spans="1:7" x14ac:dyDescent="0.2">
      <c r="A1356" t="s">
        <v>8219</v>
      </c>
      <c r="B1356">
        <v>14</v>
      </c>
      <c r="F1356" t="s">
        <v>8221</v>
      </c>
      <c r="G1356">
        <v>5</v>
      </c>
    </row>
    <row r="1357" spans="1:7" x14ac:dyDescent="0.2">
      <c r="A1357" t="s">
        <v>8219</v>
      </c>
      <c r="B1357">
        <v>49</v>
      </c>
      <c r="F1357" t="s">
        <v>8221</v>
      </c>
      <c r="G1357">
        <v>1</v>
      </c>
    </row>
    <row r="1358" spans="1:7" x14ac:dyDescent="0.2">
      <c r="A1358" t="s">
        <v>8219</v>
      </c>
      <c r="B1358">
        <v>69</v>
      </c>
      <c r="F1358" t="s">
        <v>8221</v>
      </c>
      <c r="G1358">
        <v>2</v>
      </c>
    </row>
    <row r="1359" spans="1:7" x14ac:dyDescent="0.2">
      <c r="A1359" t="s">
        <v>8219</v>
      </c>
      <c r="B1359">
        <v>60</v>
      </c>
      <c r="F1359" t="s">
        <v>8221</v>
      </c>
      <c r="G1359">
        <v>2</v>
      </c>
    </row>
    <row r="1360" spans="1:7" x14ac:dyDescent="0.2">
      <c r="A1360" t="s">
        <v>8219</v>
      </c>
      <c r="B1360">
        <v>80</v>
      </c>
      <c r="F1360" t="s">
        <v>8221</v>
      </c>
      <c r="G1360">
        <v>0</v>
      </c>
    </row>
    <row r="1361" spans="1:7" x14ac:dyDescent="0.2">
      <c r="A1361" t="s">
        <v>8219</v>
      </c>
      <c r="B1361">
        <v>56</v>
      </c>
      <c r="F1361" t="s">
        <v>8221</v>
      </c>
      <c r="G1361">
        <v>13</v>
      </c>
    </row>
    <row r="1362" spans="1:7" x14ac:dyDescent="0.2">
      <c r="A1362" t="s">
        <v>8219</v>
      </c>
      <c r="B1362">
        <v>104</v>
      </c>
      <c r="F1362" t="s">
        <v>8221</v>
      </c>
      <c r="G1362">
        <v>0</v>
      </c>
    </row>
    <row r="1363" spans="1:7" x14ac:dyDescent="0.2">
      <c r="A1363" t="s">
        <v>8219</v>
      </c>
      <c r="B1363">
        <v>46</v>
      </c>
      <c r="F1363" t="s">
        <v>8221</v>
      </c>
      <c r="G1363">
        <v>1</v>
      </c>
    </row>
    <row r="1364" spans="1:7" x14ac:dyDescent="0.2">
      <c r="A1364" t="s">
        <v>8219</v>
      </c>
      <c r="B1364">
        <v>206</v>
      </c>
      <c r="F1364" t="s">
        <v>8221</v>
      </c>
      <c r="G1364">
        <v>5</v>
      </c>
    </row>
    <row r="1365" spans="1:7" x14ac:dyDescent="0.2">
      <c r="A1365" t="s">
        <v>8219</v>
      </c>
      <c r="B1365">
        <v>18</v>
      </c>
      <c r="F1365" t="s">
        <v>8221</v>
      </c>
      <c r="G1365">
        <v>2</v>
      </c>
    </row>
    <row r="1366" spans="1:7" x14ac:dyDescent="0.2">
      <c r="A1366" t="s">
        <v>8219</v>
      </c>
      <c r="B1366">
        <v>28</v>
      </c>
      <c r="F1366" t="s">
        <v>8221</v>
      </c>
      <c r="G1366">
        <v>0</v>
      </c>
    </row>
    <row r="1367" spans="1:7" x14ac:dyDescent="0.2">
      <c r="A1367" t="s">
        <v>8219</v>
      </c>
      <c r="B1367">
        <v>11</v>
      </c>
      <c r="F1367" t="s">
        <v>8221</v>
      </c>
      <c r="G1367">
        <v>32</v>
      </c>
    </row>
    <row r="1368" spans="1:7" x14ac:dyDescent="0.2">
      <c r="A1368" t="s">
        <v>8219</v>
      </c>
      <c r="B1368">
        <v>263</v>
      </c>
      <c r="F1368" t="s">
        <v>8221</v>
      </c>
      <c r="G1368">
        <v>1</v>
      </c>
    </row>
    <row r="1369" spans="1:7" x14ac:dyDescent="0.2">
      <c r="A1369" t="s">
        <v>8219</v>
      </c>
      <c r="B1369">
        <v>394</v>
      </c>
      <c r="F1369" t="s">
        <v>8221</v>
      </c>
      <c r="G1369">
        <v>1</v>
      </c>
    </row>
    <row r="1370" spans="1:7" x14ac:dyDescent="0.2">
      <c r="A1370" t="s">
        <v>8219</v>
      </c>
      <c r="B1370">
        <v>1049</v>
      </c>
      <c r="F1370" t="s">
        <v>8221</v>
      </c>
      <c r="G1370">
        <v>1</v>
      </c>
    </row>
    <row r="1371" spans="1:7" x14ac:dyDescent="0.2">
      <c r="A1371" t="s">
        <v>8219</v>
      </c>
      <c r="B1371">
        <v>308</v>
      </c>
      <c r="F1371" t="s">
        <v>8221</v>
      </c>
      <c r="G1371">
        <v>0</v>
      </c>
    </row>
    <row r="1372" spans="1:7" x14ac:dyDescent="0.2">
      <c r="A1372" t="s">
        <v>8219</v>
      </c>
      <c r="B1372">
        <v>1088</v>
      </c>
      <c r="F1372" t="s">
        <v>8221</v>
      </c>
      <c r="G1372">
        <v>0</v>
      </c>
    </row>
    <row r="1373" spans="1:7" x14ac:dyDescent="0.2">
      <c r="A1373" t="s">
        <v>8219</v>
      </c>
      <c r="B1373">
        <v>73</v>
      </c>
      <c r="F1373" t="s">
        <v>8221</v>
      </c>
      <c r="G1373">
        <v>8</v>
      </c>
    </row>
    <row r="1374" spans="1:7" x14ac:dyDescent="0.2">
      <c r="A1374" t="s">
        <v>8219</v>
      </c>
      <c r="B1374">
        <v>143</v>
      </c>
      <c r="F1374" t="s">
        <v>8221</v>
      </c>
      <c r="G1374">
        <v>0</v>
      </c>
    </row>
    <row r="1375" spans="1:7" x14ac:dyDescent="0.2">
      <c r="A1375" t="s">
        <v>8219</v>
      </c>
      <c r="B1375">
        <v>1420</v>
      </c>
      <c r="F1375" t="s">
        <v>8221</v>
      </c>
      <c r="G1375">
        <v>1</v>
      </c>
    </row>
    <row r="1376" spans="1:7" x14ac:dyDescent="0.2">
      <c r="A1376" t="s">
        <v>8219</v>
      </c>
      <c r="B1376">
        <v>305</v>
      </c>
      <c r="F1376" t="s">
        <v>8221</v>
      </c>
      <c r="G1376">
        <v>16</v>
      </c>
    </row>
    <row r="1377" spans="1:7" x14ac:dyDescent="0.2">
      <c r="A1377" t="s">
        <v>8219</v>
      </c>
      <c r="B1377">
        <v>551</v>
      </c>
      <c r="F1377" t="s">
        <v>8221</v>
      </c>
      <c r="G1377">
        <v>12</v>
      </c>
    </row>
    <row r="1378" spans="1:7" x14ac:dyDescent="0.2">
      <c r="A1378" t="s">
        <v>8219</v>
      </c>
      <c r="B1378">
        <v>187</v>
      </c>
      <c r="F1378" t="s">
        <v>8221</v>
      </c>
      <c r="G1378">
        <v>4</v>
      </c>
    </row>
    <row r="1379" spans="1:7" x14ac:dyDescent="0.2">
      <c r="A1379" t="s">
        <v>8219</v>
      </c>
      <c r="B1379">
        <v>325</v>
      </c>
      <c r="F1379" t="s">
        <v>8221</v>
      </c>
      <c r="G1379">
        <v>2</v>
      </c>
    </row>
    <row r="1380" spans="1:7" x14ac:dyDescent="0.2">
      <c r="A1380" t="s">
        <v>8219</v>
      </c>
      <c r="B1380">
        <v>148</v>
      </c>
      <c r="F1380" t="s">
        <v>8221</v>
      </c>
      <c r="G1380">
        <v>3</v>
      </c>
    </row>
    <row r="1381" spans="1:7" x14ac:dyDescent="0.2">
      <c r="A1381" t="s">
        <v>8219</v>
      </c>
      <c r="B1381">
        <v>69</v>
      </c>
      <c r="F1381" t="s">
        <v>8221</v>
      </c>
      <c r="G1381">
        <v>0</v>
      </c>
    </row>
    <row r="1382" spans="1:7" x14ac:dyDescent="0.2">
      <c r="A1382" t="s">
        <v>8219</v>
      </c>
      <c r="B1382">
        <v>173</v>
      </c>
      <c r="F1382" t="s">
        <v>8221</v>
      </c>
      <c r="G1382">
        <v>3</v>
      </c>
    </row>
    <row r="1383" spans="1:7" x14ac:dyDescent="0.2">
      <c r="A1383" t="s">
        <v>8219</v>
      </c>
      <c r="B1383">
        <v>269</v>
      </c>
      <c r="F1383" t="s">
        <v>8221</v>
      </c>
      <c r="G1383">
        <v>4</v>
      </c>
    </row>
    <row r="1384" spans="1:7" x14ac:dyDescent="0.2">
      <c r="A1384" t="s">
        <v>8219</v>
      </c>
      <c r="B1384">
        <v>185</v>
      </c>
      <c r="F1384" t="s">
        <v>8221</v>
      </c>
      <c r="G1384">
        <v>2</v>
      </c>
    </row>
    <row r="1385" spans="1:7" x14ac:dyDescent="0.2">
      <c r="A1385" t="s">
        <v>8219</v>
      </c>
      <c r="B1385">
        <v>176</v>
      </c>
      <c r="F1385" t="s">
        <v>8221</v>
      </c>
      <c r="G1385">
        <v>10</v>
      </c>
    </row>
    <row r="1386" spans="1:7" x14ac:dyDescent="0.2">
      <c r="A1386" t="s">
        <v>8219</v>
      </c>
      <c r="B1386">
        <v>1019</v>
      </c>
      <c r="F1386" t="s">
        <v>8221</v>
      </c>
      <c r="G1386">
        <v>11</v>
      </c>
    </row>
    <row r="1387" spans="1:7" x14ac:dyDescent="0.2">
      <c r="A1387" t="s">
        <v>8219</v>
      </c>
      <c r="B1387">
        <v>113</v>
      </c>
      <c r="F1387" t="s">
        <v>8221</v>
      </c>
      <c r="G1387">
        <v>6</v>
      </c>
    </row>
    <row r="1388" spans="1:7" x14ac:dyDescent="0.2">
      <c r="A1388" t="s">
        <v>8219</v>
      </c>
      <c r="B1388">
        <v>404</v>
      </c>
      <c r="F1388" t="s">
        <v>8221</v>
      </c>
      <c r="G1388">
        <v>2</v>
      </c>
    </row>
    <row r="1389" spans="1:7" x14ac:dyDescent="0.2">
      <c r="A1389" t="s">
        <v>8219</v>
      </c>
      <c r="B1389">
        <v>707</v>
      </c>
      <c r="F1389" t="s">
        <v>8221</v>
      </c>
      <c r="G1389">
        <v>6</v>
      </c>
    </row>
    <row r="1390" spans="1:7" x14ac:dyDescent="0.2">
      <c r="A1390" t="s">
        <v>8219</v>
      </c>
      <c r="B1390">
        <v>392</v>
      </c>
      <c r="F1390" t="s">
        <v>8221</v>
      </c>
      <c r="G1390">
        <v>8</v>
      </c>
    </row>
    <row r="1391" spans="1:7" x14ac:dyDescent="0.2">
      <c r="A1391" t="s">
        <v>8219</v>
      </c>
      <c r="B1391">
        <v>23</v>
      </c>
      <c r="F1391" t="s">
        <v>8221</v>
      </c>
      <c r="G1391">
        <v>37</v>
      </c>
    </row>
    <row r="1392" spans="1:7" x14ac:dyDescent="0.2">
      <c r="A1392" t="s">
        <v>8219</v>
      </c>
      <c r="B1392">
        <v>682</v>
      </c>
      <c r="F1392" t="s">
        <v>8221</v>
      </c>
      <c r="G1392">
        <v>11</v>
      </c>
    </row>
    <row r="1393" spans="1:7" x14ac:dyDescent="0.2">
      <c r="A1393" t="s">
        <v>8219</v>
      </c>
      <c r="B1393">
        <v>37</v>
      </c>
      <c r="F1393" t="s">
        <v>8221</v>
      </c>
      <c r="G1393">
        <v>0</v>
      </c>
    </row>
    <row r="1394" spans="1:7" x14ac:dyDescent="0.2">
      <c r="A1394" t="s">
        <v>8219</v>
      </c>
      <c r="B1394">
        <v>146</v>
      </c>
      <c r="F1394" t="s">
        <v>8221</v>
      </c>
      <c r="G1394">
        <v>10</v>
      </c>
    </row>
    <row r="1395" spans="1:7" x14ac:dyDescent="0.2">
      <c r="A1395" t="s">
        <v>8219</v>
      </c>
      <c r="B1395">
        <v>119</v>
      </c>
      <c r="F1395" t="s">
        <v>8221</v>
      </c>
      <c r="G1395">
        <v>6</v>
      </c>
    </row>
    <row r="1396" spans="1:7" x14ac:dyDescent="0.2">
      <c r="A1396" t="s">
        <v>8219</v>
      </c>
      <c r="B1396">
        <v>163</v>
      </c>
      <c r="F1396" t="s">
        <v>8221</v>
      </c>
      <c r="G1396">
        <v>8</v>
      </c>
    </row>
    <row r="1397" spans="1:7" x14ac:dyDescent="0.2">
      <c r="A1397" t="s">
        <v>8219</v>
      </c>
      <c r="B1397">
        <v>339</v>
      </c>
      <c r="F1397" t="s">
        <v>8221</v>
      </c>
      <c r="G1397">
        <v>6</v>
      </c>
    </row>
    <row r="1398" spans="1:7" x14ac:dyDescent="0.2">
      <c r="A1398" t="s">
        <v>8219</v>
      </c>
      <c r="B1398">
        <v>58</v>
      </c>
      <c r="F1398" t="s">
        <v>8221</v>
      </c>
      <c r="G1398">
        <v>7</v>
      </c>
    </row>
    <row r="1399" spans="1:7" x14ac:dyDescent="0.2">
      <c r="A1399" t="s">
        <v>8219</v>
      </c>
      <c r="B1399">
        <v>456</v>
      </c>
      <c r="F1399" t="s">
        <v>8221</v>
      </c>
      <c r="G1399">
        <v>7</v>
      </c>
    </row>
    <row r="1400" spans="1:7" x14ac:dyDescent="0.2">
      <c r="A1400" t="s">
        <v>8219</v>
      </c>
      <c r="B1400">
        <v>15</v>
      </c>
      <c r="F1400" t="s">
        <v>8221</v>
      </c>
      <c r="G1400">
        <v>5</v>
      </c>
    </row>
    <row r="1401" spans="1:7" x14ac:dyDescent="0.2">
      <c r="A1401" t="s">
        <v>8219</v>
      </c>
      <c r="B1401">
        <v>191</v>
      </c>
      <c r="F1401" t="s">
        <v>8221</v>
      </c>
      <c r="G1401">
        <v>46</v>
      </c>
    </row>
    <row r="1402" spans="1:7" x14ac:dyDescent="0.2">
      <c r="A1402" t="s">
        <v>8219</v>
      </c>
      <c r="B1402">
        <v>17</v>
      </c>
      <c r="F1402" t="s">
        <v>8221</v>
      </c>
      <c r="G1402">
        <v>10</v>
      </c>
    </row>
    <row r="1403" spans="1:7" x14ac:dyDescent="0.2">
      <c r="A1403" t="s">
        <v>8219</v>
      </c>
      <c r="B1403">
        <v>28</v>
      </c>
      <c r="F1403" t="s">
        <v>8221</v>
      </c>
      <c r="G1403">
        <v>19</v>
      </c>
    </row>
    <row r="1404" spans="1:7" x14ac:dyDescent="0.2">
      <c r="A1404" t="s">
        <v>8219</v>
      </c>
      <c r="B1404">
        <v>18</v>
      </c>
      <c r="F1404" t="s">
        <v>8221</v>
      </c>
      <c r="G1404">
        <v>13</v>
      </c>
    </row>
    <row r="1405" spans="1:7" x14ac:dyDescent="0.2">
      <c r="A1405" t="s">
        <v>8219</v>
      </c>
      <c r="B1405">
        <v>61</v>
      </c>
      <c r="F1405" t="s">
        <v>8221</v>
      </c>
      <c r="G1405">
        <v>13</v>
      </c>
    </row>
    <row r="1406" spans="1:7" x14ac:dyDescent="0.2">
      <c r="A1406" t="s">
        <v>8219</v>
      </c>
      <c r="B1406">
        <v>108</v>
      </c>
      <c r="F1406" t="s">
        <v>8221</v>
      </c>
      <c r="G1406">
        <v>4</v>
      </c>
    </row>
    <row r="1407" spans="1:7" x14ac:dyDescent="0.2">
      <c r="A1407" t="s">
        <v>8219</v>
      </c>
      <c r="B1407">
        <v>142</v>
      </c>
      <c r="F1407" t="s">
        <v>8221</v>
      </c>
      <c r="G1407">
        <v>0</v>
      </c>
    </row>
    <row r="1408" spans="1:7" x14ac:dyDescent="0.2">
      <c r="A1408" t="s">
        <v>8219</v>
      </c>
      <c r="B1408">
        <v>74</v>
      </c>
      <c r="F1408" t="s">
        <v>8221</v>
      </c>
      <c r="G1408">
        <v>3</v>
      </c>
    </row>
    <row r="1409" spans="1:7" x14ac:dyDescent="0.2">
      <c r="A1409" t="s">
        <v>8219</v>
      </c>
      <c r="B1409">
        <v>38</v>
      </c>
      <c r="F1409" t="s">
        <v>8221</v>
      </c>
      <c r="G1409">
        <v>1</v>
      </c>
    </row>
    <row r="1410" spans="1:7" x14ac:dyDescent="0.2">
      <c r="A1410" t="s">
        <v>8219</v>
      </c>
      <c r="B1410">
        <v>20</v>
      </c>
      <c r="F1410" t="s">
        <v>8221</v>
      </c>
      <c r="G1410">
        <v>9</v>
      </c>
    </row>
    <row r="1411" spans="1:7" x14ac:dyDescent="0.2">
      <c r="A1411" t="s">
        <v>8219</v>
      </c>
      <c r="B1411">
        <v>24</v>
      </c>
      <c r="F1411" t="s">
        <v>8221</v>
      </c>
      <c r="G1411">
        <v>1</v>
      </c>
    </row>
    <row r="1412" spans="1:7" x14ac:dyDescent="0.2">
      <c r="A1412" t="s">
        <v>8219</v>
      </c>
      <c r="B1412">
        <v>66</v>
      </c>
      <c r="F1412" t="s">
        <v>8221</v>
      </c>
      <c r="G1412">
        <v>1</v>
      </c>
    </row>
    <row r="1413" spans="1:7" x14ac:dyDescent="0.2">
      <c r="A1413" t="s">
        <v>8219</v>
      </c>
      <c r="B1413">
        <v>28</v>
      </c>
      <c r="F1413" t="s">
        <v>8221</v>
      </c>
      <c r="G1413">
        <v>4</v>
      </c>
    </row>
    <row r="1414" spans="1:7" x14ac:dyDescent="0.2">
      <c r="A1414" t="s">
        <v>8219</v>
      </c>
      <c r="B1414">
        <v>24</v>
      </c>
      <c r="F1414" t="s">
        <v>8221</v>
      </c>
      <c r="G1414">
        <v>17</v>
      </c>
    </row>
    <row r="1415" spans="1:7" x14ac:dyDescent="0.2">
      <c r="A1415" t="s">
        <v>8219</v>
      </c>
      <c r="B1415">
        <v>73</v>
      </c>
      <c r="F1415" t="s">
        <v>8221</v>
      </c>
      <c r="G1415">
        <v>0</v>
      </c>
    </row>
    <row r="1416" spans="1:7" x14ac:dyDescent="0.2">
      <c r="A1416" t="s">
        <v>8219</v>
      </c>
      <c r="B1416">
        <v>3</v>
      </c>
      <c r="F1416" t="s">
        <v>8221</v>
      </c>
      <c r="G1416">
        <v>12</v>
      </c>
    </row>
    <row r="1417" spans="1:7" x14ac:dyDescent="0.2">
      <c r="A1417" t="s">
        <v>8219</v>
      </c>
      <c r="B1417">
        <v>20</v>
      </c>
      <c r="F1417" t="s">
        <v>8221</v>
      </c>
      <c r="G1417">
        <v>14</v>
      </c>
    </row>
    <row r="1418" spans="1:7" x14ac:dyDescent="0.2">
      <c r="A1418" t="s">
        <v>8219</v>
      </c>
      <c r="B1418">
        <v>21</v>
      </c>
      <c r="F1418" t="s">
        <v>8221</v>
      </c>
      <c r="G1418">
        <v>1</v>
      </c>
    </row>
    <row r="1419" spans="1:7" x14ac:dyDescent="0.2">
      <c r="A1419" t="s">
        <v>8219</v>
      </c>
      <c r="B1419">
        <v>94</v>
      </c>
      <c r="F1419" t="s">
        <v>8221</v>
      </c>
      <c r="G1419">
        <v>14</v>
      </c>
    </row>
    <row r="1420" spans="1:7" x14ac:dyDescent="0.2">
      <c r="A1420" t="s">
        <v>8219</v>
      </c>
      <c r="B1420">
        <v>139</v>
      </c>
      <c r="F1420" t="s">
        <v>8221</v>
      </c>
      <c r="G1420">
        <v>4</v>
      </c>
    </row>
    <row r="1421" spans="1:7" x14ac:dyDescent="0.2">
      <c r="A1421" t="s">
        <v>8219</v>
      </c>
      <c r="B1421">
        <v>130</v>
      </c>
      <c r="F1421" t="s">
        <v>8221</v>
      </c>
      <c r="G1421">
        <v>2</v>
      </c>
    </row>
    <row r="1422" spans="1:7" x14ac:dyDescent="0.2">
      <c r="A1422" t="s">
        <v>8219</v>
      </c>
      <c r="B1422">
        <v>31</v>
      </c>
      <c r="F1422" t="s">
        <v>8221</v>
      </c>
      <c r="G1422">
        <v>1</v>
      </c>
    </row>
    <row r="1423" spans="1:7" x14ac:dyDescent="0.2">
      <c r="A1423" t="s">
        <v>8219</v>
      </c>
      <c r="B1423">
        <v>13</v>
      </c>
      <c r="F1423" t="s">
        <v>8221</v>
      </c>
      <c r="G1423">
        <v>2</v>
      </c>
    </row>
    <row r="1424" spans="1:7" x14ac:dyDescent="0.2">
      <c r="A1424" t="s">
        <v>8219</v>
      </c>
      <c r="B1424">
        <v>90</v>
      </c>
      <c r="F1424" t="s">
        <v>8221</v>
      </c>
      <c r="G1424">
        <v>1</v>
      </c>
    </row>
    <row r="1425" spans="1:7" x14ac:dyDescent="0.2">
      <c r="A1425" t="s">
        <v>8219</v>
      </c>
      <c r="B1425">
        <v>141</v>
      </c>
      <c r="F1425" t="s">
        <v>8221</v>
      </c>
      <c r="G1425">
        <v>1</v>
      </c>
    </row>
    <row r="1426" spans="1:7" x14ac:dyDescent="0.2">
      <c r="A1426" t="s">
        <v>8219</v>
      </c>
      <c r="B1426">
        <v>23</v>
      </c>
      <c r="F1426" t="s">
        <v>8221</v>
      </c>
      <c r="G1426">
        <v>4</v>
      </c>
    </row>
    <row r="1427" spans="1:7" x14ac:dyDescent="0.2">
      <c r="A1427" t="s">
        <v>8219</v>
      </c>
      <c r="B1427">
        <v>18</v>
      </c>
      <c r="F1427" t="s">
        <v>8221</v>
      </c>
      <c r="G1427">
        <v>3</v>
      </c>
    </row>
    <row r="1428" spans="1:7" x14ac:dyDescent="0.2">
      <c r="A1428" t="s">
        <v>8219</v>
      </c>
      <c r="B1428">
        <v>76</v>
      </c>
      <c r="F1428" t="s">
        <v>8221</v>
      </c>
      <c r="G1428">
        <v>38</v>
      </c>
    </row>
    <row r="1429" spans="1:7" x14ac:dyDescent="0.2">
      <c r="A1429" t="s">
        <v>8219</v>
      </c>
      <c r="B1429">
        <v>93</v>
      </c>
      <c r="F1429" t="s">
        <v>8221</v>
      </c>
      <c r="G1429">
        <v>4</v>
      </c>
    </row>
    <row r="1430" spans="1:7" x14ac:dyDescent="0.2">
      <c r="A1430" t="s">
        <v>8219</v>
      </c>
      <c r="B1430">
        <v>69</v>
      </c>
      <c r="F1430" t="s">
        <v>8221</v>
      </c>
      <c r="G1430">
        <v>0</v>
      </c>
    </row>
    <row r="1431" spans="1:7" x14ac:dyDescent="0.2">
      <c r="A1431" t="s">
        <v>8219</v>
      </c>
      <c r="B1431">
        <v>21</v>
      </c>
      <c r="F1431" t="s">
        <v>8221</v>
      </c>
      <c r="G1431">
        <v>2</v>
      </c>
    </row>
    <row r="1432" spans="1:7" x14ac:dyDescent="0.2">
      <c r="A1432" t="s">
        <v>8219</v>
      </c>
      <c r="B1432">
        <v>57</v>
      </c>
      <c r="F1432" t="s">
        <v>8221</v>
      </c>
      <c r="G1432">
        <v>0</v>
      </c>
    </row>
    <row r="1433" spans="1:7" x14ac:dyDescent="0.2">
      <c r="A1433" t="s">
        <v>8219</v>
      </c>
      <c r="B1433">
        <v>108</v>
      </c>
      <c r="F1433" t="s">
        <v>8221</v>
      </c>
      <c r="G1433">
        <v>1</v>
      </c>
    </row>
    <row r="1434" spans="1:7" x14ac:dyDescent="0.2">
      <c r="A1434" t="s">
        <v>8219</v>
      </c>
      <c r="B1434">
        <v>83</v>
      </c>
      <c r="F1434" t="s">
        <v>8221</v>
      </c>
      <c r="G1434">
        <v>7</v>
      </c>
    </row>
    <row r="1435" spans="1:7" x14ac:dyDescent="0.2">
      <c r="A1435" t="s">
        <v>8219</v>
      </c>
      <c r="B1435">
        <v>96</v>
      </c>
      <c r="F1435" t="s">
        <v>8221</v>
      </c>
      <c r="G1435">
        <v>2</v>
      </c>
    </row>
    <row r="1436" spans="1:7" x14ac:dyDescent="0.2">
      <c r="A1436" t="s">
        <v>8219</v>
      </c>
      <c r="B1436">
        <v>64</v>
      </c>
      <c r="F1436" t="s">
        <v>8221</v>
      </c>
      <c r="G1436">
        <v>4</v>
      </c>
    </row>
    <row r="1437" spans="1:7" x14ac:dyDescent="0.2">
      <c r="A1437" t="s">
        <v>8219</v>
      </c>
      <c r="B1437">
        <v>14</v>
      </c>
      <c r="F1437" t="s">
        <v>8221</v>
      </c>
      <c r="G1437">
        <v>4</v>
      </c>
    </row>
    <row r="1438" spans="1:7" x14ac:dyDescent="0.2">
      <c r="A1438" t="s">
        <v>8219</v>
      </c>
      <c r="B1438">
        <v>169</v>
      </c>
      <c r="F1438" t="s">
        <v>8221</v>
      </c>
      <c r="G1438">
        <v>3</v>
      </c>
    </row>
    <row r="1439" spans="1:7" x14ac:dyDescent="0.2">
      <c r="A1439" t="s">
        <v>8219</v>
      </c>
      <c r="B1439">
        <v>33</v>
      </c>
      <c r="F1439" t="s">
        <v>8221</v>
      </c>
      <c r="G1439">
        <v>2</v>
      </c>
    </row>
    <row r="1440" spans="1:7" x14ac:dyDescent="0.2">
      <c r="A1440" t="s">
        <v>8219</v>
      </c>
      <c r="B1440">
        <v>102</v>
      </c>
      <c r="F1440" t="s">
        <v>8221</v>
      </c>
      <c r="G1440">
        <v>197</v>
      </c>
    </row>
    <row r="1441" spans="1:7" x14ac:dyDescent="0.2">
      <c r="A1441" t="s">
        <v>8219</v>
      </c>
      <c r="B1441">
        <v>104</v>
      </c>
      <c r="F1441" t="s">
        <v>8221</v>
      </c>
      <c r="G1441">
        <v>0</v>
      </c>
    </row>
    <row r="1442" spans="1:7" x14ac:dyDescent="0.2">
      <c r="A1442" t="s">
        <v>8219</v>
      </c>
      <c r="B1442">
        <v>20</v>
      </c>
      <c r="F1442" t="s">
        <v>8221</v>
      </c>
      <c r="G1442">
        <v>1</v>
      </c>
    </row>
    <row r="1443" spans="1:7" x14ac:dyDescent="0.2">
      <c r="A1443" t="s">
        <v>8219</v>
      </c>
      <c r="B1443">
        <v>35</v>
      </c>
      <c r="F1443" t="s">
        <v>8221</v>
      </c>
      <c r="G1443">
        <v>4</v>
      </c>
    </row>
    <row r="1444" spans="1:7" x14ac:dyDescent="0.2">
      <c r="A1444" t="s">
        <v>8219</v>
      </c>
      <c r="B1444">
        <v>94</v>
      </c>
      <c r="F1444" t="s">
        <v>8221</v>
      </c>
      <c r="G1444">
        <v>0</v>
      </c>
    </row>
    <row r="1445" spans="1:7" x14ac:dyDescent="0.2">
      <c r="A1445" t="s">
        <v>8219</v>
      </c>
      <c r="B1445">
        <v>14</v>
      </c>
      <c r="F1445" t="s">
        <v>8221</v>
      </c>
      <c r="G1445">
        <v>7</v>
      </c>
    </row>
    <row r="1446" spans="1:7" x14ac:dyDescent="0.2">
      <c r="A1446" t="s">
        <v>8219</v>
      </c>
      <c r="B1446">
        <v>15</v>
      </c>
      <c r="F1446" t="s">
        <v>8221</v>
      </c>
      <c r="G1446">
        <v>11</v>
      </c>
    </row>
    <row r="1447" spans="1:7" x14ac:dyDescent="0.2">
      <c r="A1447" t="s">
        <v>8219</v>
      </c>
      <c r="B1447">
        <v>51</v>
      </c>
      <c r="F1447" t="s">
        <v>8221</v>
      </c>
      <c r="G1447">
        <v>0</v>
      </c>
    </row>
    <row r="1448" spans="1:7" x14ac:dyDescent="0.2">
      <c r="A1448" t="s">
        <v>8219</v>
      </c>
      <c r="B1448">
        <v>19</v>
      </c>
      <c r="F1448" t="s">
        <v>8221</v>
      </c>
      <c r="G1448">
        <v>6</v>
      </c>
    </row>
    <row r="1449" spans="1:7" x14ac:dyDescent="0.2">
      <c r="A1449" t="s">
        <v>8219</v>
      </c>
      <c r="B1449">
        <v>23</v>
      </c>
      <c r="F1449" t="s">
        <v>8221</v>
      </c>
      <c r="G1449">
        <v>0</v>
      </c>
    </row>
    <row r="1450" spans="1:7" x14ac:dyDescent="0.2">
      <c r="A1450" t="s">
        <v>8219</v>
      </c>
      <c r="B1450">
        <v>97</v>
      </c>
      <c r="F1450" t="s">
        <v>8221</v>
      </c>
      <c r="G1450">
        <v>7</v>
      </c>
    </row>
    <row r="1451" spans="1:7" x14ac:dyDescent="0.2">
      <c r="A1451" t="s">
        <v>8219</v>
      </c>
      <c r="B1451">
        <v>76</v>
      </c>
      <c r="F1451" t="s">
        <v>8221</v>
      </c>
      <c r="G1451">
        <v>94</v>
      </c>
    </row>
    <row r="1452" spans="1:7" x14ac:dyDescent="0.2">
      <c r="A1452" t="s">
        <v>8219</v>
      </c>
      <c r="B1452">
        <v>11</v>
      </c>
      <c r="F1452" t="s">
        <v>8221</v>
      </c>
      <c r="G1452">
        <v>2</v>
      </c>
    </row>
    <row r="1453" spans="1:7" x14ac:dyDescent="0.2">
      <c r="A1453" t="s">
        <v>8219</v>
      </c>
      <c r="B1453">
        <v>52</v>
      </c>
      <c r="F1453" t="s">
        <v>8221</v>
      </c>
      <c r="G1453">
        <v>25</v>
      </c>
    </row>
    <row r="1454" spans="1:7" x14ac:dyDescent="0.2">
      <c r="A1454" t="s">
        <v>8219</v>
      </c>
      <c r="B1454">
        <v>95</v>
      </c>
      <c r="F1454" t="s">
        <v>8221</v>
      </c>
      <c r="G1454">
        <v>17</v>
      </c>
    </row>
    <row r="1455" spans="1:7" x14ac:dyDescent="0.2">
      <c r="A1455" t="s">
        <v>8219</v>
      </c>
      <c r="B1455">
        <v>35</v>
      </c>
      <c r="F1455" t="s">
        <v>8221</v>
      </c>
      <c r="G1455">
        <v>2</v>
      </c>
    </row>
    <row r="1456" spans="1:7" x14ac:dyDescent="0.2">
      <c r="A1456" t="s">
        <v>8219</v>
      </c>
      <c r="B1456">
        <v>21</v>
      </c>
      <c r="F1456" t="s">
        <v>8221</v>
      </c>
      <c r="G1456">
        <v>4</v>
      </c>
    </row>
    <row r="1457" spans="1:7" x14ac:dyDescent="0.2">
      <c r="A1457" t="s">
        <v>8219</v>
      </c>
      <c r="B1457">
        <v>93</v>
      </c>
      <c r="F1457" t="s">
        <v>8221</v>
      </c>
      <c r="G1457">
        <v>5</v>
      </c>
    </row>
    <row r="1458" spans="1:7" x14ac:dyDescent="0.2">
      <c r="A1458" t="s">
        <v>8219</v>
      </c>
      <c r="B1458">
        <v>11</v>
      </c>
      <c r="F1458" t="s">
        <v>8221</v>
      </c>
      <c r="G1458">
        <v>2</v>
      </c>
    </row>
    <row r="1459" spans="1:7" x14ac:dyDescent="0.2">
      <c r="A1459" t="s">
        <v>8219</v>
      </c>
      <c r="B1459">
        <v>21</v>
      </c>
      <c r="F1459" t="s">
        <v>8221</v>
      </c>
      <c r="G1459">
        <v>2</v>
      </c>
    </row>
    <row r="1460" spans="1:7" x14ac:dyDescent="0.2">
      <c r="A1460" t="s">
        <v>8219</v>
      </c>
      <c r="B1460">
        <v>54</v>
      </c>
      <c r="F1460" t="s">
        <v>8221</v>
      </c>
      <c r="G1460">
        <v>3</v>
      </c>
    </row>
    <row r="1461" spans="1:7" x14ac:dyDescent="0.2">
      <c r="A1461" t="s">
        <v>8219</v>
      </c>
      <c r="B1461">
        <v>31</v>
      </c>
      <c r="F1461" t="s">
        <v>8221</v>
      </c>
      <c r="G1461">
        <v>0</v>
      </c>
    </row>
    <row r="1462" spans="1:7" x14ac:dyDescent="0.2">
      <c r="A1462" t="s">
        <v>8219</v>
      </c>
      <c r="B1462">
        <v>132</v>
      </c>
      <c r="F1462" t="s">
        <v>8221</v>
      </c>
      <c r="G1462">
        <v>4</v>
      </c>
    </row>
    <row r="1463" spans="1:7" x14ac:dyDescent="0.2">
      <c r="A1463" t="s">
        <v>8219</v>
      </c>
      <c r="B1463">
        <v>3</v>
      </c>
      <c r="F1463" t="s">
        <v>8221</v>
      </c>
      <c r="G1463">
        <v>1</v>
      </c>
    </row>
    <row r="1464" spans="1:7" x14ac:dyDescent="0.2">
      <c r="A1464" t="s">
        <v>8219</v>
      </c>
      <c r="B1464">
        <v>6</v>
      </c>
      <c r="F1464" t="s">
        <v>8221</v>
      </c>
      <c r="G1464">
        <v>12</v>
      </c>
    </row>
    <row r="1465" spans="1:7" x14ac:dyDescent="0.2">
      <c r="A1465" t="s">
        <v>8219</v>
      </c>
      <c r="B1465">
        <v>10</v>
      </c>
      <c r="F1465" t="s">
        <v>8221</v>
      </c>
      <c r="G1465">
        <v>4</v>
      </c>
    </row>
    <row r="1466" spans="1:7" x14ac:dyDescent="0.2">
      <c r="A1466" t="s">
        <v>8219</v>
      </c>
      <c r="B1466">
        <v>147</v>
      </c>
      <c r="F1466" t="s">
        <v>8221</v>
      </c>
      <c r="G1466">
        <v>91</v>
      </c>
    </row>
    <row r="1467" spans="1:7" x14ac:dyDescent="0.2">
      <c r="A1467" t="s">
        <v>8219</v>
      </c>
      <c r="B1467">
        <v>199</v>
      </c>
      <c r="F1467" t="s">
        <v>8221</v>
      </c>
      <c r="G1467">
        <v>1</v>
      </c>
    </row>
    <row r="1468" spans="1:7" x14ac:dyDescent="0.2">
      <c r="A1468" t="s">
        <v>8219</v>
      </c>
      <c r="B1468">
        <v>50</v>
      </c>
      <c r="F1468" t="s">
        <v>8221</v>
      </c>
      <c r="G1468">
        <v>1</v>
      </c>
    </row>
    <row r="1469" spans="1:7" x14ac:dyDescent="0.2">
      <c r="A1469" t="s">
        <v>8219</v>
      </c>
      <c r="B1469">
        <v>21</v>
      </c>
      <c r="F1469" t="s">
        <v>8221</v>
      </c>
      <c r="G1469">
        <v>0</v>
      </c>
    </row>
    <row r="1470" spans="1:7" x14ac:dyDescent="0.2">
      <c r="A1470" t="s">
        <v>8219</v>
      </c>
      <c r="B1470">
        <v>24</v>
      </c>
      <c r="F1470" t="s">
        <v>8221</v>
      </c>
      <c r="G1470">
        <v>13</v>
      </c>
    </row>
    <row r="1471" spans="1:7" x14ac:dyDescent="0.2">
      <c r="A1471" t="s">
        <v>8219</v>
      </c>
      <c r="B1471">
        <v>32</v>
      </c>
      <c r="F1471" t="s">
        <v>8221</v>
      </c>
      <c r="G1471">
        <v>2</v>
      </c>
    </row>
    <row r="1472" spans="1:7" x14ac:dyDescent="0.2">
      <c r="A1472" t="s">
        <v>8219</v>
      </c>
      <c r="B1472">
        <v>62</v>
      </c>
      <c r="F1472" t="s">
        <v>8221</v>
      </c>
      <c r="G1472">
        <v>0</v>
      </c>
    </row>
    <row r="1473" spans="1:7" x14ac:dyDescent="0.2">
      <c r="A1473" t="s">
        <v>8219</v>
      </c>
      <c r="B1473">
        <v>9</v>
      </c>
      <c r="F1473" t="s">
        <v>8221</v>
      </c>
      <c r="G1473">
        <v>21</v>
      </c>
    </row>
    <row r="1474" spans="1:7" x14ac:dyDescent="0.2">
      <c r="A1474" t="s">
        <v>8219</v>
      </c>
      <c r="B1474">
        <v>38</v>
      </c>
      <c r="F1474" t="s">
        <v>8221</v>
      </c>
      <c r="G1474">
        <v>9</v>
      </c>
    </row>
    <row r="1475" spans="1:7" x14ac:dyDescent="0.2">
      <c r="A1475" t="s">
        <v>8219</v>
      </c>
      <c r="B1475">
        <v>54</v>
      </c>
      <c r="F1475" t="s">
        <v>8221</v>
      </c>
      <c r="G1475">
        <v>6</v>
      </c>
    </row>
    <row r="1476" spans="1:7" x14ac:dyDescent="0.2">
      <c r="A1476" t="s">
        <v>8219</v>
      </c>
      <c r="B1476">
        <v>37</v>
      </c>
      <c r="F1476" t="s">
        <v>8221</v>
      </c>
      <c r="G1476">
        <v>4</v>
      </c>
    </row>
    <row r="1477" spans="1:7" x14ac:dyDescent="0.2">
      <c r="A1477" t="s">
        <v>8219</v>
      </c>
      <c r="B1477">
        <v>39</v>
      </c>
      <c r="F1477" t="s">
        <v>8221</v>
      </c>
      <c r="G1477">
        <v>7</v>
      </c>
    </row>
    <row r="1478" spans="1:7" x14ac:dyDescent="0.2">
      <c r="A1478" t="s">
        <v>8219</v>
      </c>
      <c r="B1478">
        <v>34</v>
      </c>
      <c r="F1478" t="s">
        <v>8221</v>
      </c>
      <c r="G1478">
        <v>5</v>
      </c>
    </row>
    <row r="1479" spans="1:7" x14ac:dyDescent="0.2">
      <c r="A1479" t="s">
        <v>8219</v>
      </c>
      <c r="B1479">
        <v>55</v>
      </c>
      <c r="F1479" t="s">
        <v>8221</v>
      </c>
      <c r="G1479">
        <v>0</v>
      </c>
    </row>
    <row r="1480" spans="1:7" x14ac:dyDescent="0.2">
      <c r="A1480" t="s">
        <v>8219</v>
      </c>
      <c r="B1480">
        <v>32</v>
      </c>
      <c r="F1480" t="s">
        <v>8221</v>
      </c>
      <c r="G1480">
        <v>3</v>
      </c>
    </row>
    <row r="1481" spans="1:7" x14ac:dyDescent="0.2">
      <c r="A1481" t="s">
        <v>8219</v>
      </c>
      <c r="B1481">
        <v>25</v>
      </c>
      <c r="F1481" t="s">
        <v>8221</v>
      </c>
      <c r="G1481">
        <v>9</v>
      </c>
    </row>
    <row r="1482" spans="1:7" x14ac:dyDescent="0.2">
      <c r="A1482" t="s">
        <v>8219</v>
      </c>
      <c r="B1482">
        <v>33</v>
      </c>
      <c r="F1482" t="s">
        <v>8221</v>
      </c>
      <c r="G1482">
        <v>6</v>
      </c>
    </row>
    <row r="1483" spans="1:7" x14ac:dyDescent="0.2">
      <c r="A1483" t="s">
        <v>8219</v>
      </c>
      <c r="B1483">
        <v>108</v>
      </c>
      <c r="F1483" t="s">
        <v>8221</v>
      </c>
      <c r="G1483">
        <v>4</v>
      </c>
    </row>
    <row r="1484" spans="1:7" x14ac:dyDescent="0.2">
      <c r="A1484" t="s">
        <v>8219</v>
      </c>
      <c r="B1484">
        <v>20</v>
      </c>
      <c r="F1484" t="s">
        <v>8221</v>
      </c>
      <c r="G1484">
        <v>1</v>
      </c>
    </row>
    <row r="1485" spans="1:7" x14ac:dyDescent="0.2">
      <c r="A1485" t="s">
        <v>8219</v>
      </c>
      <c r="B1485">
        <v>98</v>
      </c>
      <c r="F1485" t="s">
        <v>8221</v>
      </c>
      <c r="G1485">
        <v>17</v>
      </c>
    </row>
    <row r="1486" spans="1:7" x14ac:dyDescent="0.2">
      <c r="A1486" t="s">
        <v>8219</v>
      </c>
      <c r="B1486">
        <v>196</v>
      </c>
      <c r="F1486" t="s">
        <v>8221</v>
      </c>
      <c r="G1486">
        <v>1</v>
      </c>
    </row>
    <row r="1487" spans="1:7" x14ac:dyDescent="0.2">
      <c r="A1487" t="s">
        <v>8219</v>
      </c>
      <c r="B1487">
        <v>39</v>
      </c>
      <c r="F1487" t="s">
        <v>8221</v>
      </c>
      <c r="G1487">
        <v>13</v>
      </c>
    </row>
    <row r="1488" spans="1:7" x14ac:dyDescent="0.2">
      <c r="A1488" t="s">
        <v>8219</v>
      </c>
      <c r="B1488">
        <v>128</v>
      </c>
      <c r="F1488" t="s">
        <v>8221</v>
      </c>
      <c r="G1488">
        <v>6</v>
      </c>
    </row>
    <row r="1489" spans="1:7" x14ac:dyDescent="0.2">
      <c r="A1489" t="s">
        <v>8219</v>
      </c>
      <c r="B1489">
        <v>71</v>
      </c>
      <c r="F1489" t="s">
        <v>8221</v>
      </c>
      <c r="G1489">
        <v>0</v>
      </c>
    </row>
    <row r="1490" spans="1:7" x14ac:dyDescent="0.2">
      <c r="A1490" t="s">
        <v>8219</v>
      </c>
      <c r="B1490">
        <v>47</v>
      </c>
      <c r="F1490" t="s">
        <v>8221</v>
      </c>
      <c r="G1490">
        <v>2</v>
      </c>
    </row>
    <row r="1491" spans="1:7" x14ac:dyDescent="0.2">
      <c r="A1491" t="s">
        <v>8219</v>
      </c>
      <c r="B1491">
        <v>17</v>
      </c>
      <c r="F1491" t="s">
        <v>8221</v>
      </c>
      <c r="G1491">
        <v>2</v>
      </c>
    </row>
    <row r="1492" spans="1:7" x14ac:dyDescent="0.2">
      <c r="A1492" t="s">
        <v>8219</v>
      </c>
      <c r="B1492">
        <v>91</v>
      </c>
      <c r="F1492" t="s">
        <v>8221</v>
      </c>
      <c r="G1492">
        <v>21</v>
      </c>
    </row>
    <row r="1493" spans="1:7" x14ac:dyDescent="0.2">
      <c r="A1493" t="s">
        <v>8219</v>
      </c>
      <c r="B1493">
        <v>43</v>
      </c>
      <c r="F1493" t="s">
        <v>8221</v>
      </c>
      <c r="G1493">
        <v>13</v>
      </c>
    </row>
    <row r="1494" spans="1:7" x14ac:dyDescent="0.2">
      <c r="A1494" t="s">
        <v>8219</v>
      </c>
      <c r="B1494">
        <v>17</v>
      </c>
      <c r="F1494" t="s">
        <v>8221</v>
      </c>
      <c r="G1494">
        <v>0</v>
      </c>
    </row>
    <row r="1495" spans="1:7" x14ac:dyDescent="0.2">
      <c r="A1495" t="s">
        <v>8219</v>
      </c>
      <c r="B1495">
        <v>33</v>
      </c>
      <c r="F1495" t="s">
        <v>8221</v>
      </c>
      <c r="G1495">
        <v>6</v>
      </c>
    </row>
    <row r="1496" spans="1:7" x14ac:dyDescent="0.2">
      <c r="A1496" t="s">
        <v>8219</v>
      </c>
      <c r="B1496">
        <v>87</v>
      </c>
      <c r="F1496" t="s">
        <v>8221</v>
      </c>
      <c r="G1496">
        <v>0</v>
      </c>
    </row>
    <row r="1497" spans="1:7" x14ac:dyDescent="0.2">
      <c r="A1497" t="s">
        <v>8219</v>
      </c>
      <c r="B1497">
        <v>113</v>
      </c>
      <c r="F1497" t="s">
        <v>8221</v>
      </c>
      <c r="G1497">
        <v>1</v>
      </c>
    </row>
    <row r="1498" spans="1:7" x14ac:dyDescent="0.2">
      <c r="A1498" t="s">
        <v>8219</v>
      </c>
      <c r="B1498">
        <v>14</v>
      </c>
      <c r="F1498" t="s">
        <v>8221</v>
      </c>
      <c r="G1498">
        <v>0</v>
      </c>
    </row>
    <row r="1499" spans="1:7" x14ac:dyDescent="0.2">
      <c r="A1499" t="s">
        <v>8219</v>
      </c>
      <c r="B1499">
        <v>30</v>
      </c>
      <c r="F1499" t="s">
        <v>8221</v>
      </c>
      <c r="G1499">
        <v>12</v>
      </c>
    </row>
    <row r="1500" spans="1:7" x14ac:dyDescent="0.2">
      <c r="A1500" t="s">
        <v>8219</v>
      </c>
      <c r="B1500">
        <v>16</v>
      </c>
      <c r="F1500" t="s">
        <v>8221</v>
      </c>
      <c r="G1500">
        <v>2</v>
      </c>
    </row>
    <row r="1501" spans="1:7" x14ac:dyDescent="0.2">
      <c r="A1501" t="s">
        <v>8219</v>
      </c>
      <c r="B1501">
        <v>46</v>
      </c>
      <c r="F1501" t="s">
        <v>8221</v>
      </c>
      <c r="G1501">
        <v>6</v>
      </c>
    </row>
    <row r="1502" spans="1:7" x14ac:dyDescent="0.2">
      <c r="A1502" t="s">
        <v>8219</v>
      </c>
      <c r="B1502">
        <v>24</v>
      </c>
      <c r="F1502" t="s">
        <v>8221</v>
      </c>
      <c r="G1502">
        <v>1</v>
      </c>
    </row>
    <row r="1503" spans="1:7" x14ac:dyDescent="0.2">
      <c r="A1503" t="s">
        <v>8219</v>
      </c>
      <c r="B1503">
        <v>97</v>
      </c>
      <c r="F1503" t="s">
        <v>8221</v>
      </c>
      <c r="G1503">
        <v>1</v>
      </c>
    </row>
    <row r="1504" spans="1:7" x14ac:dyDescent="0.2">
      <c r="A1504" t="s">
        <v>8219</v>
      </c>
      <c r="B1504">
        <v>59</v>
      </c>
      <c r="F1504" t="s">
        <v>8221</v>
      </c>
      <c r="G1504">
        <v>5</v>
      </c>
    </row>
    <row r="1505" spans="1:7" x14ac:dyDescent="0.2">
      <c r="A1505" t="s">
        <v>8219</v>
      </c>
      <c r="B1505">
        <v>1095</v>
      </c>
      <c r="F1505" t="s">
        <v>8221</v>
      </c>
      <c r="G1505">
        <v>0</v>
      </c>
    </row>
    <row r="1506" spans="1:7" x14ac:dyDescent="0.2">
      <c r="A1506" t="s">
        <v>8219</v>
      </c>
      <c r="B1506">
        <v>218</v>
      </c>
      <c r="F1506" t="s">
        <v>8221</v>
      </c>
      <c r="G1506">
        <v>3</v>
      </c>
    </row>
    <row r="1507" spans="1:7" x14ac:dyDescent="0.2">
      <c r="A1507" t="s">
        <v>8219</v>
      </c>
      <c r="B1507">
        <v>111</v>
      </c>
      <c r="F1507" t="s">
        <v>8221</v>
      </c>
      <c r="G1507">
        <v>8</v>
      </c>
    </row>
    <row r="1508" spans="1:7" x14ac:dyDescent="0.2">
      <c r="A1508" t="s">
        <v>8219</v>
      </c>
      <c r="B1508">
        <v>56</v>
      </c>
      <c r="F1508" t="s">
        <v>8221</v>
      </c>
      <c r="G1508">
        <v>3</v>
      </c>
    </row>
    <row r="1509" spans="1:7" x14ac:dyDescent="0.2">
      <c r="A1509" t="s">
        <v>8219</v>
      </c>
      <c r="B1509">
        <v>265</v>
      </c>
      <c r="F1509" t="s">
        <v>8221</v>
      </c>
      <c r="G1509">
        <v>8</v>
      </c>
    </row>
    <row r="1510" spans="1:7" x14ac:dyDescent="0.2">
      <c r="A1510" t="s">
        <v>8219</v>
      </c>
      <c r="B1510">
        <v>28</v>
      </c>
      <c r="F1510" t="s">
        <v>8221</v>
      </c>
      <c r="G1510">
        <v>1</v>
      </c>
    </row>
    <row r="1511" spans="1:7" x14ac:dyDescent="0.2">
      <c r="A1511" t="s">
        <v>8219</v>
      </c>
      <c r="B1511">
        <v>364</v>
      </c>
      <c r="F1511" t="s">
        <v>8221</v>
      </c>
      <c r="G1511">
        <v>4</v>
      </c>
    </row>
    <row r="1512" spans="1:7" x14ac:dyDescent="0.2">
      <c r="A1512" t="s">
        <v>8219</v>
      </c>
      <c r="B1512">
        <v>27</v>
      </c>
      <c r="F1512" t="s">
        <v>8221</v>
      </c>
      <c r="G1512">
        <v>8</v>
      </c>
    </row>
    <row r="1513" spans="1:7" x14ac:dyDescent="0.2">
      <c r="A1513" t="s">
        <v>8219</v>
      </c>
      <c r="B1513">
        <v>93</v>
      </c>
      <c r="F1513" t="s">
        <v>8221</v>
      </c>
      <c r="G1513">
        <v>1</v>
      </c>
    </row>
    <row r="1514" spans="1:7" x14ac:dyDescent="0.2">
      <c r="A1514" t="s">
        <v>8219</v>
      </c>
      <c r="B1514">
        <v>64</v>
      </c>
      <c r="F1514" t="s">
        <v>8221</v>
      </c>
      <c r="G1514">
        <v>5</v>
      </c>
    </row>
    <row r="1515" spans="1:7" x14ac:dyDescent="0.2">
      <c r="A1515" t="s">
        <v>8219</v>
      </c>
      <c r="B1515">
        <v>22</v>
      </c>
      <c r="F1515" t="s">
        <v>8221</v>
      </c>
      <c r="G1515">
        <v>0</v>
      </c>
    </row>
    <row r="1516" spans="1:7" x14ac:dyDescent="0.2">
      <c r="A1516" t="s">
        <v>8219</v>
      </c>
      <c r="B1516">
        <v>59</v>
      </c>
      <c r="F1516" t="s">
        <v>8221</v>
      </c>
      <c r="G1516">
        <v>0</v>
      </c>
    </row>
    <row r="1517" spans="1:7" x14ac:dyDescent="0.2">
      <c r="A1517" t="s">
        <v>8219</v>
      </c>
      <c r="B1517">
        <v>249</v>
      </c>
      <c r="F1517" t="s">
        <v>8221</v>
      </c>
      <c r="G1517">
        <v>1</v>
      </c>
    </row>
    <row r="1518" spans="1:7" x14ac:dyDescent="0.2">
      <c r="A1518" t="s">
        <v>8219</v>
      </c>
      <c r="B1518">
        <v>392</v>
      </c>
      <c r="F1518" t="s">
        <v>8221</v>
      </c>
      <c r="G1518">
        <v>0</v>
      </c>
    </row>
    <row r="1519" spans="1:7" x14ac:dyDescent="0.2">
      <c r="A1519" t="s">
        <v>8219</v>
      </c>
      <c r="B1519">
        <v>115</v>
      </c>
      <c r="F1519" t="s">
        <v>8221</v>
      </c>
      <c r="G1519">
        <v>0</v>
      </c>
    </row>
    <row r="1520" spans="1:7" x14ac:dyDescent="0.2">
      <c r="A1520" t="s">
        <v>8219</v>
      </c>
      <c r="B1520">
        <v>433</v>
      </c>
      <c r="F1520" t="s">
        <v>8221</v>
      </c>
      <c r="G1520">
        <v>6</v>
      </c>
    </row>
    <row r="1521" spans="1:7" x14ac:dyDescent="0.2">
      <c r="A1521" t="s">
        <v>8219</v>
      </c>
      <c r="B1521">
        <v>20</v>
      </c>
      <c r="F1521" t="s">
        <v>8221</v>
      </c>
      <c r="G1521">
        <v>6</v>
      </c>
    </row>
    <row r="1522" spans="1:7" x14ac:dyDescent="0.2">
      <c r="A1522" t="s">
        <v>8219</v>
      </c>
      <c r="B1522">
        <v>8</v>
      </c>
      <c r="F1522" t="s">
        <v>8221</v>
      </c>
      <c r="G1522">
        <v>14</v>
      </c>
    </row>
    <row r="1523" spans="1:7" x14ac:dyDescent="0.2">
      <c r="A1523" t="s">
        <v>8219</v>
      </c>
      <c r="B1523">
        <v>175</v>
      </c>
      <c r="F1523" t="s">
        <v>8221</v>
      </c>
      <c r="G1523">
        <v>6</v>
      </c>
    </row>
    <row r="1524" spans="1:7" x14ac:dyDescent="0.2">
      <c r="A1524" t="s">
        <v>8219</v>
      </c>
      <c r="B1524">
        <v>104</v>
      </c>
      <c r="F1524" t="s">
        <v>8221</v>
      </c>
      <c r="G1524">
        <v>33</v>
      </c>
    </row>
    <row r="1525" spans="1:7" x14ac:dyDescent="0.2">
      <c r="A1525" t="s">
        <v>8219</v>
      </c>
      <c r="B1525">
        <v>17</v>
      </c>
      <c r="F1525" t="s">
        <v>8221</v>
      </c>
      <c r="G1525">
        <v>4</v>
      </c>
    </row>
    <row r="1526" spans="1:7" x14ac:dyDescent="0.2">
      <c r="A1526" t="s">
        <v>8219</v>
      </c>
      <c r="B1526">
        <v>277</v>
      </c>
      <c r="F1526" t="s">
        <v>8221</v>
      </c>
      <c r="G1526">
        <v>1</v>
      </c>
    </row>
    <row r="1527" spans="1:7" x14ac:dyDescent="0.2">
      <c r="A1527" t="s">
        <v>8219</v>
      </c>
      <c r="B1527">
        <v>118</v>
      </c>
      <c r="F1527" t="s">
        <v>8221</v>
      </c>
      <c r="G1527">
        <v>0</v>
      </c>
    </row>
    <row r="1528" spans="1:7" x14ac:dyDescent="0.2">
      <c r="A1528" t="s">
        <v>8219</v>
      </c>
      <c r="B1528">
        <v>97</v>
      </c>
      <c r="F1528" t="s">
        <v>8221</v>
      </c>
      <c r="G1528">
        <v>6</v>
      </c>
    </row>
    <row r="1529" spans="1:7" x14ac:dyDescent="0.2">
      <c r="A1529" t="s">
        <v>8219</v>
      </c>
      <c r="B1529">
        <v>20</v>
      </c>
      <c r="F1529" t="s">
        <v>8221</v>
      </c>
      <c r="G1529">
        <v>6</v>
      </c>
    </row>
    <row r="1530" spans="1:7" x14ac:dyDescent="0.2">
      <c r="A1530" t="s">
        <v>8219</v>
      </c>
      <c r="B1530">
        <v>26</v>
      </c>
      <c r="F1530" t="s">
        <v>8221</v>
      </c>
      <c r="G1530">
        <v>1</v>
      </c>
    </row>
    <row r="1531" spans="1:7" x14ac:dyDescent="0.2">
      <c r="A1531" t="s">
        <v>8219</v>
      </c>
      <c r="B1531">
        <v>128</v>
      </c>
      <c r="F1531" t="s">
        <v>8221</v>
      </c>
      <c r="G1531">
        <v>3</v>
      </c>
    </row>
    <row r="1532" spans="1:7" x14ac:dyDescent="0.2">
      <c r="A1532" t="s">
        <v>8219</v>
      </c>
      <c r="B1532">
        <v>15</v>
      </c>
    </row>
    <row r="1533" spans="1:7" x14ac:dyDescent="0.2">
      <c r="A1533" t="s">
        <v>8219</v>
      </c>
      <c r="B1533">
        <v>25</v>
      </c>
    </row>
    <row r="1534" spans="1:7" x14ac:dyDescent="0.2">
      <c r="A1534" t="s">
        <v>8219</v>
      </c>
      <c r="B1534">
        <v>55</v>
      </c>
    </row>
    <row r="1535" spans="1:7" x14ac:dyDescent="0.2">
      <c r="A1535" t="s">
        <v>8219</v>
      </c>
      <c r="B1535">
        <v>107</v>
      </c>
    </row>
    <row r="1536" spans="1:7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ellIs" dxfId="11" priority="13" operator="equal">
      <formula>"live"</formula>
    </cfRule>
    <cfRule type="cellIs" dxfId="10" priority="14" operator="equal">
      <formula>"canceled"</formula>
    </cfRule>
    <cfRule type="cellIs" dxfId="9" priority="15" operator="equal">
      <formula>"successful"</formula>
    </cfRule>
    <cfRule type="cellIs" dxfId="8" priority="16" operator="equal">
      <formula>"failed"</formula>
    </cfRule>
  </conditionalFormatting>
  <conditionalFormatting sqref="C1:C1045992">
    <cfRule type="cellIs" dxfId="7" priority="9" operator="equal">
      <formula>"live"</formula>
    </cfRule>
    <cfRule type="cellIs" dxfId="6" priority="10" operator="equal">
      <formula>"canceled"</formula>
    </cfRule>
    <cfRule type="cellIs" dxfId="5" priority="11" operator="equal">
      <formula>"successful"</formula>
    </cfRule>
    <cfRule type="cellIs" dxfId="4" priority="12" operator="equal">
      <formula>"failed"</formula>
    </cfRule>
  </conditionalFormatting>
  <conditionalFormatting sqref="F1:F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2020-09-23T13:14:25Z</dcterms:modified>
</cp:coreProperties>
</file>