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Desktop\Masterarbeit\Obba\ShortRateAndIntensity\"/>
    </mc:Choice>
  </mc:AlternateContent>
  <bookViews>
    <workbookView xWindow="0" yWindow="0" windowWidth="11880" windowHeight="4860" activeTab="1"/>
  </bookViews>
  <sheets>
    <sheet name="Load Libs2" sheetId="1" r:id="rId1"/>
    <sheet name="CIRTest" sheetId="3" r:id="rId2"/>
  </sheets>
  <externalReferences>
    <externalReference r:id="rId3"/>
    <externalReference r:id="rId4"/>
  </externalReferences>
  <definedNames>
    <definedName name="obLibs">'[1]Load Libs'!$E$27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5" i="3" l="1"/>
  <c r="S29" i="3"/>
  <c r="S19" i="3"/>
  <c r="D10" i="3"/>
  <c r="A9" i="3"/>
  <c r="A16" i="3"/>
  <c r="D19" i="3"/>
  <c r="D24" i="3"/>
  <c r="S25" i="3"/>
  <c r="S26" i="3"/>
  <c r="S17" i="3"/>
  <c r="S27" i="3"/>
  <c r="V8" i="3" l="1"/>
  <c r="U38" i="3"/>
  <c r="U39" i="3"/>
  <c r="I7" i="3"/>
  <c r="U40" i="3"/>
  <c r="A21" i="3"/>
  <c r="F7" i="1" l="1"/>
  <c r="C6" i="1"/>
  <c r="D5" i="3"/>
  <c r="B9" i="1"/>
  <c r="C16" i="1"/>
  <c r="A5" i="3"/>
  <c r="A4" i="3"/>
  <c r="F10" i="1"/>
  <c r="A6" i="3"/>
  <c r="I6" i="3"/>
  <c r="C15" i="1"/>
  <c r="I5" i="3"/>
  <c r="I4" i="3"/>
  <c r="D6" i="3"/>
  <c r="F19" i="1"/>
  <c r="D7" i="3"/>
  <c r="D16" i="3" l="1"/>
  <c r="D18" i="3"/>
  <c r="D17" i="3"/>
  <c r="E25" i="1"/>
  <c r="D4" i="3" l="1"/>
  <c r="G7" i="3"/>
  <c r="G4" i="3" l="1"/>
  <c r="I8" i="3"/>
  <c r="I11" i="3"/>
  <c r="G16" i="3" l="1"/>
  <c r="I16" i="3"/>
  <c r="G30" i="3"/>
  <c r="D30" i="3"/>
  <c r="AV32" i="3"/>
  <c r="AV35" i="3" s="1"/>
  <c r="CJ32" i="3"/>
  <c r="CJ35" i="3" s="1"/>
  <c r="CR32" i="3"/>
  <c r="CR35" i="3" s="1"/>
  <c r="BA32" i="3"/>
  <c r="BA35" i="3" s="1"/>
  <c r="AE32" i="3"/>
  <c r="AE35" i="3" s="1"/>
  <c r="CD32" i="3"/>
  <c r="CD35" i="3" s="1"/>
  <c r="AO32" i="3"/>
  <c r="AO35" i="3" s="1"/>
  <c r="CK32" i="3"/>
  <c r="CK35" i="3" s="1"/>
  <c r="AI32" i="3"/>
  <c r="AI35" i="3" s="1"/>
  <c r="G37" i="3"/>
  <c r="G40" i="3" s="1"/>
  <c r="BF18" i="3"/>
  <c r="BF16" i="3" s="1"/>
  <c r="BF19" i="3" s="1"/>
  <c r="CQ45" i="3"/>
  <c r="CE51" i="3"/>
  <c r="AP34" i="3"/>
  <c r="BV57" i="3"/>
  <c r="V34" i="3"/>
  <c r="CW2" i="3"/>
  <c r="CW5" i="3" s="1"/>
  <c r="CO34" i="3"/>
  <c r="CJ34" i="3"/>
  <c r="BF34" i="3"/>
  <c r="AM2" i="3"/>
  <c r="AM5" i="3" s="1"/>
  <c r="AY11" i="3"/>
  <c r="AY9" i="3" s="1"/>
  <c r="AY12" i="3" s="1"/>
  <c r="BR34" i="3"/>
  <c r="CH4" i="3"/>
  <c r="CH18" i="3"/>
  <c r="CH16" i="3" s="1"/>
  <c r="CH19" i="3" s="1"/>
  <c r="CH2" i="3"/>
  <c r="CH5" i="3" s="1"/>
  <c r="CQ2" i="3"/>
  <c r="CQ5" i="3" s="1"/>
  <c r="CH45" i="3"/>
  <c r="AW45" i="3"/>
  <c r="AE34" i="3"/>
  <c r="CF26" i="3"/>
  <c r="CF24" i="3" s="1"/>
  <c r="CF27" i="3" s="1"/>
  <c r="CU45" i="3"/>
  <c r="AV51" i="3"/>
  <c r="AF45" i="3"/>
  <c r="AV18" i="3"/>
  <c r="AV16" i="3" s="1"/>
  <c r="AV19" i="3" s="1"/>
  <c r="CA34" i="3"/>
  <c r="CF51" i="3"/>
  <c r="BE26" i="3"/>
  <c r="BE24" i="3" s="1"/>
  <c r="BE27" i="3" s="1"/>
  <c r="BB11" i="3"/>
  <c r="BB9" i="3" s="1"/>
  <c r="BB12" i="3" s="1"/>
  <c r="BW11" i="3"/>
  <c r="BW9" i="3" s="1"/>
  <c r="BW12" i="3" s="1"/>
  <c r="CG45" i="3"/>
  <c r="BC18" i="3"/>
  <c r="BC16" i="3" s="1"/>
  <c r="BC19" i="3" s="1"/>
  <c r="CR4" i="3"/>
  <c r="AJ51" i="3"/>
  <c r="CH26" i="3"/>
  <c r="CH24" i="3" s="1"/>
  <c r="CH27" i="3" s="1"/>
  <c r="BV2" i="3"/>
  <c r="BV5" i="3" s="1"/>
  <c r="CP11" i="3"/>
  <c r="CP9" i="3" s="1"/>
  <c r="CP12" i="3" s="1"/>
  <c r="AK11" i="3"/>
  <c r="AK9" i="3" s="1"/>
  <c r="AK12" i="3" s="1"/>
  <c r="CL18" i="3"/>
  <c r="CL16" i="3" s="1"/>
  <c r="CL19" i="3" s="1"/>
  <c r="CV45" i="3"/>
  <c r="AF11" i="3"/>
  <c r="AF9" i="3" s="1"/>
  <c r="AF12" i="3" s="1"/>
  <c r="CP51" i="3"/>
  <c r="AM57" i="3"/>
  <c r="CU34" i="3"/>
  <c r="AD4" i="3"/>
  <c r="W2" i="3"/>
  <c r="W5" i="3" s="1"/>
  <c r="AF2" i="3"/>
  <c r="AF5" i="3" s="1"/>
  <c r="BZ4" i="3"/>
  <c r="AV4" i="3"/>
  <c r="AR26" i="3"/>
  <c r="AR24" i="3" s="1"/>
  <c r="AR27" i="3" s="1"/>
  <c r="CE45" i="3"/>
  <c r="AF51" i="3"/>
  <c r="AQ4" i="3"/>
  <c r="CK45" i="3"/>
  <c r="AP2" i="3"/>
  <c r="AP5" i="3" s="1"/>
  <c r="BI4" i="3"/>
  <c r="CA26" i="3"/>
  <c r="CA24" i="3" s="1"/>
  <c r="CA27" i="3" s="1"/>
  <c r="CC34" i="3"/>
  <c r="AQ57" i="3"/>
  <c r="CM57" i="3"/>
  <c r="AK18" i="3"/>
  <c r="AK16" i="3" s="1"/>
  <c r="AK19" i="3" s="1"/>
  <c r="BY45" i="3"/>
  <c r="BS2" i="3"/>
  <c r="BS5" i="3" s="1"/>
  <c r="W26" i="3"/>
  <c r="W24" i="3" s="1"/>
  <c r="BL34" i="3"/>
  <c r="CA4" i="3"/>
  <c r="CC11" i="3"/>
  <c r="CC9" i="3" s="1"/>
  <c r="CC12" i="3" s="1"/>
  <c r="CO57" i="3"/>
  <c r="BW34" i="3"/>
  <c r="AZ45" i="3"/>
  <c r="AE11" i="3"/>
  <c r="AE9" i="3" s="1"/>
  <c r="AE12" i="3" s="1"/>
  <c r="AT26" i="3"/>
  <c r="AT24" i="3" s="1"/>
  <c r="AT27" i="3" s="1"/>
  <c r="X18" i="3"/>
  <c r="X16" i="3" s="1"/>
  <c r="X19" i="3" s="1"/>
  <c r="CE11" i="3"/>
  <c r="CE9" i="3" s="1"/>
  <c r="CE12" i="3" s="1"/>
  <c r="CA57" i="3"/>
  <c r="AV34" i="3"/>
  <c r="AY4" i="3"/>
  <c r="AN57" i="3"/>
  <c r="Y26" i="3"/>
  <c r="Y24" i="3" s="1"/>
  <c r="Y27" i="3" s="1"/>
  <c r="CD57" i="3"/>
  <c r="CN45" i="3"/>
  <c r="AD57" i="3"/>
  <c r="BU18" i="3"/>
  <c r="BU16" i="3" s="1"/>
  <c r="BU19" i="3" s="1"/>
  <c r="BL45" i="3"/>
  <c r="CC51" i="3"/>
  <c r="AA26" i="3"/>
  <c r="AA24" i="3" s="1"/>
  <c r="AA27" i="3" s="1"/>
  <c r="AS57" i="3"/>
  <c r="AZ4" i="3"/>
  <c r="BI11" i="3"/>
  <c r="BI9" i="3" s="1"/>
  <c r="BI12" i="3" s="1"/>
  <c r="BH26" i="3"/>
  <c r="BH24" i="3" s="1"/>
  <c r="BH27" i="3" s="1"/>
  <c r="AO45" i="3"/>
  <c r="AQ34" i="3"/>
  <c r="BQ26" i="3"/>
  <c r="BQ24" i="3" s="1"/>
  <c r="BQ27" i="3" s="1"/>
  <c r="X11" i="3"/>
  <c r="X9" i="3" s="1"/>
  <c r="X12" i="3" s="1"/>
  <c r="BG57" i="3"/>
  <c r="CD51" i="3"/>
  <c r="AG34" i="3"/>
  <c r="CP34" i="3"/>
  <c r="CO18" i="3"/>
  <c r="CO16" i="3" s="1"/>
  <c r="CO19" i="3" s="1"/>
  <c r="BF57" i="3"/>
  <c r="BE4" i="3"/>
  <c r="D37" i="3"/>
  <c r="D40" i="3" s="1"/>
  <c r="D47" i="3"/>
  <c r="BG32" i="3"/>
  <c r="BG35" i="3" s="1"/>
  <c r="AS32" i="3"/>
  <c r="AS35" i="3" s="1"/>
  <c r="BN32" i="3"/>
  <c r="BN35" i="3" s="1"/>
  <c r="BU32" i="3"/>
  <c r="BU35" i="3" s="1"/>
  <c r="AT32" i="3"/>
  <c r="AT35" i="3" s="1"/>
  <c r="BJ32" i="3"/>
  <c r="BJ35" i="3" s="1"/>
  <c r="BF32" i="3"/>
  <c r="BF35" i="3" s="1"/>
  <c r="AU32" i="3"/>
  <c r="AU35" i="3" s="1"/>
  <c r="AQ32" i="3"/>
  <c r="AQ35" i="3" s="1"/>
  <c r="BZ32" i="3"/>
  <c r="BZ35" i="3" s="1"/>
  <c r="AB32" i="3"/>
  <c r="AB35" i="3" s="1"/>
  <c r="BT32" i="3"/>
  <c r="BT35" i="3" s="1"/>
  <c r="AN32" i="3"/>
  <c r="AN35" i="3" s="1"/>
  <c r="AD32" i="3"/>
  <c r="AD35" i="3" s="1"/>
  <c r="CC32" i="3"/>
  <c r="CC35" i="3" s="1"/>
  <c r="AF32" i="3"/>
  <c r="AF35" i="3" s="1"/>
  <c r="CF32" i="3"/>
  <c r="CF35" i="3" s="1"/>
  <c r="BP32" i="3"/>
  <c r="BP35" i="3" s="1"/>
  <c r="V32" i="3"/>
  <c r="V35" i="3" s="1"/>
  <c r="BL32" i="3"/>
  <c r="BL35" i="3" s="1"/>
  <c r="W32" i="3"/>
  <c r="W35" i="3" s="1"/>
  <c r="AX32" i="3"/>
  <c r="AX35" i="3" s="1"/>
  <c r="Z32" i="3"/>
  <c r="Z35" i="3" s="1"/>
  <c r="BI32" i="3"/>
  <c r="BI35" i="3" s="1"/>
  <c r="AW32" i="3"/>
  <c r="AW35" i="3" s="1"/>
  <c r="CP32" i="3"/>
  <c r="CP35" i="3" s="1"/>
  <c r="CE32" i="3"/>
  <c r="CE35" i="3" s="1"/>
  <c r="CO32" i="3"/>
  <c r="CO35" i="3" s="1"/>
  <c r="BX32" i="3"/>
  <c r="BX35" i="3" s="1"/>
  <c r="CQ32" i="3"/>
  <c r="CQ35" i="3" s="1"/>
  <c r="AR32" i="3"/>
  <c r="AR35" i="3" s="1"/>
  <c r="BY32" i="3"/>
  <c r="BY35" i="3" s="1"/>
  <c r="CS32" i="3"/>
  <c r="CS35" i="3" s="1"/>
  <c r="BO32" i="3"/>
  <c r="BO35" i="3" s="1"/>
  <c r="BR32" i="3"/>
  <c r="BR35" i="3" s="1"/>
  <c r="BD32" i="3"/>
  <c r="BD35" i="3" s="1"/>
  <c r="CH32" i="3"/>
  <c r="CH35" i="3" s="1"/>
  <c r="AK32" i="3"/>
  <c r="AK35" i="3" s="1"/>
  <c r="AC32" i="3"/>
  <c r="AC35" i="3" s="1"/>
  <c r="BM32" i="3"/>
  <c r="BM35" i="3" s="1"/>
  <c r="BH32" i="3"/>
  <c r="BH35" i="3" s="1"/>
  <c r="BV32" i="3"/>
  <c r="BV35" i="3" s="1"/>
  <c r="CI32" i="3"/>
  <c r="CI35" i="3" s="1"/>
  <c r="BC32" i="3"/>
  <c r="BC35" i="3" s="1"/>
  <c r="CW32" i="3"/>
  <c r="CW35" i="3" s="1"/>
  <c r="CU32" i="3"/>
  <c r="CU35" i="3" s="1"/>
  <c r="BB32" i="3"/>
  <c r="BB35" i="3" s="1"/>
  <c r="CL32" i="3"/>
  <c r="CL35" i="3" s="1"/>
  <c r="BK32" i="3"/>
  <c r="BK35" i="3" s="1"/>
  <c r="CM32" i="3"/>
  <c r="CM35" i="3" s="1"/>
  <c r="BW32" i="3"/>
  <c r="BW35" i="3" s="1"/>
  <c r="X32" i="3"/>
  <c r="X35" i="3" s="1"/>
  <c r="CG32" i="3"/>
  <c r="CG35" i="3" s="1"/>
  <c r="CT32" i="3"/>
  <c r="CT35" i="3" s="1"/>
  <c r="BS32" i="3"/>
  <c r="BS35" i="3" s="1"/>
  <c r="BQ32" i="3"/>
  <c r="BQ35" i="3" s="1"/>
  <c r="BE32" i="3"/>
  <c r="BE35" i="3" s="1"/>
  <c r="AM32" i="3"/>
  <c r="AM35" i="3" s="1"/>
  <c r="AY32" i="3"/>
  <c r="AY35" i="3" s="1"/>
  <c r="CN32" i="3"/>
  <c r="CN35" i="3" s="1"/>
  <c r="AJ32" i="3"/>
  <c r="AJ35" i="3" s="1"/>
  <c r="AZ32" i="3"/>
  <c r="AZ35" i="3" s="1"/>
  <c r="AG32" i="3"/>
  <c r="AG35" i="3" s="1"/>
  <c r="AP32" i="3"/>
  <c r="AP35" i="3" s="1"/>
  <c r="CA32" i="3"/>
  <c r="CA35" i="3" s="1"/>
  <c r="AH32" i="3"/>
  <c r="AH35" i="3" s="1"/>
  <c r="CB32" i="3"/>
  <c r="CB35" i="3" s="1"/>
  <c r="Y32" i="3"/>
  <c r="Y35" i="3" s="1"/>
  <c r="CV32" i="3"/>
  <c r="CV35" i="3" s="1"/>
  <c r="AA32" i="3"/>
  <c r="AA35" i="3" s="1"/>
  <c r="AL32" i="3"/>
  <c r="AL35" i="3" s="1"/>
  <c r="BZ26" i="3"/>
  <c r="BZ24" i="3" s="1"/>
  <c r="BZ27" i="3" s="1"/>
  <c r="AW26" i="3"/>
  <c r="AW24" i="3" s="1"/>
  <c r="AW27" i="3" s="1"/>
  <c r="AQ45" i="3"/>
  <c r="CF57" i="3"/>
  <c r="BC2" i="3"/>
  <c r="BC5" i="3" s="1"/>
  <c r="AU34" i="3"/>
  <c r="AP51" i="3"/>
  <c r="BL18" i="3"/>
  <c r="BL16" i="3" s="1"/>
  <c r="BL19" i="3" s="1"/>
  <c r="BQ18" i="3"/>
  <c r="BQ16" i="3" s="1"/>
  <c r="BQ19" i="3" s="1"/>
  <c r="Y4" i="3"/>
  <c r="AX34" i="3"/>
  <c r="AA4" i="3"/>
  <c r="CM11" i="3"/>
  <c r="CM9" i="3" s="1"/>
  <c r="CM12" i="3" s="1"/>
  <c r="CK4" i="3"/>
  <c r="CH11" i="3"/>
  <c r="CH9" i="3" s="1"/>
  <c r="CH12" i="3" s="1"/>
  <c r="CT34" i="3"/>
  <c r="BL4" i="3"/>
  <c r="BT45" i="3"/>
  <c r="AN34" i="3"/>
  <c r="CA11" i="3"/>
  <c r="CA9" i="3" s="1"/>
  <c r="CA12" i="3" s="1"/>
  <c r="CD4" i="3"/>
  <c r="BV34" i="3"/>
  <c r="BL57" i="3"/>
  <c r="AK26" i="3"/>
  <c r="AK24" i="3" s="1"/>
  <c r="AK27" i="3" s="1"/>
  <c r="BJ26" i="3"/>
  <c r="BJ24" i="3" s="1"/>
  <c r="BJ27" i="3" s="1"/>
  <c r="AK45" i="3"/>
  <c r="AY26" i="3"/>
  <c r="AY24" i="3" s="1"/>
  <c r="AY27" i="3" s="1"/>
  <c r="BU26" i="3"/>
  <c r="BU24" i="3" s="1"/>
  <c r="BU27" i="3" s="1"/>
  <c r="CV51" i="3"/>
  <c r="CB4" i="3"/>
  <c r="AD34" i="3"/>
  <c r="BO4" i="3"/>
  <c r="BX34" i="3"/>
  <c r="BA4" i="3"/>
  <c r="AQ18" i="3"/>
  <c r="AQ16" i="3" s="1"/>
  <c r="AQ19" i="3" s="1"/>
  <c r="BA18" i="3"/>
  <c r="BA16" i="3" s="1"/>
  <c r="BA19" i="3" s="1"/>
  <c r="CP2" i="3"/>
  <c r="CP5" i="3" s="1"/>
  <c r="BL11" i="3"/>
  <c r="BL9" i="3" s="1"/>
  <c r="BL12" i="3" s="1"/>
  <c r="BE2" i="3"/>
  <c r="BE5" i="3" s="1"/>
  <c r="CM4" i="3"/>
  <c r="CB18" i="3"/>
  <c r="CB16" i="3" s="1"/>
  <c r="CB19" i="3" s="1"/>
  <c r="AZ18" i="3"/>
  <c r="AZ16" i="3" s="1"/>
  <c r="AZ19" i="3" s="1"/>
  <c r="BG34" i="3"/>
  <c r="BE51" i="3"/>
  <c r="BQ34" i="3"/>
  <c r="CM34" i="3"/>
  <c r="BW2" i="3"/>
  <c r="BW5" i="3" s="1"/>
  <c r="AF57" i="3"/>
  <c r="AL4" i="3"/>
  <c r="CQ26" i="3"/>
  <c r="CQ24" i="3" s="1"/>
  <c r="CQ27" i="3" s="1"/>
  <c r="BO26" i="3"/>
  <c r="BO24" i="3" s="1"/>
  <c r="BO27" i="3" s="1"/>
  <c r="CN34" i="3"/>
  <c r="AS26" i="3"/>
  <c r="AS24" i="3" s="1"/>
  <c r="AS27" i="3" s="1"/>
  <c r="BS26" i="3"/>
  <c r="BS24" i="3" s="1"/>
  <c r="BS27" i="3" s="1"/>
  <c r="CC57" i="3"/>
  <c r="BQ2" i="3"/>
  <c r="BQ5" i="3" s="1"/>
  <c r="BN34" i="3"/>
  <c r="AQ11" i="3"/>
  <c r="AQ9" i="3" s="1"/>
  <c r="AQ12" i="3" s="1"/>
  <c r="AR11" i="3"/>
  <c r="AR9" i="3" s="1"/>
  <c r="AR12" i="3" s="1"/>
  <c r="BP18" i="3"/>
  <c r="BP16" i="3" s="1"/>
  <c r="BP19" i="3" s="1"/>
  <c r="AI11" i="3"/>
  <c r="AI9" i="3" s="1"/>
  <c r="AI12" i="3" s="1"/>
  <c r="BP11" i="3"/>
  <c r="BP9" i="3" s="1"/>
  <c r="BP12" i="3" s="1"/>
  <c r="AJ2" i="3"/>
  <c r="AJ5" i="3" s="1"/>
  <c r="BT2" i="3"/>
  <c r="BT5" i="3" s="1"/>
  <c r="CF45" i="3"/>
  <c r="CG18" i="3"/>
  <c r="CG16" i="3" s="1"/>
  <c r="CG19" i="3" s="1"/>
  <c r="BU45" i="3"/>
  <c r="CQ11" i="3"/>
  <c r="CQ9" i="3" s="1"/>
  <c r="CQ12" i="3" s="1"/>
  <c r="AU18" i="3"/>
  <c r="AU16" i="3" s="1"/>
  <c r="AU19" i="3" s="1"/>
  <c r="BP4" i="3"/>
  <c r="AZ26" i="3"/>
  <c r="AZ24" i="3" s="1"/>
  <c r="AZ27" i="3" s="1"/>
  <c r="CL57" i="3"/>
  <c r="CP26" i="3"/>
  <c r="CP24" i="3" s="1"/>
  <c r="CP27" i="3" s="1"/>
  <c r="AA45" i="3"/>
  <c r="BO2" i="3"/>
  <c r="BO5" i="3" s="1"/>
  <c r="CP57" i="3"/>
  <c r="CQ4" i="3"/>
  <c r="AT11" i="3"/>
  <c r="AT9" i="3" s="1"/>
  <c r="AT12" i="3" s="1"/>
  <c r="Z18" i="3"/>
  <c r="Z16" i="3" s="1"/>
  <c r="Z19" i="3" s="1"/>
  <c r="BT18" i="3"/>
  <c r="BT16" i="3" s="1"/>
  <c r="BT19" i="3" s="1"/>
  <c r="Y34" i="3"/>
  <c r="AB51" i="3"/>
  <c r="AG45" i="3"/>
  <c r="CL51" i="3"/>
  <c r="CW4" i="3"/>
  <c r="AP4" i="3"/>
  <c r="CL4" i="3"/>
  <c r="BD45" i="3"/>
  <c r="CT51" i="3"/>
  <c r="BE45" i="3"/>
  <c r="AX45" i="3"/>
  <c r="AS45" i="3"/>
  <c r="AQ2" i="3"/>
  <c r="AQ5" i="3" s="1"/>
  <c r="CS57" i="3"/>
  <c r="BV26" i="3"/>
  <c r="BV24" i="3" s="1"/>
  <c r="BV27" i="3" s="1"/>
  <c r="AH4" i="3"/>
  <c r="AA34" i="3"/>
  <c r="BF4" i="3"/>
  <c r="BG26" i="3"/>
  <c r="BG24" i="3" s="1"/>
  <c r="BG27" i="3" s="1"/>
  <c r="BZ57" i="3"/>
  <c r="CW34" i="3"/>
  <c r="BM34" i="3"/>
  <c r="CS11" i="3"/>
  <c r="CS9" i="3" s="1"/>
  <c r="CS12" i="3" s="1"/>
  <c r="CE4" i="3"/>
  <c r="BD18" i="3"/>
  <c r="BD16" i="3" s="1"/>
  <c r="BD19" i="3" s="1"/>
  <c r="BE18" i="3"/>
  <c r="BE16" i="3" s="1"/>
  <c r="BE19" i="3" s="1"/>
  <c r="AR18" i="3"/>
  <c r="AR16" i="3" s="1"/>
  <c r="AR19" i="3" s="1"/>
  <c r="CS45" i="3"/>
  <c r="BB45" i="3"/>
  <c r="AM51" i="3"/>
  <c r="AF34" i="3"/>
  <c r="CW18" i="3"/>
  <c r="CW16" i="3" s="1"/>
  <c r="CW19" i="3" s="1"/>
  <c r="BX18" i="3"/>
  <c r="BX16" i="3" s="1"/>
  <c r="BX19" i="3" s="1"/>
  <c r="AT34" i="3"/>
  <c r="CB11" i="3"/>
  <c r="CB9" i="3" s="1"/>
  <c r="CB12" i="3" s="1"/>
  <c r="CM51" i="3"/>
  <c r="CU51" i="3"/>
  <c r="AB2" i="3"/>
  <c r="AB5" i="3" s="1"/>
  <c r="AA2" i="3"/>
  <c r="AA5" i="3" s="1"/>
  <c r="BO45" i="3"/>
  <c r="AL26" i="3"/>
  <c r="AL24" i="3" s="1"/>
  <c r="AL27" i="3" s="1"/>
  <c r="AY45" i="3"/>
  <c r="AJ57" i="3"/>
  <c r="AX51" i="3"/>
  <c r="CO26" i="3"/>
  <c r="CO24" i="3" s="1"/>
  <c r="CO27" i="3" s="1"/>
  <c r="BD4" i="3"/>
  <c r="AS2" i="3"/>
  <c r="AS5" i="3" s="1"/>
  <c r="BB4" i="3"/>
  <c r="BP45" i="3"/>
  <c r="CU57" i="3"/>
  <c r="AO34" i="3"/>
  <c r="AV2" i="3"/>
  <c r="AV5" i="3" s="1"/>
  <c r="AX18" i="3"/>
  <c r="AX16" i="3" s="1"/>
  <c r="AX19" i="3" s="1"/>
  <c r="CN11" i="3"/>
  <c r="CN9" i="3" s="1"/>
  <c r="CN12" i="3" s="1"/>
  <c r="AY34" i="3"/>
  <c r="AB34" i="3"/>
  <c r="BG11" i="3"/>
  <c r="BG9" i="3" s="1"/>
  <c r="BG12" i="3" s="1"/>
  <c r="AX11" i="3"/>
  <c r="AX9" i="3" s="1"/>
  <c r="AX12" i="3" s="1"/>
  <c r="BU51" i="3"/>
  <c r="AU11" i="3"/>
  <c r="AU9" i="3" s="1"/>
  <c r="AU12" i="3" s="1"/>
  <c r="CP4" i="3"/>
  <c r="CB2" i="3"/>
  <c r="CB5" i="3" s="1"/>
  <c r="Y57" i="3"/>
  <c r="BN11" i="3"/>
  <c r="BN9" i="3" s="1"/>
  <c r="BN12" i="3" s="1"/>
  <c r="AB26" i="3"/>
  <c r="AB24" i="3" s="1"/>
  <c r="AB27" i="3" s="1"/>
  <c r="BW4" i="3"/>
  <c r="AR57" i="3"/>
  <c r="AJ34" i="3"/>
  <c r="CS2" i="3"/>
  <c r="CS5" i="3" s="1"/>
  <c r="CN2" i="3"/>
  <c r="CN5" i="3" s="1"/>
  <c r="AJ11" i="3"/>
  <c r="AJ9" i="3" s="1"/>
  <c r="AJ12" i="3" s="1"/>
  <c r="AE45" i="3"/>
  <c r="CQ18" i="3"/>
  <c r="CQ16" i="3" s="1"/>
  <c r="CQ19" i="3" s="1"/>
  <c r="BZ18" i="3"/>
  <c r="BZ16" i="3" s="1"/>
  <c r="BZ19" i="3" s="1"/>
  <c r="BJ34" i="3"/>
  <c r="AW57" i="3"/>
  <c r="BM57" i="3"/>
  <c r="AC2" i="3"/>
  <c r="AC5" i="3" s="1"/>
  <c r="CJ18" i="3"/>
  <c r="CJ16" i="3" s="1"/>
  <c r="CJ19" i="3" s="1"/>
  <c r="CU18" i="3"/>
  <c r="CU16" i="3" s="1"/>
  <c r="CU19" i="3" s="1"/>
  <c r="AY57" i="3"/>
  <c r="AW2" i="3"/>
  <c r="AW5" i="3" s="1"/>
  <c r="BX45" i="3"/>
  <c r="BZ51" i="3"/>
  <c r="CN51" i="3"/>
  <c r="CG2" i="3"/>
  <c r="CG5" i="3" s="1"/>
  <c r="BW26" i="3"/>
  <c r="BW24" i="3" s="1"/>
  <c r="BW27" i="3" s="1"/>
  <c r="BD26" i="3"/>
  <c r="BD24" i="3" s="1"/>
  <c r="BD27" i="3" s="1"/>
  <c r="W51" i="3"/>
  <c r="AS11" i="3"/>
  <c r="AS9" i="3" s="1"/>
  <c r="AS12" i="3" s="1"/>
  <c r="AV26" i="3"/>
  <c r="AV24" i="3" s="1"/>
  <c r="AV27" i="3" s="1"/>
  <c r="AV45" i="3"/>
  <c r="CJ11" i="3"/>
  <c r="CJ9" i="3" s="1"/>
  <c r="CJ12" i="3" s="1"/>
  <c r="BR4" i="3"/>
  <c r="CJ51" i="3"/>
  <c r="Y51" i="3"/>
  <c r="CE18" i="3"/>
  <c r="CE16" i="3" s="1"/>
  <c r="CE19" i="3" s="1"/>
  <c r="BS18" i="3"/>
  <c r="BS16" i="3" s="1"/>
  <c r="BS19" i="3" s="1"/>
  <c r="BM4" i="3"/>
  <c r="BO18" i="3"/>
  <c r="BO16" i="3" s="1"/>
  <c r="BO19" i="3" s="1"/>
  <c r="BK51" i="3"/>
  <c r="CA51" i="3"/>
  <c r="CD2" i="3"/>
  <c r="CD5" i="3" s="1"/>
  <c r="CE2" i="3"/>
  <c r="CE5" i="3" s="1"/>
  <c r="CK18" i="3"/>
  <c r="CK16" i="3" s="1"/>
  <c r="CK19" i="3" s="1"/>
  <c r="BV11" i="3"/>
  <c r="BV9" i="3" s="1"/>
  <c r="BV12" i="3" s="1"/>
  <c r="AO51" i="3"/>
  <c r="BN51" i="3"/>
  <c r="BA2" i="3"/>
  <c r="BA5" i="3" s="1"/>
  <c r="BQ57" i="3"/>
  <c r="AO11" i="3"/>
  <c r="AO9" i="3" s="1"/>
  <c r="AO12" i="3" s="1"/>
  <c r="Z2" i="3"/>
  <c r="Z5" i="3" s="1"/>
  <c r="AQ26" i="3"/>
  <c r="AQ24" i="3" s="1"/>
  <c r="AQ27" i="3" s="1"/>
  <c r="AN26" i="3"/>
  <c r="AN24" i="3" s="1"/>
  <c r="AN27" i="3" s="1"/>
  <c r="AC4" i="3"/>
  <c r="Z57" i="3"/>
  <c r="AC51" i="3"/>
  <c r="CU26" i="3"/>
  <c r="CU24" i="3" s="1"/>
  <c r="CU27" i="3" s="1"/>
  <c r="CI2" i="3"/>
  <c r="CI5" i="3" s="1"/>
  <c r="AC45" i="3"/>
  <c r="AU57" i="3"/>
  <c r="CT57" i="3"/>
  <c r="BM11" i="3"/>
  <c r="BM9" i="3" s="1"/>
  <c r="BM12" i="3" s="1"/>
  <c r="CD11" i="3"/>
  <c r="CD9" i="3" s="1"/>
  <c r="CD12" i="3" s="1"/>
  <c r="CJ45" i="3"/>
  <c r="AA18" i="3"/>
  <c r="AA16" i="3" s="1"/>
  <c r="AA19" i="3" s="1"/>
  <c r="AV11" i="3"/>
  <c r="AV9" i="3" s="1"/>
  <c r="AV12" i="3" s="1"/>
  <c r="AM4" i="3"/>
  <c r="AB57" i="3"/>
  <c r="CM26" i="3"/>
  <c r="CM24" i="3" s="1"/>
  <c r="CM27" i="3" s="1"/>
  <c r="CO2" i="3"/>
  <c r="CO5" i="3" s="1"/>
  <c r="BP2" i="3"/>
  <c r="BP5" i="3" s="1"/>
  <c r="BA57" i="3"/>
  <c r="BS57" i="3"/>
  <c r="AG51" i="3"/>
  <c r="CH51" i="3"/>
  <c r="CK11" i="3"/>
  <c r="CK9" i="3" s="1"/>
  <c r="CK12" i="3" s="1"/>
  <c r="AX26" i="3"/>
  <c r="AX24" i="3" s="1"/>
  <c r="AX27" i="3" s="1"/>
  <c r="BF26" i="3"/>
  <c r="BF24" i="3" s="1"/>
  <c r="BF27" i="3" s="1"/>
  <c r="BI34" i="3"/>
  <c r="CI51" i="3"/>
  <c r="CU4" i="3"/>
  <c r="AT4" i="3"/>
  <c r="CM2" i="3"/>
  <c r="CM5" i="3" s="1"/>
  <c r="AS34" i="3"/>
  <c r="CD18" i="3"/>
  <c r="CD16" i="3" s="1"/>
  <c r="CD19" i="3" s="1"/>
  <c r="BK45" i="3"/>
  <c r="BN57" i="3"/>
  <c r="CA45" i="3"/>
  <c r="BH11" i="3"/>
  <c r="BH9" i="3" s="1"/>
  <c r="BH12" i="3" s="1"/>
  <c r="AT45" i="3"/>
  <c r="BT11" i="3"/>
  <c r="BT9" i="3" s="1"/>
  <c r="BT12" i="3" s="1"/>
  <c r="BE57" i="3"/>
  <c r="AA51" i="3"/>
  <c r="AU4" i="3"/>
  <c r="CO11" i="3"/>
  <c r="CO9" i="3" s="1"/>
  <c r="CO12" i="3" s="1"/>
  <c r="BH51" i="3"/>
  <c r="BK4" i="3"/>
  <c r="AZ51" i="3"/>
  <c r="CQ51" i="3"/>
  <c r="Z26" i="3"/>
  <c r="Z24" i="3" s="1"/>
  <c r="Z27" i="3" s="1"/>
  <c r="CR26" i="3"/>
  <c r="CR24" i="3" s="1"/>
  <c r="CR27" i="3" s="1"/>
  <c r="AG4" i="3"/>
  <c r="BC26" i="3"/>
  <c r="BC24" i="3" s="1"/>
  <c r="BC27" i="3" s="1"/>
  <c r="CT26" i="3"/>
  <c r="CT24" i="3" s="1"/>
  <c r="CT27" i="3" s="1"/>
  <c r="CW45" i="3"/>
  <c r="BS11" i="3"/>
  <c r="BS9" i="3" s="1"/>
  <c r="BS12" i="3" s="1"/>
  <c r="CL34" i="3"/>
  <c r="AK57" i="3"/>
  <c r="BK34" i="3"/>
  <c r="BG18" i="3"/>
  <c r="BG16" i="3" s="1"/>
  <c r="BG19" i="3" s="1"/>
  <c r="CI18" i="3"/>
  <c r="CI16" i="3" s="1"/>
  <c r="CI19" i="3" s="1"/>
  <c r="CR18" i="3"/>
  <c r="CR16" i="3" s="1"/>
  <c r="CR19" i="3" s="1"/>
  <c r="CT2" i="3"/>
  <c r="CT5" i="3" s="1"/>
  <c r="AL11" i="3"/>
  <c r="AL9" i="3" s="1"/>
  <c r="AL12" i="3" s="1"/>
  <c r="CV2" i="3"/>
  <c r="CV5" i="3" s="1"/>
  <c r="BD34" i="3"/>
  <c r="CB45" i="3"/>
  <c r="AC34" i="3"/>
  <c r="X57" i="3"/>
  <c r="AI34" i="3"/>
  <c r="CF4" i="3"/>
  <c r="CB51" i="3"/>
  <c r="BP57" i="3"/>
  <c r="BY51" i="3"/>
  <c r="BY4" i="3"/>
  <c r="CG26" i="3"/>
  <c r="CG24" i="3" s="1"/>
  <c r="CG27" i="3" s="1"/>
  <c r="AM26" i="3"/>
  <c r="AM24" i="3" s="1"/>
  <c r="AM27" i="3" s="1"/>
  <c r="CN57" i="3"/>
  <c r="X4" i="3"/>
  <c r="BP26" i="3"/>
  <c r="BP24" i="3" s="1"/>
  <c r="BP27" i="3" s="1"/>
  <c r="AS51" i="3"/>
  <c r="BD2" i="3"/>
  <c r="BD5" i="3" s="1"/>
  <c r="CD34" i="3"/>
  <c r="V11" i="3"/>
  <c r="V9" i="3" s="1"/>
  <c r="V12" i="3" s="1"/>
  <c r="BT57" i="3"/>
  <c r="AT18" i="3"/>
  <c r="AT16" i="3" s="1"/>
  <c r="AT19" i="3" s="1"/>
  <c r="BM18" i="3"/>
  <c r="BM16" i="3" s="1"/>
  <c r="BM19" i="3" s="1"/>
  <c r="AP18" i="3"/>
  <c r="AP16" i="3" s="1"/>
  <c r="AP19" i="3" s="1"/>
  <c r="AC18" i="3"/>
  <c r="AC16" i="3" s="1"/>
  <c r="AC19" i="3" s="1"/>
  <c r="BH45" i="3"/>
  <c r="BL2" i="3"/>
  <c r="BL5" i="3" s="1"/>
  <c r="AF18" i="3"/>
  <c r="AF16" i="3" s="1"/>
  <c r="AF19" i="3" s="1"/>
  <c r="CG51" i="3"/>
  <c r="BE11" i="3"/>
  <c r="BE9" i="3" s="1"/>
  <c r="BE12" i="3" s="1"/>
  <c r="BX26" i="3"/>
  <c r="BX24" i="3" s="1"/>
  <c r="BX27" i="3" s="1"/>
  <c r="CN26" i="3"/>
  <c r="CN24" i="3" s="1"/>
  <c r="CN27" i="3" s="1"/>
  <c r="Z4" i="3"/>
  <c r="CA18" i="3"/>
  <c r="CA16" i="3" s="1"/>
  <c r="CA19" i="3" s="1"/>
  <c r="W34" i="3"/>
  <c r="BA11" i="3"/>
  <c r="BA9" i="3" s="1"/>
  <c r="BA12" i="3" s="1"/>
  <c r="CQ57" i="3"/>
  <c r="AZ34" i="3"/>
  <c r="AI4" i="3"/>
  <c r="BW18" i="3"/>
  <c r="BW16" i="3" s="1"/>
  <c r="BW19" i="3" s="1"/>
  <c r="AK34" i="3"/>
  <c r="AH2" i="3"/>
  <c r="AH5" i="3" s="1"/>
  <c r="AI26" i="3"/>
  <c r="AI24" i="3" s="1"/>
  <c r="AI27" i="3" s="1"/>
  <c r="BQ51" i="3"/>
  <c r="CV4" i="3"/>
  <c r="Z51" i="3"/>
  <c r="AF26" i="3"/>
  <c r="AF24" i="3" s="1"/>
  <c r="AF27" i="3" s="1"/>
  <c r="BZ11" i="3"/>
  <c r="BZ9" i="3" s="1"/>
  <c r="BZ12" i="3" s="1"/>
  <c r="X2" i="3"/>
  <c r="X5" i="3" s="1"/>
  <c r="BO34" i="3"/>
  <c r="CJ2" i="3"/>
  <c r="CJ5" i="3" s="1"/>
  <c r="AS4" i="3"/>
  <c r="BA51" i="3"/>
  <c r="W57" i="3"/>
  <c r="AN45" i="3"/>
  <c r="BI57" i="3"/>
  <c r="CK51" i="3"/>
  <c r="AM18" i="3"/>
  <c r="AM16" i="3" s="1"/>
  <c r="AM19" i="3" s="1"/>
  <c r="AB4" i="3"/>
  <c r="BD11" i="3"/>
  <c r="BD9" i="3" s="1"/>
  <c r="BD12" i="3" s="1"/>
  <c r="BY57" i="3"/>
  <c r="CL45" i="3"/>
  <c r="BK11" i="3"/>
  <c r="BK9" i="3" s="1"/>
  <c r="BK12" i="3" s="1"/>
  <c r="CC2" i="3"/>
  <c r="CC5" i="3" s="1"/>
  <c r="AJ4" i="3"/>
  <c r="X45" i="3"/>
  <c r="BX57" i="3"/>
  <c r="AP57" i="3"/>
  <c r="AO18" i="3"/>
  <c r="AO16" i="3" s="1"/>
  <c r="AO19" i="3" s="1"/>
  <c r="BW45" i="3"/>
  <c r="AE51" i="3"/>
  <c r="AH26" i="3"/>
  <c r="AH24" i="3" s="1"/>
  <c r="AH27" i="3" s="1"/>
  <c r="BC11" i="3"/>
  <c r="BC9" i="3" s="1"/>
  <c r="BC12" i="3" s="1"/>
  <c r="AJ45" i="3"/>
  <c r="W45" i="3"/>
  <c r="BN18" i="3"/>
  <c r="BN16" i="3" s="1"/>
  <c r="BN19" i="3" s="1"/>
  <c r="AH57" i="3"/>
  <c r="BC4" i="3"/>
  <c r="BL51" i="3"/>
  <c r="CT18" i="3"/>
  <c r="CT16" i="3" s="1"/>
  <c r="CT19" i="3" s="1"/>
  <c r="CO4" i="3"/>
  <c r="BY26" i="3"/>
  <c r="BY24" i="3" s="1"/>
  <c r="BY27" i="3" s="1"/>
  <c r="BC34" i="3"/>
  <c r="CI57" i="3"/>
  <c r="BD51" i="3"/>
  <c r="CG11" i="3"/>
  <c r="CG9" i="3" s="1"/>
  <c r="CG12" i="3" s="1"/>
  <c r="AE4" i="3"/>
  <c r="BV4" i="3"/>
  <c r="AG18" i="3"/>
  <c r="AG16" i="3" s="1"/>
  <c r="AG19" i="3" s="1"/>
  <c r="CM45" i="3"/>
  <c r="BK2" i="3"/>
  <c r="BK5" i="3" s="1"/>
  <c r="Y18" i="3"/>
  <c r="Y16" i="3" s="1"/>
  <c r="Y19" i="3" s="1"/>
  <c r="BO57" i="3"/>
  <c r="AI51" i="3"/>
  <c r="CV34" i="3"/>
  <c r="BP51" i="3"/>
  <c r="BJ57" i="3"/>
  <c r="CB34" i="3"/>
  <c r="BX4" i="3"/>
  <c r="AR2" i="3"/>
  <c r="AR5" i="3" s="1"/>
  <c r="BG45" i="3"/>
  <c r="BN45" i="3"/>
  <c r="BH34" i="3"/>
  <c r="AZ11" i="3"/>
  <c r="AZ9" i="3" s="1"/>
  <c r="AZ12" i="3" s="1"/>
  <c r="BN26" i="3"/>
  <c r="BN24" i="3" s="1"/>
  <c r="BN27" i="3" s="1"/>
  <c r="AI45" i="3"/>
  <c r="W4" i="3"/>
  <c r="BF45" i="3"/>
  <c r="AN18" i="3"/>
  <c r="AN16" i="3" s="1"/>
  <c r="AN19" i="3" s="1"/>
  <c r="AG11" i="3"/>
  <c r="AG9" i="3" s="1"/>
  <c r="AG12" i="3" s="1"/>
  <c r="BP34" i="3"/>
  <c r="CV11" i="3"/>
  <c r="CV9" i="3" s="1"/>
  <c r="CV12" i="3" s="1"/>
  <c r="AU51" i="3"/>
  <c r="CG34" i="3"/>
  <c r="V45" i="3"/>
  <c r="W18" i="3"/>
  <c r="W16" i="3" s="1"/>
  <c r="CC45" i="3"/>
  <c r="AE18" i="3"/>
  <c r="AE16" i="3" s="1"/>
  <c r="AE19" i="3" s="1"/>
  <c r="BW57" i="3"/>
  <c r="AC26" i="3"/>
  <c r="AC24" i="3" s="1"/>
  <c r="AC27" i="3" s="1"/>
  <c r="BD57" i="3"/>
  <c r="BV51" i="3"/>
  <c r="AH34" i="3"/>
  <c r="AM45" i="3"/>
  <c r="CI45" i="3"/>
  <c r="CB57" i="3"/>
  <c r="AJ18" i="3"/>
  <c r="AJ16" i="3" s="1"/>
  <c r="AJ19" i="3" s="1"/>
  <c r="BZ2" i="3"/>
  <c r="BZ5" i="3" s="1"/>
  <c r="AZ57" i="3"/>
  <c r="BZ34" i="3"/>
  <c r="AW51" i="3"/>
  <c r="BB26" i="3"/>
  <c r="BB24" i="3" s="1"/>
  <c r="BB27" i="3" s="1"/>
  <c r="V18" i="3"/>
  <c r="V16" i="3" s="1"/>
  <c r="Y11" i="3"/>
  <c r="Y9" i="3" s="1"/>
  <c r="Y12" i="3" s="1"/>
  <c r="BC45" i="3"/>
  <c r="BB34" i="3"/>
  <c r="AD18" i="3"/>
  <c r="AD16" i="3" s="1"/>
  <c r="AD19" i="3" s="1"/>
  <c r="CE57" i="3"/>
  <c r="AP11" i="3"/>
  <c r="AP9" i="3" s="1"/>
  <c r="AP12" i="3" s="1"/>
  <c r="BN2" i="3"/>
  <c r="BN5" i="3" s="1"/>
  <c r="BY2" i="3"/>
  <c r="BY5" i="3" s="1"/>
  <c r="AW18" i="3"/>
  <c r="AW16" i="3" s="1"/>
  <c r="AW19" i="3" s="1"/>
  <c r="CR2" i="3"/>
  <c r="CR5" i="3" s="1"/>
  <c r="AD45" i="3"/>
  <c r="BQ45" i="3"/>
  <c r="BF51" i="3"/>
  <c r="BH4" i="3"/>
  <c r="BV45" i="3"/>
  <c r="V57" i="3"/>
  <c r="AX57" i="3"/>
  <c r="BJ11" i="3"/>
  <c r="BJ9" i="3" s="1"/>
  <c r="BJ12" i="3" s="1"/>
  <c r="AT57" i="3"/>
  <c r="BU2" i="3"/>
  <c r="BU5" i="3" s="1"/>
  <c r="CK34" i="3"/>
  <c r="Y45" i="3"/>
  <c r="BT51" i="3"/>
  <c r="BB51" i="3"/>
  <c r="AG57" i="3"/>
  <c r="CD26" i="3"/>
  <c r="CD24" i="3" s="1"/>
  <c r="CD27" i="3" s="1"/>
  <c r="BI45" i="3"/>
  <c r="AY2" i="3"/>
  <c r="AY5" i="3" s="1"/>
  <c r="CI34" i="3"/>
  <c r="BV18" i="3"/>
  <c r="BV16" i="3" s="1"/>
  <c r="BV19" i="3" s="1"/>
  <c r="AV57" i="3"/>
  <c r="AR4" i="3"/>
  <c r="CE26" i="3"/>
  <c r="CE24" i="3" s="1"/>
  <c r="CE27" i="3" s="1"/>
  <c r="AY18" i="3"/>
  <c r="AY16" i="3" s="1"/>
  <c r="AY19" i="3" s="1"/>
  <c r="AL34" i="3"/>
  <c r="X26" i="3"/>
  <c r="X24" i="3" s="1"/>
  <c r="X27" i="3" s="1"/>
  <c r="CO45" i="3"/>
  <c r="CJ57" i="3"/>
  <c r="BI2" i="3"/>
  <c r="BI5" i="3" s="1"/>
  <c r="CU2" i="3"/>
  <c r="CU5" i="3" s="1"/>
  <c r="AT51" i="3"/>
  <c r="AW4" i="3"/>
  <c r="BB18" i="3"/>
  <c r="BB16" i="3" s="1"/>
  <c r="BB19" i="3" s="1"/>
  <c r="CD45" i="3"/>
  <c r="CV18" i="3"/>
  <c r="CV16" i="3" s="1"/>
  <c r="CV19" i="3" s="1"/>
  <c r="CI11" i="3"/>
  <c r="CI9" i="3" s="1"/>
  <c r="CI12" i="3" s="1"/>
  <c r="BX2" i="3"/>
  <c r="BX5" i="3" s="1"/>
  <c r="CL11" i="3"/>
  <c r="CL9" i="3" s="1"/>
  <c r="CL12" i="3" s="1"/>
  <c r="CS51" i="3"/>
  <c r="CR34" i="3"/>
  <c r="CR11" i="3"/>
  <c r="CR9" i="3" s="1"/>
  <c r="CR12" i="3" s="1"/>
  <c r="AY51" i="3"/>
  <c r="BU11" i="3"/>
  <c r="BU9" i="3" s="1"/>
  <c r="BU12" i="3" s="1"/>
  <c r="CB26" i="3"/>
  <c r="CB24" i="3" s="1"/>
  <c r="CB27" i="3" s="1"/>
  <c r="CT11" i="3"/>
  <c r="CT9" i="3" s="1"/>
  <c r="CT12" i="3" s="1"/>
  <c r="AG2" i="3"/>
  <c r="AG5" i="3" s="1"/>
  <c r="AI57" i="3"/>
  <c r="CS4" i="3"/>
  <c r="AU45" i="3"/>
  <c r="BA34" i="3"/>
  <c r="BR26" i="3"/>
  <c r="BR24" i="3" s="1"/>
  <c r="BR27" i="3" s="1"/>
  <c r="CP45" i="3"/>
  <c r="BS34" i="3"/>
  <c r="BT26" i="3"/>
  <c r="BT24" i="3" s="1"/>
  <c r="BT27" i="3" s="1"/>
  <c r="AK4" i="3"/>
  <c r="AB45" i="3"/>
  <c r="AX4" i="3"/>
  <c r="CP18" i="3"/>
  <c r="CP16" i="3" s="1"/>
  <c r="CP19" i="3" s="1"/>
  <c r="CN4" i="3"/>
  <c r="AM34" i="3"/>
  <c r="BK18" i="3"/>
  <c r="BK16" i="3" s="1"/>
  <c r="BK19" i="3" s="1"/>
  <c r="BX51" i="3"/>
  <c r="BN4" i="3"/>
  <c r="BB57" i="3"/>
  <c r="BB2" i="3"/>
  <c r="BB5" i="3" s="1"/>
  <c r="CA2" i="3"/>
  <c r="CA5" i="3" s="1"/>
  <c r="V51" i="3"/>
  <c r="BZ45" i="3"/>
  <c r="AH11" i="3"/>
  <c r="AH9" i="3" s="1"/>
  <c r="AH12" i="3" s="1"/>
  <c r="AZ2" i="3"/>
  <c r="AZ5" i="3" s="1"/>
  <c r="BU4" i="3"/>
  <c r="BI26" i="3"/>
  <c r="BI24" i="3" s="1"/>
  <c r="BI27" i="3" s="1"/>
  <c r="AA11" i="3"/>
  <c r="AA9" i="3" s="1"/>
  <c r="AA12" i="3" s="1"/>
  <c r="AR51" i="3"/>
  <c r="BR51" i="3"/>
  <c r="CF18" i="3"/>
  <c r="CF16" i="3" s="1"/>
  <c r="CF19" i="3" s="1"/>
  <c r="CR51" i="3"/>
  <c r="CR57" i="3"/>
  <c r="BQ4" i="3"/>
  <c r="BR18" i="3"/>
  <c r="BR16" i="3" s="1"/>
  <c r="BR19" i="3" s="1"/>
  <c r="CH34" i="3"/>
  <c r="AG26" i="3"/>
  <c r="AG24" i="3" s="1"/>
  <c r="AG27" i="3" s="1"/>
  <c r="AK51" i="3"/>
  <c r="AO2" i="3"/>
  <c r="AO5" i="3" s="1"/>
  <c r="AW34" i="3"/>
  <c r="BF2" i="3"/>
  <c r="BF5" i="3" s="1"/>
  <c r="BU34" i="3"/>
  <c r="BY34" i="3"/>
  <c r="AN11" i="3"/>
  <c r="AN9" i="3" s="1"/>
  <c r="AN12" i="3" s="1"/>
  <c r="CK26" i="3"/>
  <c r="CK24" i="3" s="1"/>
  <c r="CK27" i="3" s="1"/>
  <c r="CW26" i="3"/>
  <c r="CW24" i="3" s="1"/>
  <c r="CW27" i="3" s="1"/>
  <c r="AL57" i="3"/>
  <c r="CH57" i="3"/>
  <c r="AA57" i="3"/>
  <c r="AR34" i="3"/>
  <c r="AE26" i="3"/>
  <c r="AE24" i="3" s="1"/>
  <c r="AE27" i="3" s="1"/>
  <c r="W11" i="3"/>
  <c r="W9" i="3" s="1"/>
  <c r="W12" i="3" s="1"/>
  <c r="CN18" i="3"/>
  <c r="CN16" i="3" s="1"/>
  <c r="CN19" i="3" s="1"/>
  <c r="AI2" i="3"/>
  <c r="AI5" i="3" s="1"/>
  <c r="BF11" i="3"/>
  <c r="BF9" i="3" s="1"/>
  <c r="BF12" i="3" s="1"/>
  <c r="BJ2" i="3"/>
  <c r="BJ5" i="3" s="1"/>
  <c r="CS26" i="3"/>
  <c r="CS24" i="3" s="1"/>
  <c r="CS27" i="3" s="1"/>
  <c r="CV26" i="3"/>
  <c r="CV24" i="3" s="1"/>
  <c r="CV27" i="3" s="1"/>
  <c r="BH57" i="3"/>
  <c r="AT2" i="3"/>
  <c r="AT5" i="3" s="1"/>
  <c r="AX2" i="3"/>
  <c r="AX5" i="3" s="1"/>
  <c r="Z11" i="3"/>
  <c r="Z9" i="3" s="1"/>
  <c r="Z12" i="3" s="1"/>
  <c r="BR2" i="3"/>
  <c r="BR5" i="3" s="1"/>
  <c r="AH45" i="3"/>
  <c r="BY11" i="3"/>
  <c r="BY9" i="3" s="1"/>
  <c r="BY12" i="3" s="1"/>
  <c r="CG4" i="3"/>
  <c r="BK57" i="3"/>
  <c r="Y2" i="3"/>
  <c r="Y5" i="3" s="1"/>
  <c r="AO4" i="3"/>
  <c r="CI26" i="3"/>
  <c r="CI24" i="3" s="1"/>
  <c r="CI27" i="3" s="1"/>
  <c r="CL2" i="3"/>
  <c r="CL5" i="3" s="1"/>
  <c r="BH18" i="3"/>
  <c r="BH16" i="3" s="1"/>
  <c r="BH19" i="3" s="1"/>
  <c r="BR57" i="3"/>
  <c r="BO51" i="3"/>
  <c r="CF11" i="3"/>
  <c r="CF9" i="3" s="1"/>
  <c r="CF12" i="3" s="1"/>
  <c r="AS18" i="3"/>
  <c r="AS16" i="3" s="1"/>
  <c r="AS19" i="3" s="1"/>
  <c r="CU11" i="3"/>
  <c r="CU9" i="3" s="1"/>
  <c r="CU12" i="3" s="1"/>
  <c r="CO51" i="3"/>
  <c r="CG57" i="3"/>
  <c r="AN2" i="3"/>
  <c r="AN5" i="3" s="1"/>
  <c r="AP26" i="3"/>
  <c r="AP24" i="3" s="1"/>
  <c r="AP27" i="3" s="1"/>
  <c r="AB11" i="3"/>
  <c r="AB9" i="3" s="1"/>
  <c r="AB12" i="3" s="1"/>
  <c r="AD51" i="3"/>
  <c r="BC51" i="3"/>
  <c r="BG51" i="3"/>
  <c r="AL51" i="3"/>
  <c r="Z34" i="3"/>
  <c r="BG4" i="3"/>
  <c r="AB18" i="3"/>
  <c r="AB16" i="3" s="1"/>
  <c r="AB19" i="3" s="1"/>
  <c r="CR45" i="3"/>
  <c r="BA45" i="3"/>
  <c r="AU26" i="3"/>
  <c r="AU24" i="3" s="1"/>
  <c r="AU27" i="3" s="1"/>
  <c r="CW57" i="3"/>
  <c r="CC4" i="3"/>
  <c r="BK26" i="3"/>
  <c r="BK24" i="3" s="1"/>
  <c r="BK27" i="3" s="1"/>
  <c r="BG2" i="3"/>
  <c r="BG5" i="3" s="1"/>
  <c r="AK2" i="3"/>
  <c r="AK5" i="3" s="1"/>
  <c r="BR11" i="3"/>
  <c r="BR9" i="3" s="1"/>
  <c r="BR12" i="3" s="1"/>
  <c r="AL18" i="3"/>
  <c r="AL16" i="3" s="1"/>
  <c r="AL19" i="3" s="1"/>
  <c r="AP45" i="3"/>
  <c r="AN51" i="3"/>
  <c r="AD2" i="3"/>
  <c r="AD5" i="3" s="1"/>
  <c r="CF2" i="3"/>
  <c r="CF5" i="3" s="1"/>
  <c r="CS18" i="3"/>
  <c r="CS16" i="3" s="1"/>
  <c r="CS19" i="3" s="1"/>
  <c r="BJ18" i="3"/>
  <c r="BJ16" i="3" s="1"/>
  <c r="BJ19" i="3" s="1"/>
  <c r="CQ34" i="3"/>
  <c r="V2" i="3"/>
  <c r="V5" i="3" s="1"/>
  <c r="AE2" i="3"/>
  <c r="AE5" i="3" s="1"/>
  <c r="BM51" i="3"/>
  <c r="BM26" i="3"/>
  <c r="BM24" i="3" s="1"/>
  <c r="BM27" i="3" s="1"/>
  <c r="BS51" i="3"/>
  <c r="X34" i="3"/>
  <c r="CE34" i="3"/>
  <c r="CI4" i="3"/>
  <c r="AC11" i="3"/>
  <c r="AC9" i="3" s="1"/>
  <c r="AC12" i="3" s="1"/>
  <c r="CF34" i="3"/>
  <c r="V26" i="3"/>
  <c r="V24" i="3" s="1"/>
  <c r="AI18" i="3"/>
  <c r="AI16" i="3" s="1"/>
  <c r="AI19" i="3" s="1"/>
  <c r="BW51" i="3"/>
  <c r="BJ51" i="3"/>
  <c r="AD26" i="3"/>
  <c r="AD24" i="3" s="1"/>
  <c r="AD27" i="3" s="1"/>
  <c r="BT34" i="3"/>
  <c r="CK57" i="3"/>
  <c r="BA26" i="3"/>
  <c r="BA24" i="3" s="1"/>
  <c r="BA27" i="3" s="1"/>
  <c r="BJ4" i="3"/>
  <c r="BS45" i="3"/>
  <c r="CJ4" i="3"/>
  <c r="CC18" i="3"/>
  <c r="CC16" i="3" s="1"/>
  <c r="CC19" i="3" s="1"/>
  <c r="AC57" i="3"/>
  <c r="BQ11" i="3"/>
  <c r="BQ9" i="3" s="1"/>
  <c r="BQ12" i="3" s="1"/>
  <c r="CK2" i="3"/>
  <c r="CK5" i="3" s="1"/>
  <c r="BR45" i="3"/>
  <c r="BL26" i="3"/>
  <c r="BL24" i="3" s="1"/>
  <c r="BL27" i="3" s="1"/>
  <c r="CM18" i="3"/>
  <c r="CM16" i="3" s="1"/>
  <c r="CM19" i="3" s="1"/>
  <c r="AU2" i="3"/>
  <c r="AU5" i="3" s="1"/>
  <c r="CW51" i="3"/>
  <c r="AE57" i="3"/>
  <c r="BJ45" i="3"/>
  <c r="V4" i="3"/>
  <c r="BI18" i="3"/>
  <c r="BI16" i="3" s="1"/>
  <c r="BI19" i="3" s="1"/>
  <c r="AQ51" i="3"/>
  <c r="AN4" i="3"/>
  <c r="AJ26" i="3"/>
  <c r="AJ24" i="3" s="1"/>
  <c r="AJ27" i="3" s="1"/>
  <c r="BH2" i="3"/>
  <c r="BH5" i="3" s="1"/>
  <c r="AL2" i="3"/>
  <c r="AL5" i="3" s="1"/>
  <c r="BS4" i="3"/>
  <c r="AH18" i="3"/>
  <c r="AH16" i="3" s="1"/>
  <c r="AH19" i="3" s="1"/>
  <c r="AR45" i="3"/>
  <c r="BC57" i="3"/>
  <c r="CC26" i="3"/>
  <c r="CC24" i="3" s="1"/>
  <c r="CC27" i="3" s="1"/>
  <c r="BI51" i="3"/>
  <c r="AD11" i="3"/>
  <c r="AD9" i="3" s="1"/>
  <c r="AD12" i="3" s="1"/>
  <c r="CJ26" i="3"/>
  <c r="CJ24" i="3" s="1"/>
  <c r="CJ27" i="3" s="1"/>
  <c r="BM2" i="3"/>
  <c r="BM5" i="3" s="1"/>
  <c r="BM45" i="3"/>
  <c r="BO11" i="3"/>
  <c r="BO9" i="3" s="1"/>
  <c r="BO12" i="3" s="1"/>
  <c r="BY18" i="3"/>
  <c r="BY16" i="3" s="1"/>
  <c r="BY19" i="3" s="1"/>
  <c r="CT4" i="3"/>
  <c r="Z45" i="3"/>
  <c r="BX11" i="3"/>
  <c r="BX9" i="3" s="1"/>
  <c r="BX12" i="3" s="1"/>
  <c r="AL45" i="3"/>
  <c r="AO57" i="3"/>
  <c r="AM11" i="3"/>
  <c r="AM9" i="3" s="1"/>
  <c r="AM12" i="3" s="1"/>
  <c r="CS34" i="3"/>
  <c r="AH51" i="3"/>
  <c r="AO26" i="3"/>
  <c r="AO24" i="3" s="1"/>
  <c r="AO27" i="3" s="1"/>
  <c r="AF4" i="3"/>
  <c r="CT45" i="3"/>
  <c r="BE34" i="3"/>
  <c r="CV57" i="3"/>
  <c r="CL26" i="3"/>
  <c r="CL24" i="3" s="1"/>
  <c r="CL27" i="3" s="1"/>
  <c r="AW11" i="3"/>
  <c r="AW9" i="3" s="1"/>
  <c r="AW12" i="3" s="1"/>
  <c r="BT4" i="3"/>
  <c r="CW11" i="3"/>
  <c r="CW9" i="3" s="1"/>
  <c r="CW12" i="3" s="1"/>
  <c r="BU57" i="3"/>
  <c r="X51" i="3"/>
  <c r="CJ55" i="3"/>
  <c r="CJ58" i="3" s="1"/>
  <c r="CC55" i="3"/>
  <c r="CC58" i="3" s="1"/>
  <c r="BY55" i="3"/>
  <c r="BY58" i="3" s="1"/>
  <c r="AW55" i="3"/>
  <c r="AW58" i="3" s="1"/>
  <c r="BS55" i="3"/>
  <c r="BS58" i="3" s="1"/>
  <c r="AO55" i="3"/>
  <c r="AO58" i="3" s="1"/>
  <c r="CQ55" i="3"/>
  <c r="CQ58" i="3" s="1"/>
  <c r="AB55" i="3"/>
  <c r="AB58" i="3" s="1"/>
  <c r="AR55" i="3"/>
  <c r="AR58" i="3" s="1"/>
  <c r="BH55" i="3"/>
  <c r="BH58" i="3" s="1"/>
  <c r="CN55" i="3"/>
  <c r="CN58" i="3" s="1"/>
  <c r="AT55" i="3"/>
  <c r="AT58" i="3" s="1"/>
  <c r="BN55" i="3"/>
  <c r="BN58" i="3" s="1"/>
  <c r="CM55" i="3"/>
  <c r="CM58" i="3" s="1"/>
  <c r="CH55" i="3"/>
  <c r="CH58" i="3" s="1"/>
  <c r="BL55" i="3"/>
  <c r="BL58" i="3" s="1"/>
  <c r="CW55" i="3"/>
  <c r="CW58" i="3" s="1"/>
  <c r="AP55" i="3"/>
  <c r="AP58" i="3" s="1"/>
  <c r="CP55" i="3"/>
  <c r="CP58" i="3" s="1"/>
  <c r="BM55" i="3"/>
  <c r="BM58" i="3" s="1"/>
  <c r="CU55" i="3"/>
  <c r="CU58" i="3" s="1"/>
  <c r="Z55" i="3"/>
  <c r="Z58" i="3" s="1"/>
  <c r="BJ55" i="3"/>
  <c r="BJ58" i="3" s="1"/>
  <c r="CD55" i="3"/>
  <c r="CD58" i="3" s="1"/>
  <c r="AC55" i="3"/>
  <c r="AC58" i="3" s="1"/>
  <c r="CK55" i="3"/>
  <c r="CK58" i="3" s="1"/>
  <c r="CO55" i="3"/>
  <c r="CO58" i="3" s="1"/>
  <c r="AF55" i="3"/>
  <c r="AF58" i="3" s="1"/>
  <c r="BD55" i="3"/>
  <c r="BD58" i="3" s="1"/>
  <c r="AM55" i="3"/>
  <c r="AM58" i="3" s="1"/>
  <c r="AI55" i="3"/>
  <c r="AI58" i="3" s="1"/>
  <c r="BR55" i="3"/>
  <c r="BR58" i="3" s="1"/>
  <c r="AY55" i="3"/>
  <c r="AY58" i="3" s="1"/>
  <c r="AA55" i="3"/>
  <c r="AA58" i="3" s="1"/>
  <c r="AV55" i="3"/>
  <c r="AV58" i="3" s="1"/>
  <c r="BU55" i="3"/>
  <c r="BU58" i="3" s="1"/>
  <c r="AH55" i="3"/>
  <c r="AH58" i="3" s="1"/>
  <c r="BF55" i="3"/>
  <c r="BF58" i="3" s="1"/>
  <c r="CI55" i="3"/>
  <c r="CI58" i="3" s="1"/>
  <c r="AL55" i="3"/>
  <c r="AL58" i="3" s="1"/>
  <c r="AD55" i="3"/>
  <c r="AD58" i="3" s="1"/>
  <c r="BK55" i="3"/>
  <c r="BK58" i="3" s="1"/>
  <c r="AG55" i="3"/>
  <c r="AG58" i="3" s="1"/>
  <c r="CA55" i="3"/>
  <c r="CA58" i="3" s="1"/>
  <c r="CT55" i="3"/>
  <c r="CT58" i="3" s="1"/>
  <c r="CR55" i="3"/>
  <c r="CR58" i="3" s="1"/>
  <c r="BP55" i="3"/>
  <c r="BP58" i="3" s="1"/>
  <c r="BZ55" i="3"/>
  <c r="BZ58" i="3" s="1"/>
  <c r="CL55" i="3"/>
  <c r="CL58" i="3" s="1"/>
  <c r="Y55" i="3"/>
  <c r="Y58" i="3" s="1"/>
  <c r="AZ55" i="3"/>
  <c r="AZ58" i="3" s="1"/>
  <c r="W55" i="3"/>
  <c r="W58" i="3" s="1"/>
  <c r="CF55" i="3"/>
  <c r="CF58" i="3" s="1"/>
  <c r="BC55" i="3"/>
  <c r="BC58" i="3" s="1"/>
  <c r="AS55" i="3"/>
  <c r="AS58" i="3" s="1"/>
  <c r="AU55" i="3"/>
  <c r="AU58" i="3" s="1"/>
  <c r="BI55" i="3"/>
  <c r="BI58" i="3" s="1"/>
  <c r="BW55" i="3"/>
  <c r="BW58" i="3" s="1"/>
  <c r="X55" i="3"/>
  <c r="X58" i="3" s="1"/>
  <c r="BA55" i="3"/>
  <c r="BA58" i="3" s="1"/>
  <c r="BO55" i="3"/>
  <c r="BO58" i="3" s="1"/>
  <c r="CV55" i="3"/>
  <c r="CV58" i="3" s="1"/>
  <c r="BG55" i="3"/>
  <c r="BG58" i="3" s="1"/>
  <c r="BQ55" i="3"/>
  <c r="BQ58" i="3" s="1"/>
  <c r="BE55" i="3"/>
  <c r="BE58" i="3" s="1"/>
  <c r="AJ55" i="3"/>
  <c r="AJ58" i="3" s="1"/>
  <c r="AK55" i="3"/>
  <c r="AK58" i="3" s="1"/>
  <c r="CS55" i="3"/>
  <c r="CS58" i="3" s="1"/>
  <c r="BX55" i="3"/>
  <c r="BX58" i="3" s="1"/>
  <c r="BV55" i="3"/>
  <c r="BV58" i="3" s="1"/>
  <c r="AQ55" i="3"/>
  <c r="AQ58" i="3" s="1"/>
  <c r="AE55" i="3"/>
  <c r="AE58" i="3" s="1"/>
  <c r="CB55" i="3"/>
  <c r="CB58" i="3" s="1"/>
  <c r="CE55" i="3"/>
  <c r="CE58" i="3" s="1"/>
  <c r="CG55" i="3"/>
  <c r="CG58" i="3" s="1"/>
  <c r="BT55" i="3"/>
  <c r="BT58" i="3" s="1"/>
  <c r="BB55" i="3"/>
  <c r="BB58" i="3" s="1"/>
  <c r="V55" i="3"/>
  <c r="V58" i="3" s="1"/>
  <c r="AX55" i="3"/>
  <c r="AX58" i="3" s="1"/>
  <c r="AN55" i="3"/>
  <c r="AN58" i="3" s="1"/>
  <c r="W27" i="3"/>
  <c r="W28" i="3"/>
  <c r="AA49" i="3"/>
  <c r="AA52" i="3" s="1"/>
  <c r="V43" i="3"/>
  <c r="V46" i="3" s="1"/>
  <c r="CT49" i="3"/>
  <c r="CT52" i="3" s="1"/>
  <c r="AS43" i="3"/>
  <c r="AS46" i="3" s="1"/>
  <c r="AP49" i="3"/>
  <c r="AP52" i="3" s="1"/>
  <c r="BY43" i="3"/>
  <c r="BY46" i="3" s="1"/>
  <c r="AN43" i="3"/>
  <c r="AN46" i="3" s="1"/>
  <c r="AC49" i="3"/>
  <c r="AC52" i="3" s="1"/>
  <c r="CV49" i="3"/>
  <c r="CV52" i="3" s="1"/>
  <c r="BA43" i="3"/>
  <c r="BA46" i="3" s="1"/>
  <c r="BR43" i="3"/>
  <c r="BR46" i="3" s="1"/>
  <c r="AJ43" i="3"/>
  <c r="AJ46" i="3" s="1"/>
  <c r="AQ43" i="3"/>
  <c r="AQ46" i="3" s="1"/>
  <c r="AU43" i="3"/>
  <c r="AU46" i="3" s="1"/>
  <c r="BE49" i="3"/>
  <c r="BE52" i="3" s="1"/>
  <c r="AH49" i="3"/>
  <c r="AH52" i="3" s="1"/>
  <c r="CA43" i="3"/>
  <c r="CA46" i="3" s="1"/>
  <c r="X43" i="3"/>
  <c r="X46" i="3" s="1"/>
  <c r="CT43" i="3"/>
  <c r="CT46" i="3" s="1"/>
  <c r="CS49" i="3"/>
  <c r="CS52" i="3" s="1"/>
  <c r="W43" i="3"/>
  <c r="W46" i="3" s="1"/>
  <c r="AQ49" i="3"/>
  <c r="AQ52" i="3" s="1"/>
  <c r="BA49" i="3"/>
  <c r="BA52" i="3" s="1"/>
  <c r="CD49" i="3"/>
  <c r="CD52" i="3" s="1"/>
  <c r="CL49" i="3"/>
  <c r="CL52" i="3" s="1"/>
  <c r="CI43" i="3"/>
  <c r="CI46" i="3" s="1"/>
  <c r="CW49" i="3"/>
  <c r="CW52" i="3" s="1"/>
  <c r="CG43" i="3"/>
  <c r="CG46" i="3" s="1"/>
  <c r="BB49" i="3"/>
  <c r="BB52" i="3" s="1"/>
  <c r="BK49" i="3"/>
  <c r="BK52" i="3" s="1"/>
  <c r="BH49" i="3"/>
  <c r="BH52" i="3" s="1"/>
  <c r="CE43" i="3"/>
  <c r="CE46" i="3" s="1"/>
  <c r="CM43" i="3"/>
  <c r="CM46" i="3" s="1"/>
  <c r="CH43" i="3"/>
  <c r="CH46" i="3" s="1"/>
  <c r="AU49" i="3"/>
  <c r="AU52" i="3" s="1"/>
  <c r="AZ49" i="3"/>
  <c r="AZ52" i="3" s="1"/>
  <c r="AD49" i="3"/>
  <c r="AD52" i="3" s="1"/>
  <c r="V49" i="3"/>
  <c r="V52" i="3" s="1"/>
  <c r="CB49" i="3"/>
  <c r="CB52" i="3" s="1"/>
  <c r="BV43" i="3"/>
  <c r="BV46" i="3" s="1"/>
  <c r="BN49" i="3"/>
  <c r="BN52" i="3" s="1"/>
  <c r="CK49" i="3"/>
  <c r="CK52" i="3" s="1"/>
  <c r="BF49" i="3"/>
  <c r="BF52" i="3" s="1"/>
  <c r="Y43" i="3"/>
  <c r="Y46" i="3" s="1"/>
  <c r="CP43" i="3"/>
  <c r="CP46" i="3" s="1"/>
  <c r="CK43" i="3"/>
  <c r="CK46" i="3" s="1"/>
  <c r="Z43" i="3"/>
  <c r="Z46" i="3" s="1"/>
  <c r="BL49" i="3"/>
  <c r="BL52" i="3" s="1"/>
  <c r="BG43" i="3"/>
  <c r="BG46" i="3" s="1"/>
  <c r="BJ43" i="3"/>
  <c r="BJ46" i="3" s="1"/>
  <c r="CE49" i="3"/>
  <c r="CE52" i="3" s="1"/>
  <c r="CQ49" i="3"/>
  <c r="CQ52" i="3" s="1"/>
  <c r="CU49" i="3"/>
  <c r="CU52" i="3" s="1"/>
  <c r="CN49" i="3"/>
  <c r="CN52" i="3" s="1"/>
  <c r="AY43" i="3"/>
  <c r="AY46" i="3" s="1"/>
  <c r="CR43" i="3"/>
  <c r="CR46" i="3" s="1"/>
  <c r="CH49" i="3"/>
  <c r="CH52" i="3" s="1"/>
  <c r="AZ43" i="3"/>
  <c r="AZ46" i="3" s="1"/>
  <c r="CO49" i="3"/>
  <c r="CO52" i="3" s="1"/>
  <c r="CV43" i="3"/>
  <c r="CV46" i="3" s="1"/>
  <c r="BQ43" i="3"/>
  <c r="BQ46" i="3" s="1"/>
  <c r="BK43" i="3"/>
  <c r="BK46" i="3" s="1"/>
  <c r="BT49" i="3"/>
  <c r="BT52" i="3" s="1"/>
  <c r="BR49" i="3"/>
  <c r="BR52" i="3" s="1"/>
  <c r="BJ49" i="3"/>
  <c r="BJ52" i="3" s="1"/>
  <c r="BM43" i="3"/>
  <c r="BM46" i="3" s="1"/>
  <c r="CL43" i="3"/>
  <c r="CL46" i="3" s="1"/>
  <c r="BH43" i="3"/>
  <c r="BH46" i="3" s="1"/>
  <c r="AF49" i="3"/>
  <c r="AF52" i="3" s="1"/>
  <c r="AM49" i="3"/>
  <c r="AM52" i="3" s="1"/>
  <c r="CR49" i="3"/>
  <c r="CR52" i="3" s="1"/>
  <c r="BI43" i="3"/>
  <c r="BI46" i="3" s="1"/>
  <c r="CB43" i="3"/>
  <c r="CB46" i="3" s="1"/>
  <c r="AT43" i="3"/>
  <c r="AT46" i="3" s="1"/>
  <c r="CS43" i="3"/>
  <c r="CS46" i="3" s="1"/>
  <c r="AN49" i="3"/>
  <c r="AN52" i="3" s="1"/>
  <c r="CO43" i="3"/>
  <c r="CO46" i="3" s="1"/>
  <c r="BZ49" i="3"/>
  <c r="BZ52" i="3" s="1"/>
  <c r="AL43" i="3"/>
  <c r="AL46" i="3" s="1"/>
  <c r="AG43" i="3"/>
  <c r="AG46" i="3" s="1"/>
  <c r="AB43" i="3"/>
  <c r="AB46" i="3" s="1"/>
  <c r="AG49" i="3"/>
  <c r="AG52" i="3" s="1"/>
  <c r="CU43" i="3"/>
  <c r="CU46" i="3" s="1"/>
  <c r="AO49" i="3"/>
  <c r="AO52" i="3" s="1"/>
  <c r="AW43" i="3"/>
  <c r="AW46" i="3" s="1"/>
  <c r="BP43" i="3"/>
  <c r="BP46" i="3" s="1"/>
  <c r="AY49" i="3"/>
  <c r="AY52" i="3" s="1"/>
  <c r="BY49" i="3"/>
  <c r="BY52" i="3" s="1"/>
  <c r="BT43" i="3"/>
  <c r="BT46" i="3" s="1"/>
  <c r="AT49" i="3"/>
  <c r="AT52" i="3" s="1"/>
  <c r="BU43" i="3"/>
  <c r="BU46" i="3" s="1"/>
  <c r="BB43" i="3"/>
  <c r="BB46" i="3" s="1"/>
  <c r="CF49" i="3"/>
  <c r="CF52" i="3" s="1"/>
  <c r="AS49" i="3"/>
  <c r="AS52" i="3" s="1"/>
  <c r="CC49" i="3"/>
  <c r="CC52" i="3" s="1"/>
  <c r="BG49" i="3"/>
  <c r="BG52" i="3" s="1"/>
  <c r="CG49" i="3"/>
  <c r="CG52" i="3" s="1"/>
  <c r="AL49" i="3"/>
  <c r="AL52" i="3" s="1"/>
  <c r="BX43" i="3"/>
  <c r="BX46" i="3" s="1"/>
  <c r="CJ49" i="3"/>
  <c r="CJ52" i="3" s="1"/>
  <c r="BN43" i="3"/>
  <c r="BN46" i="3" s="1"/>
  <c r="BD43" i="3"/>
  <c r="BD46" i="3" s="1"/>
  <c r="CN43" i="3"/>
  <c r="CN46" i="3" s="1"/>
  <c r="BP49" i="3"/>
  <c r="BP52" i="3" s="1"/>
  <c r="CI49" i="3"/>
  <c r="CI52" i="3" s="1"/>
  <c r="BO43" i="3"/>
  <c r="BO46" i="3" s="1"/>
  <c r="W49" i="3"/>
  <c r="W52" i="3" s="1"/>
  <c r="AM43" i="3"/>
  <c r="AM46" i="3" s="1"/>
  <c r="BZ43" i="3"/>
  <c r="BZ46" i="3" s="1"/>
  <c r="CC43" i="3"/>
  <c r="CC46" i="3" s="1"/>
  <c r="BW43" i="3"/>
  <c r="BW46" i="3" s="1"/>
  <c r="AJ49" i="3"/>
  <c r="AJ52" i="3" s="1"/>
  <c r="Z49" i="3"/>
  <c r="Z52" i="3" s="1"/>
  <c r="BQ49" i="3"/>
  <c r="BQ52" i="3" s="1"/>
  <c r="BO49" i="3"/>
  <c r="BO52" i="3" s="1"/>
  <c r="AA43" i="3"/>
  <c r="AA46" i="3" s="1"/>
  <c r="CJ43" i="3"/>
  <c r="CJ46" i="3" s="1"/>
  <c r="BI49" i="3"/>
  <c r="BI52" i="3" s="1"/>
  <c r="AD43" i="3"/>
  <c r="AD46" i="3" s="1"/>
  <c r="AE43" i="3"/>
  <c r="AE46" i="3" s="1"/>
  <c r="AR43" i="3"/>
  <c r="AR46" i="3" s="1"/>
  <c r="X49" i="3"/>
  <c r="X52" i="3" s="1"/>
  <c r="BF43" i="3"/>
  <c r="BF46" i="3" s="1"/>
  <c r="CW43" i="3"/>
  <c r="CW46" i="3" s="1"/>
  <c r="BS43" i="3"/>
  <c r="BS46" i="3" s="1"/>
  <c r="AK43" i="3"/>
  <c r="AK46" i="3" s="1"/>
  <c r="BD49" i="3"/>
  <c r="BD52" i="3" s="1"/>
  <c r="AC43" i="3"/>
  <c r="AC46" i="3" s="1"/>
  <c r="Y49" i="3"/>
  <c r="Y52" i="3" s="1"/>
  <c r="AR49" i="3"/>
  <c r="AR52" i="3" s="1"/>
  <c r="AI49" i="3"/>
  <c r="AI52" i="3" s="1"/>
  <c r="AB49" i="3"/>
  <c r="AB52" i="3" s="1"/>
  <c r="BS49" i="3"/>
  <c r="BS52" i="3" s="1"/>
  <c r="AF43" i="3"/>
  <c r="AF46" i="3" s="1"/>
  <c r="CM49" i="3"/>
  <c r="CM52" i="3" s="1"/>
  <c r="AV49" i="3"/>
  <c r="AV52" i="3" s="1"/>
  <c r="BC49" i="3"/>
  <c r="BC52" i="3" s="1"/>
  <c r="AI43" i="3"/>
  <c r="AI46" i="3" s="1"/>
  <c r="AO43" i="3"/>
  <c r="AO46" i="3" s="1"/>
  <c r="BE43" i="3"/>
  <c r="BE46" i="3" s="1"/>
  <c r="AK49" i="3"/>
  <c r="AK52" i="3" s="1"/>
  <c r="AX43" i="3"/>
  <c r="AX46" i="3" s="1"/>
  <c r="CP49" i="3"/>
  <c r="CP52" i="3" s="1"/>
  <c r="AH43" i="3"/>
  <c r="AH46" i="3" s="1"/>
  <c r="AP43" i="3"/>
  <c r="AP46" i="3" s="1"/>
  <c r="CQ43" i="3"/>
  <c r="CQ46" i="3" s="1"/>
  <c r="BW49" i="3"/>
  <c r="BW52" i="3" s="1"/>
  <c r="BV49" i="3"/>
  <c r="BV52" i="3" s="1"/>
  <c r="AX49" i="3"/>
  <c r="AX52" i="3" s="1"/>
  <c r="BU49" i="3"/>
  <c r="BU52" i="3" s="1"/>
  <c r="AW49" i="3"/>
  <c r="AW52" i="3" s="1"/>
  <c r="CA49" i="3"/>
  <c r="CA52" i="3" s="1"/>
  <c r="BL43" i="3"/>
  <c r="BL46" i="3" s="1"/>
  <c r="BX49" i="3"/>
  <c r="BX52" i="3" s="1"/>
  <c r="AV43" i="3"/>
  <c r="AV46" i="3" s="1"/>
  <c r="CD43" i="3"/>
  <c r="CD46" i="3" s="1"/>
  <c r="CF43" i="3"/>
  <c r="CF46" i="3" s="1"/>
  <c r="AE49" i="3"/>
  <c r="AE52" i="3" s="1"/>
  <c r="BM49" i="3"/>
  <c r="BM52" i="3" s="1"/>
  <c r="BC43" i="3"/>
  <c r="BC46" i="3" s="1"/>
  <c r="W20" i="3"/>
  <c r="W19" i="3"/>
  <c r="V20" i="3"/>
  <c r="V19" i="3"/>
  <c r="V27" i="3"/>
  <c r="V28" i="3"/>
</calcChain>
</file>

<file path=xl/sharedStrings.xml><?xml version="1.0" encoding="utf-8"?>
<sst xmlns="http://schemas.openxmlformats.org/spreadsheetml/2006/main" count="91" uniqueCount="51">
  <si>
    <t>Object Viewer</t>
  </si>
  <si>
    <t>Libraries (folder with JAR files)</t>
  </si>
  <si>
    <t>Parameters:</t>
  </si>
  <si>
    <t>Load libraries from</t>
  </si>
  <si>
    <t>Visibility</t>
  </si>
  <si>
    <t>Path:</t>
  </si>
  <si>
    <t>isRelative:</t>
  </si>
  <si>
    <t>Result:</t>
  </si>
  <si>
    <t>Loaded:</t>
  </si>
  <si>
    <t>Obba Version</t>
  </si>
  <si>
    <t>Additional Class Folder (leave empty if not needed)</t>
  </si>
  <si>
    <t>Load classes from</t>
  </si>
  <si>
    <t>Version:</t>
  </si>
  <si>
    <t>Build:</t>
  </si>
  <si>
    <t>Reference cell below to ensure lib is loaded:</t>
  </si>
  <si>
    <t>Classes</t>
  </si>
  <si>
    <t>lib</t>
  </si>
  <si>
    <t>Time Discretization</t>
  </si>
  <si>
    <t>Brownian Motion</t>
  </si>
  <si>
    <t>Object:</t>
  </si>
  <si>
    <t>Process</t>
  </si>
  <si>
    <t>Model</t>
  </si>
  <si>
    <t>Correlation</t>
  </si>
  <si>
    <t>CIR Model</t>
  </si>
  <si>
    <t>Hull White Model</t>
  </si>
  <si>
    <t>CVA</t>
  </si>
  <si>
    <t>Correlated CIR Model</t>
  </si>
  <si>
    <t>Correlated Hull-White Model</t>
  </si>
  <si>
    <t>Time Index</t>
  </si>
  <si>
    <t xml:space="preserve">Time </t>
  </si>
  <si>
    <t>Random Variable</t>
  </si>
  <si>
    <t>HWModel</t>
  </si>
  <si>
    <t>CIRModel</t>
  </si>
  <si>
    <t xml:space="preserve">Brownian Motion </t>
  </si>
  <si>
    <t>BM First HW Factor</t>
  </si>
  <si>
    <t>BM Second HW Factor</t>
  </si>
  <si>
    <t>BM CIR Brownian Motion</t>
  </si>
  <si>
    <t>Hull White Parameters:</t>
  </si>
  <si>
    <t>RandomVariable</t>
  </si>
  <si>
    <t>Time</t>
  </si>
  <si>
    <t>Maturity</t>
  </si>
  <si>
    <t>Zero Coupon Bond Prices HWModel</t>
  </si>
  <si>
    <t>Coupon Bond Price HWModel</t>
  </si>
  <si>
    <t>Correlated HW TSMMCSimulation</t>
  </si>
  <si>
    <t>Bond Class</t>
  </si>
  <si>
    <t>Process Hull-White</t>
  </si>
  <si>
    <t>Zero Coupon Bond Prices TSMMCS_HWModel (1/N(T,omega) * N(0, omega))</t>
  </si>
  <si>
    <t>Coupon Bond Class</t>
  </si>
  <si>
    <t>Path</t>
  </si>
  <si>
    <t>Avergage (Fair Value at zero)</t>
  </si>
  <si>
    <t>Average (Fair value at zero)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</si>
</sst>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WAHR&quot;;&quot;WAHR&quot;;&quot;FALSCH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indexed="34"/>
        <bgColor indexed="4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ont="1" applyFill="1"/>
    <xf numFmtId="0" fontId="0" fillId="2" borderId="1" xfId="0" applyFont="1" applyFill="1" applyBorder="1"/>
    <xf numFmtId="0" fontId="0" fillId="3" borderId="0" xfId="0" applyFont="1" applyFill="1"/>
    <xf numFmtId="0" fontId="0" fillId="2" borderId="0" xfId="0" applyNumberFormat="1" applyFont="1" applyFill="1"/>
    <xf numFmtId="0" fontId="0" fillId="2" borderId="0" xfId="0" applyFont="1" applyFill="1" applyAlignment="1">
      <alignment horizontal="left"/>
    </xf>
    <xf numFmtId="164" fontId="0" fillId="2" borderId="0" xfId="0" applyNumberFormat="1" applyFont="1" applyFill="1" applyAlignment="1">
      <alignment horizontal="center"/>
    </xf>
    <xf numFmtId="164" fontId="0" fillId="2" borderId="0" xfId="0" applyNumberFormat="1" applyFont="1" applyFill="1"/>
    <xf numFmtId="0" fontId="0" fillId="4" borderId="0" xfId="0" applyFont="1" applyFill="1"/>
    <xf numFmtId="0" fontId="1" fillId="0" borderId="0" xfId="0" applyFont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5" borderId="0" xfId="0" applyFont="1" applyFill="1"/>
    <xf numFmtId="0" fontId="1" fillId="0" borderId="0" xfId="0" applyFont="1" applyFill="1"/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HW Short</a:t>
            </a:r>
            <a:r>
              <a:rPr lang="de-DE" baseline="0"/>
              <a:t> Rate </a:t>
            </a:r>
            <a:r>
              <a:rPr lang="de-DE"/>
              <a:t>/ CIR Intensity</a:t>
            </a:r>
          </a:p>
        </c:rich>
      </c:tx>
      <c:layout>
        <c:manualLayout>
          <c:xMode val="edge"/>
          <c:yMode val="edge"/>
          <c:x val="0.35217191601049863"/>
          <c:y val="2.1455938697318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3278600174978125E-2"/>
          <c:y val="8.8040823106503407E-2"/>
          <c:w val="0.92083695538057742"/>
          <c:h val="0.85427272727272729"/>
        </c:manualLayout>
      </c:layout>
      <c:scatterChart>
        <c:scatterStyle val="lineMarker"/>
        <c:varyColors val="0"/>
        <c:ser>
          <c:idx val="0"/>
          <c:order val="0"/>
          <c:tx>
            <c:v>HW Short 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CIRTest!$V$4:$CW$4</c:f>
              <c:numCache>
                <c:formatCode>General</c:formatCode>
                <c:ptCount val="8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</c:numCache>
            </c:numRef>
          </c:xVal>
          <c:yVal>
            <c:numRef>
              <c:f>CIRTest!$V$5:$CW$5</c:f>
              <c:numCache>
                <c:formatCode>General</c:formatCode>
                <c:ptCount val="80"/>
                <c:pt idx="0">
                  <c:v>0</c:v>
                </c:pt>
                <c:pt idx="1">
                  <c:v>3.5796314447093199E-3</c:v>
                </c:pt>
                <c:pt idx="2">
                  <c:v>-1.1348930312394227E-2</c:v>
                </c:pt>
                <c:pt idx="3">
                  <c:v>7.6344440737285777E-3</c:v>
                </c:pt>
                <c:pt idx="4">
                  <c:v>1.6520632809528268E-2</c:v>
                </c:pt>
                <c:pt idx="5">
                  <c:v>1.2014183043118454E-2</c:v>
                </c:pt>
                <c:pt idx="6">
                  <c:v>2.0383983614843872E-2</c:v>
                </c:pt>
                <c:pt idx="7">
                  <c:v>7.4700536997820994E-3</c:v>
                </c:pt>
                <c:pt idx="8">
                  <c:v>6.0885286319632519E-4</c:v>
                </c:pt>
                <c:pt idx="9">
                  <c:v>3.7240465433955169E-3</c:v>
                </c:pt>
                <c:pt idx="10">
                  <c:v>-8.2645445243236977E-3</c:v>
                </c:pt>
                <c:pt idx="11">
                  <c:v>-4.6103412140300094E-3</c:v>
                </c:pt>
                <c:pt idx="12">
                  <c:v>3.4794039440207963E-3</c:v>
                </c:pt>
                <c:pt idx="13">
                  <c:v>1.8810181752791061E-2</c:v>
                </c:pt>
                <c:pt idx="14">
                  <c:v>6.6902587469193451E-3</c:v>
                </c:pt>
                <c:pt idx="15">
                  <c:v>1.7011919206318477E-2</c:v>
                </c:pt>
                <c:pt idx="16">
                  <c:v>-1.2072740287962652E-3</c:v>
                </c:pt>
                <c:pt idx="17">
                  <c:v>-8.7780261855946243E-3</c:v>
                </c:pt>
                <c:pt idx="18">
                  <c:v>3.7646297486650104E-3</c:v>
                </c:pt>
                <c:pt idx="19">
                  <c:v>1.0538042545290529E-2</c:v>
                </c:pt>
                <c:pt idx="20">
                  <c:v>3.3209531867349942E-2</c:v>
                </c:pt>
                <c:pt idx="21">
                  <c:v>3.7220049153136328E-2</c:v>
                </c:pt>
                <c:pt idx="22">
                  <c:v>5.7741950710239666E-2</c:v>
                </c:pt>
                <c:pt idx="23">
                  <c:v>5.7954234275580337E-2</c:v>
                </c:pt>
                <c:pt idx="24">
                  <c:v>5.2757053734443497E-2</c:v>
                </c:pt>
                <c:pt idx="25">
                  <c:v>5.0482587348341247E-2</c:v>
                </c:pt>
                <c:pt idx="26">
                  <c:v>2.0857022030448619E-2</c:v>
                </c:pt>
                <c:pt idx="27">
                  <c:v>1.9037218682881621E-2</c:v>
                </c:pt>
                <c:pt idx="28">
                  <c:v>2.4892676806123823E-3</c:v>
                </c:pt>
                <c:pt idx="29">
                  <c:v>-6.053658202606494E-3</c:v>
                </c:pt>
                <c:pt idx="30">
                  <c:v>-9.9646582273142728E-3</c:v>
                </c:pt>
                <c:pt idx="31">
                  <c:v>-6.436981004813944E-3</c:v>
                </c:pt>
                <c:pt idx="32">
                  <c:v>3.5488340942042146E-3</c:v>
                </c:pt>
                <c:pt idx="33">
                  <c:v>4.063664704305696E-3</c:v>
                </c:pt>
                <c:pt idx="34">
                  <c:v>2.9735586822793487E-4</c:v>
                </c:pt>
                <c:pt idx="35">
                  <c:v>1.4180471946095959E-2</c:v>
                </c:pt>
                <c:pt idx="36">
                  <c:v>2.7098739625530284E-3</c:v>
                </c:pt>
                <c:pt idx="37">
                  <c:v>9.1187070395700211E-3</c:v>
                </c:pt>
                <c:pt idx="38">
                  <c:v>1.1773226503457209E-2</c:v>
                </c:pt>
                <c:pt idx="39">
                  <c:v>2.1407367566150814E-2</c:v>
                </c:pt>
                <c:pt idx="40">
                  <c:v>4.1025068573708842E-2</c:v>
                </c:pt>
                <c:pt idx="41">
                  <c:v>4.0447529325587608E-2</c:v>
                </c:pt>
                <c:pt idx="42">
                  <c:v>4.9722129812019303E-2</c:v>
                </c:pt>
                <c:pt idx="43">
                  <c:v>5.6327253475972269E-2</c:v>
                </c:pt>
                <c:pt idx="44">
                  <c:v>5.0689674430792871E-2</c:v>
                </c:pt>
                <c:pt idx="45">
                  <c:v>4.4443625078531696E-2</c:v>
                </c:pt>
                <c:pt idx="46">
                  <c:v>5.6049793458547409E-2</c:v>
                </c:pt>
                <c:pt idx="47">
                  <c:v>6.2630242346124534E-2</c:v>
                </c:pt>
                <c:pt idx="48">
                  <c:v>6.5708135747193516E-2</c:v>
                </c:pt>
                <c:pt idx="49">
                  <c:v>7.116485008794346E-2</c:v>
                </c:pt>
                <c:pt idx="50">
                  <c:v>7.255256244076036E-2</c:v>
                </c:pt>
                <c:pt idx="51">
                  <c:v>7.9673638991597434E-2</c:v>
                </c:pt>
                <c:pt idx="52">
                  <c:v>0.10066629406029987</c:v>
                </c:pt>
                <c:pt idx="53">
                  <c:v>8.3738481717904351E-2</c:v>
                </c:pt>
                <c:pt idx="54">
                  <c:v>6.7929902278042048E-2</c:v>
                </c:pt>
                <c:pt idx="55">
                  <c:v>7.0563526835160567E-2</c:v>
                </c:pt>
                <c:pt idx="56">
                  <c:v>5.3624861913677754E-2</c:v>
                </c:pt>
                <c:pt idx="57">
                  <c:v>6.2630953809305959E-2</c:v>
                </c:pt>
                <c:pt idx="58">
                  <c:v>7.2266081899898041E-2</c:v>
                </c:pt>
                <c:pt idx="59">
                  <c:v>8.557777516197479E-2</c:v>
                </c:pt>
                <c:pt idx="60">
                  <c:v>8.6538162218651141E-2</c:v>
                </c:pt>
                <c:pt idx="61">
                  <c:v>9.8671664542716878E-2</c:v>
                </c:pt>
                <c:pt idx="62">
                  <c:v>0.10208427581235638</c:v>
                </c:pt>
                <c:pt idx="63">
                  <c:v>9.8469051458522569E-2</c:v>
                </c:pt>
                <c:pt idx="64">
                  <c:v>7.1197998206381327E-2</c:v>
                </c:pt>
                <c:pt idx="65">
                  <c:v>4.8731925106293365E-2</c:v>
                </c:pt>
                <c:pt idx="66">
                  <c:v>6.9316649195899721E-2</c:v>
                </c:pt>
                <c:pt idx="67">
                  <c:v>6.6075308512516973E-2</c:v>
                </c:pt>
                <c:pt idx="68">
                  <c:v>6.0381760729473037E-2</c:v>
                </c:pt>
                <c:pt idx="69">
                  <c:v>6.5767933897945163E-2</c:v>
                </c:pt>
                <c:pt idx="70">
                  <c:v>6.7431033205451477E-2</c:v>
                </c:pt>
                <c:pt idx="71">
                  <c:v>6.6243750056700829E-2</c:v>
                </c:pt>
                <c:pt idx="72">
                  <c:v>6.8124032858653108E-2</c:v>
                </c:pt>
                <c:pt idx="73">
                  <c:v>6.9864077721599457E-2</c:v>
                </c:pt>
                <c:pt idx="74">
                  <c:v>5.4108353138050028E-2</c:v>
                </c:pt>
                <c:pt idx="75">
                  <c:v>3.4531079762581851E-2</c:v>
                </c:pt>
                <c:pt idx="76">
                  <c:v>2.7043728466164992E-2</c:v>
                </c:pt>
                <c:pt idx="77">
                  <c:v>2.2355682464788737E-2</c:v>
                </c:pt>
                <c:pt idx="78">
                  <c:v>2.4714651472398697E-2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48-4B44-BFE4-103CDDAFDDA0}"/>
            </c:ext>
          </c:extLst>
        </c:ser>
        <c:ser>
          <c:idx val="1"/>
          <c:order val="1"/>
          <c:tx>
            <c:v>CIR Intensity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CIRTest!$V$34:$CW$34</c:f>
              <c:numCache>
                <c:formatCode>General</c:formatCode>
                <c:ptCount val="8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</c:numCache>
            </c:numRef>
          </c:xVal>
          <c:yVal>
            <c:numRef>
              <c:f>CIRTest!$V$35:$CW$35</c:f>
              <c:numCache>
                <c:formatCode>General</c:formatCode>
                <c:ptCount val="80"/>
                <c:pt idx="0">
                  <c:v>0.03</c:v>
                </c:pt>
                <c:pt idx="1">
                  <c:v>3.0888566186930595E-2</c:v>
                </c:pt>
                <c:pt idx="2">
                  <c:v>2.7655736957139514E-2</c:v>
                </c:pt>
                <c:pt idx="3">
                  <c:v>3.1145227447470114E-2</c:v>
                </c:pt>
                <c:pt idx="4">
                  <c:v>3.2097008683084675E-2</c:v>
                </c:pt>
                <c:pt idx="5">
                  <c:v>3.1481931827611109E-2</c:v>
                </c:pt>
                <c:pt idx="6">
                  <c:v>3.3725735706800382E-2</c:v>
                </c:pt>
                <c:pt idx="7">
                  <c:v>3.1404443028523868E-2</c:v>
                </c:pt>
                <c:pt idx="8">
                  <c:v>3.1311844635050635E-2</c:v>
                </c:pt>
                <c:pt idx="9">
                  <c:v>3.1059306199545542E-2</c:v>
                </c:pt>
                <c:pt idx="10">
                  <c:v>2.8626411062279079E-2</c:v>
                </c:pt>
                <c:pt idx="11">
                  <c:v>3.0341420533596078E-2</c:v>
                </c:pt>
                <c:pt idx="12">
                  <c:v>3.2676781095770574E-2</c:v>
                </c:pt>
                <c:pt idx="13">
                  <c:v>3.5933149013308692E-2</c:v>
                </c:pt>
                <c:pt idx="14">
                  <c:v>3.2853971849984884E-2</c:v>
                </c:pt>
                <c:pt idx="15">
                  <c:v>3.2514638312353836E-2</c:v>
                </c:pt>
                <c:pt idx="16">
                  <c:v>2.88094345813674E-2</c:v>
                </c:pt>
                <c:pt idx="17">
                  <c:v>2.8033990842667864E-2</c:v>
                </c:pt>
                <c:pt idx="18">
                  <c:v>3.0491794577199822E-2</c:v>
                </c:pt>
                <c:pt idx="19">
                  <c:v>3.1823671844277923E-2</c:v>
                </c:pt>
                <c:pt idx="20">
                  <c:v>3.5054277407911824E-2</c:v>
                </c:pt>
                <c:pt idx="21">
                  <c:v>3.5496924496789747E-2</c:v>
                </c:pt>
                <c:pt idx="22">
                  <c:v>3.7011841789326039E-2</c:v>
                </c:pt>
                <c:pt idx="23">
                  <c:v>3.6972194181365943E-2</c:v>
                </c:pt>
                <c:pt idx="24">
                  <c:v>3.6664114248087604E-2</c:v>
                </c:pt>
                <c:pt idx="25">
                  <c:v>3.617394219641621E-2</c:v>
                </c:pt>
                <c:pt idx="26">
                  <c:v>3.0367192521047359E-2</c:v>
                </c:pt>
                <c:pt idx="27">
                  <c:v>3.0830776434728306E-2</c:v>
                </c:pt>
                <c:pt idx="28">
                  <c:v>2.7968594823898157E-2</c:v>
                </c:pt>
                <c:pt idx="29">
                  <c:v>2.706570804988595E-2</c:v>
                </c:pt>
                <c:pt idx="30">
                  <c:v>2.6391770626943777E-2</c:v>
                </c:pt>
                <c:pt idx="31">
                  <c:v>2.6022841780451476E-2</c:v>
                </c:pt>
                <c:pt idx="32">
                  <c:v>2.7527435253110119E-2</c:v>
                </c:pt>
                <c:pt idx="33">
                  <c:v>2.8144666403490455E-2</c:v>
                </c:pt>
                <c:pt idx="34">
                  <c:v>2.7413469667788827E-2</c:v>
                </c:pt>
                <c:pt idx="35">
                  <c:v>2.8848225126679422E-2</c:v>
                </c:pt>
                <c:pt idx="36">
                  <c:v>2.658785348342145E-2</c:v>
                </c:pt>
                <c:pt idx="37">
                  <c:v>2.7472114964052843E-2</c:v>
                </c:pt>
                <c:pt idx="38">
                  <c:v>2.7313220931679004E-2</c:v>
                </c:pt>
                <c:pt idx="39">
                  <c:v>2.743294097010604E-2</c:v>
                </c:pt>
                <c:pt idx="40">
                  <c:v>2.929185479919438E-2</c:v>
                </c:pt>
                <c:pt idx="41">
                  <c:v>2.8334859085269008E-2</c:v>
                </c:pt>
                <c:pt idx="42">
                  <c:v>2.9552061060723105E-2</c:v>
                </c:pt>
                <c:pt idx="43">
                  <c:v>3.0635154207072197E-2</c:v>
                </c:pt>
                <c:pt idx="44">
                  <c:v>2.9121344322773253E-2</c:v>
                </c:pt>
                <c:pt idx="45">
                  <c:v>2.894156980544061E-2</c:v>
                </c:pt>
                <c:pt idx="46">
                  <c:v>3.1053350345097382E-2</c:v>
                </c:pt>
                <c:pt idx="47">
                  <c:v>3.1551319429079315E-2</c:v>
                </c:pt>
                <c:pt idx="48">
                  <c:v>3.2284949106032919E-2</c:v>
                </c:pt>
                <c:pt idx="49">
                  <c:v>3.3219815140316099E-2</c:v>
                </c:pt>
                <c:pt idx="50">
                  <c:v>3.4228086658016396E-2</c:v>
                </c:pt>
                <c:pt idx="51">
                  <c:v>3.4956580399319738E-2</c:v>
                </c:pt>
                <c:pt idx="52">
                  <c:v>3.8667059146738937E-2</c:v>
                </c:pt>
                <c:pt idx="53">
                  <c:v>3.4605635854199186E-2</c:v>
                </c:pt>
                <c:pt idx="54">
                  <c:v>3.2339588677097256E-2</c:v>
                </c:pt>
                <c:pt idx="55">
                  <c:v>3.1963949304132482E-2</c:v>
                </c:pt>
                <c:pt idx="56">
                  <c:v>3.062938632727448E-2</c:v>
                </c:pt>
                <c:pt idx="57">
                  <c:v>3.30641222831888E-2</c:v>
                </c:pt>
                <c:pt idx="58">
                  <c:v>3.316951554734815E-2</c:v>
                </c:pt>
                <c:pt idx="59">
                  <c:v>3.553032559584543E-2</c:v>
                </c:pt>
                <c:pt idx="60">
                  <c:v>3.4497157213111279E-2</c:v>
                </c:pt>
                <c:pt idx="61">
                  <c:v>3.4939171185113756E-2</c:v>
                </c:pt>
                <c:pt idx="62">
                  <c:v>3.4404950109212212E-2</c:v>
                </c:pt>
                <c:pt idx="63">
                  <c:v>3.1494128104425229E-2</c:v>
                </c:pt>
                <c:pt idx="64">
                  <c:v>2.7742817885811399E-2</c:v>
                </c:pt>
                <c:pt idx="65">
                  <c:v>2.4776561238213972E-2</c:v>
                </c:pt>
                <c:pt idx="66">
                  <c:v>2.8313100139667171E-2</c:v>
                </c:pt>
                <c:pt idx="67">
                  <c:v>2.8015884689486382E-2</c:v>
                </c:pt>
                <c:pt idx="68">
                  <c:v>2.7193274879550991E-2</c:v>
                </c:pt>
                <c:pt idx="69">
                  <c:v>2.7355395773555519E-2</c:v>
                </c:pt>
                <c:pt idx="70">
                  <c:v>2.7973225306299671E-2</c:v>
                </c:pt>
                <c:pt idx="71">
                  <c:v>2.8588290364195131E-2</c:v>
                </c:pt>
                <c:pt idx="72">
                  <c:v>2.8975163985872514E-2</c:v>
                </c:pt>
                <c:pt idx="73">
                  <c:v>2.9654394916276257E-2</c:v>
                </c:pt>
                <c:pt idx="74">
                  <c:v>2.6964832684019037E-2</c:v>
                </c:pt>
                <c:pt idx="75">
                  <c:v>2.3436483715383701E-2</c:v>
                </c:pt>
                <c:pt idx="76">
                  <c:v>2.2270352727702624E-2</c:v>
                </c:pt>
                <c:pt idx="77">
                  <c:v>2.1100758362356149E-2</c:v>
                </c:pt>
                <c:pt idx="78">
                  <c:v>2.1006553802937967E-2</c:v>
                </c:pt>
                <c:pt idx="79">
                  <c:v>2.2982297518877343E-2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48-4B44-BFE4-103CDDAFDDA0}"/>
            </c:ext>
          </c:extLst>
        </c:ser>
        <c:ser>
          <c:idx val="2"/>
          <c:order val="2"/>
          <c:tx>
            <c:v>HW Bond Prices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CIRTest!$V$11:$CW$11</c:f>
              <c:numCache>
                <c:formatCode>General</c:formatCode>
                <c:ptCount val="8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</c:numCache>
            </c:numRef>
          </c:xVal>
          <c:yVal>
            <c:numRef>
              <c:f>CIRTest!$V$12:$CW$12</c:f>
              <c:numCache>
                <c:formatCode>General</c:formatCode>
                <c:ptCount val="80"/>
                <c:pt idx="0">
                  <c:v>3.4120278980616488E-2</c:v>
                </c:pt>
                <c:pt idx="1">
                  <c:v>3.3905542502917579E-2</c:v>
                </c:pt>
                <c:pt idx="2">
                  <c:v>3.8810409777032893E-2</c:v>
                </c:pt>
                <c:pt idx="3">
                  <c:v>3.4279143461829503E-2</c:v>
                </c:pt>
                <c:pt idx="4">
                  <c:v>3.2734895610344636E-2</c:v>
                </c:pt>
                <c:pt idx="5">
                  <c:v>3.4629437546592007E-2</c:v>
                </c:pt>
                <c:pt idx="6">
                  <c:v>3.329472773665506E-2</c:v>
                </c:pt>
                <c:pt idx="7">
                  <c:v>3.7382051707985565E-2</c:v>
                </c:pt>
                <c:pt idx="8">
                  <c:v>4.0088124516111545E-2</c:v>
                </c:pt>
                <c:pt idx="9">
                  <c:v>4.154923599257325E-2</c:v>
                </c:pt>
                <c:pt idx="10">
                  <c:v>4.7732556697219868E-2</c:v>
                </c:pt>
                <c:pt idx="11">
                  <c:v>4.896302757636057E-2</c:v>
                </c:pt>
                <c:pt idx="12">
                  <c:v>4.8621633782958647E-2</c:v>
                </c:pt>
                <c:pt idx="13">
                  <c:v>4.5379317039329341E-2</c:v>
                </c:pt>
                <c:pt idx="14">
                  <c:v>5.0940534704125927E-2</c:v>
                </c:pt>
                <c:pt idx="15">
                  <c:v>4.9163048044742343E-2</c:v>
                </c:pt>
                <c:pt idx="16">
                  <c:v>5.7174068577124718E-2</c:v>
                </c:pt>
                <c:pt idx="17">
                  <c:v>6.0638258914323687E-2</c:v>
                </c:pt>
                <c:pt idx="18">
                  <c:v>5.653616512227002E-2</c:v>
                </c:pt>
                <c:pt idx="19">
                  <c:v>5.4762174294322015E-2</c:v>
                </c:pt>
                <c:pt idx="20">
                  <c:v>4.8142806822346909E-2</c:v>
                </c:pt>
                <c:pt idx="21">
                  <c:v>4.8014214247675005E-2</c:v>
                </c:pt>
                <c:pt idx="22">
                  <c:v>4.3390636974271431E-2</c:v>
                </c:pt>
                <c:pt idx="23">
                  <c:v>4.4356471338389776E-2</c:v>
                </c:pt>
                <c:pt idx="24">
                  <c:v>4.6783054077125158E-2</c:v>
                </c:pt>
                <c:pt idx="25">
                  <c:v>4.8938788527467657E-2</c:v>
                </c:pt>
                <c:pt idx="26">
                  <c:v>5.9666870627635912E-2</c:v>
                </c:pt>
                <c:pt idx="27">
                  <c:v>6.1973290453349338E-2</c:v>
                </c:pt>
                <c:pt idx="28">
                  <c:v>6.969193471763771E-2</c:v>
                </c:pt>
                <c:pt idx="29">
                  <c:v>7.5635965823598827E-2</c:v>
                </c:pt>
                <c:pt idx="30">
                  <c:v>7.9882934315306561E-2</c:v>
                </c:pt>
                <c:pt idx="31">
                  <c:v>8.1027166931026989E-2</c:v>
                </c:pt>
                <c:pt idx="32">
                  <c:v>7.9498454974395047E-2</c:v>
                </c:pt>
                <c:pt idx="33">
                  <c:v>8.2900387855686111E-2</c:v>
                </c:pt>
                <c:pt idx="34">
                  <c:v>8.8129299660907823E-2</c:v>
                </c:pt>
                <c:pt idx="35">
                  <c:v>8.5860408601398125E-2</c:v>
                </c:pt>
                <c:pt idx="36">
                  <c:v>9.4373116793251943E-2</c:v>
                </c:pt>
                <c:pt idx="37">
                  <c:v>9.6581353044021725E-2</c:v>
                </c:pt>
                <c:pt idx="38">
                  <c:v>0.10040164124929983</c:v>
                </c:pt>
                <c:pt idx="39">
                  <c:v>0.10102006517347857</c:v>
                </c:pt>
                <c:pt idx="40">
                  <c:v>9.7327256819580196E-2</c:v>
                </c:pt>
                <c:pt idx="41">
                  <c:v>0.10409179152938121</c:v>
                </c:pt>
                <c:pt idx="42">
                  <c:v>0.10651937055159051</c:v>
                </c:pt>
                <c:pt idx="43">
                  <c:v>0.11005863997413877</c:v>
                </c:pt>
                <c:pt idx="44">
                  <c:v>0.1191619836566124</c:v>
                </c:pt>
                <c:pt idx="45">
                  <c:v>0.13031282018234533</c:v>
                </c:pt>
                <c:pt idx="46">
                  <c:v>0.13273022461505346</c:v>
                </c:pt>
                <c:pt idx="47">
                  <c:v>0.13760440168534266</c:v>
                </c:pt>
                <c:pt idx="48">
                  <c:v>0.14424988868231067</c:v>
                </c:pt>
                <c:pt idx="49">
                  <c:v>0.15138349132608042</c:v>
                </c:pt>
                <c:pt idx="50">
                  <c:v>0.16069840983155081</c:v>
                </c:pt>
                <c:pt idx="51">
                  <c:v>0.1670507891943197</c:v>
                </c:pt>
                <c:pt idx="52">
                  <c:v>0.16616140532508705</c:v>
                </c:pt>
                <c:pt idx="53">
                  <c:v>0.18758693449517383</c:v>
                </c:pt>
                <c:pt idx="54">
                  <c:v>0.20968217419505292</c:v>
                </c:pt>
                <c:pt idx="55">
                  <c:v>0.22127780657476534</c:v>
                </c:pt>
                <c:pt idx="56">
                  <c:v>0.2456109509877934</c:v>
                </c:pt>
                <c:pt idx="57">
                  <c:v>0.25620279600474843</c:v>
                </c:pt>
                <c:pt idx="58">
                  <c:v>0.26655076264181182</c:v>
                </c:pt>
                <c:pt idx="59">
                  <c:v>0.27476833740596202</c:v>
                </c:pt>
                <c:pt idx="60">
                  <c:v>0.29133502122495358</c:v>
                </c:pt>
                <c:pt idx="61">
                  <c:v>0.30414638559407553</c:v>
                </c:pt>
                <c:pt idx="62">
                  <c:v>0.32307716920505175</c:v>
                </c:pt>
                <c:pt idx="63">
                  <c:v>0.34716213566226256</c:v>
                </c:pt>
                <c:pt idx="64">
                  <c:v>0.38794310324386161</c:v>
                </c:pt>
                <c:pt idx="65">
                  <c:v>0.43074771921530142</c:v>
                </c:pt>
                <c:pt idx="66">
                  <c:v>0.44360638795386287</c:v>
                </c:pt>
                <c:pt idx="67">
                  <c:v>0.47387310837609425</c:v>
                </c:pt>
                <c:pt idx="68">
                  <c:v>0.50629480941044336</c:v>
                </c:pt>
                <c:pt idx="69">
                  <c:v>0.5371120262331488</c:v>
                </c:pt>
                <c:pt idx="70">
                  <c:v>0.57123431043951267</c:v>
                </c:pt>
                <c:pt idx="71">
                  <c:v>0.60791272331723101</c:v>
                </c:pt>
                <c:pt idx="72">
                  <c:v>0.64359757690205843</c:v>
                </c:pt>
                <c:pt idx="73">
                  <c:v>0.6868751997466287</c:v>
                </c:pt>
                <c:pt idx="74">
                  <c:v>0.73926216805986789</c:v>
                </c:pt>
                <c:pt idx="75">
                  <c:v>0.79213598772138472</c:v>
                </c:pt>
                <c:pt idx="76">
                  <c:v>0.83906697264993479</c:v>
                </c:pt>
                <c:pt idx="77">
                  <c:v>0.8929973461466042</c:v>
                </c:pt>
                <c:pt idx="78">
                  <c:v>0.94587005811055924</c:v>
                </c:pt>
                <c:pt idx="7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5-4190-BCD4-F70A9E3D4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53392"/>
        <c:axId val="359953720"/>
      </c:scatterChart>
      <c:valAx>
        <c:axId val="35995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9953720"/>
        <c:crosses val="autoZero"/>
        <c:crossBetween val="midCat"/>
      </c:valAx>
      <c:valAx>
        <c:axId val="35995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995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42603674540682"/>
          <c:y val="0.82624004931985051"/>
          <c:w val="0.15680906907913106"/>
          <c:h val="0.1551734998642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Brownian Motions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2589934560762932E-2"/>
          <c:y val="0.17171296296296298"/>
          <c:w val="0.92697136105219324"/>
          <c:h val="0.6714577865266842"/>
        </c:manualLayout>
      </c:layout>
      <c:scatterChart>
        <c:scatterStyle val="lineMarker"/>
        <c:varyColors val="0"/>
        <c:ser>
          <c:idx val="0"/>
          <c:order val="0"/>
          <c:tx>
            <c:v>CIRBM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CIRTest!$V$57:$CW$57</c:f>
              <c:numCache>
                <c:formatCode>General</c:formatCode>
                <c:ptCount val="8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</c:numCache>
            </c:numRef>
          </c:xVal>
          <c:yVal>
            <c:numRef>
              <c:f>CIRTest!$V$58:$CW$58</c:f>
              <c:numCache>
                <c:formatCode>General</c:formatCode>
                <c:ptCount val="80"/>
                <c:pt idx="0">
                  <c:v>0.1710046424057261</c:v>
                </c:pt>
                <c:pt idx="1">
                  <c:v>-0.61166960279613047</c:v>
                </c:pt>
                <c:pt idx="2">
                  <c:v>0.69532476321631642</c:v>
                </c:pt>
                <c:pt idx="3">
                  <c:v>0.18166390974323776</c:v>
                </c:pt>
                <c:pt idx="4">
                  <c:v>-0.11102554236796763</c:v>
                </c:pt>
                <c:pt idx="5">
                  <c:v>0.42397037259673998</c:v>
                </c:pt>
                <c:pt idx="6">
                  <c:v>-0.41541815620457878</c:v>
                </c:pt>
                <c:pt idx="7">
                  <c:v>-1.5106025427690919E-2</c:v>
                </c:pt>
                <c:pt idx="8">
                  <c:v>-4.5409759457078105E-2</c:v>
                </c:pt>
                <c:pt idx="9">
                  <c:v>-0.45840411786801638</c:v>
                </c:pt>
                <c:pt idx="10">
                  <c:v>0.33551159708099698</c:v>
                </c:pt>
                <c:pt idx="11">
                  <c:v>0.4474761918846582</c:v>
                </c:pt>
                <c:pt idx="12">
                  <c:v>0.60479071554222441</c:v>
                </c:pt>
                <c:pt idx="13">
                  <c:v>-0.53233023192185769</c:v>
                </c:pt>
                <c:pt idx="14">
                  <c:v>-5.7811449539498128E-2</c:v>
                </c:pt>
                <c:pt idx="15">
                  <c:v>-0.68087072221560307</c:v>
                </c:pt>
                <c:pt idx="16">
                  <c:v>-0.1543324381532436</c:v>
                </c:pt>
                <c:pt idx="17">
                  <c:v>0.48588455485489135</c:v>
                </c:pt>
                <c:pt idx="18">
                  <c:v>0.25506588294514521</c:v>
                </c:pt>
                <c:pt idx="19">
                  <c:v>0.60663490466089176</c:v>
                </c:pt>
                <c:pt idx="20">
                  <c:v>8.668082759109845E-2</c:v>
                </c:pt>
                <c:pt idx="21">
                  <c:v>0.27653278905908385</c:v>
                </c:pt>
                <c:pt idx="22">
                  <c:v>3.7608702403831911E-3</c:v>
                </c:pt>
                <c:pt idx="23">
                  <c:v>-4.2831849988927757E-2</c:v>
                </c:pt>
                <c:pt idx="24">
                  <c:v>-7.5179976368667412E-2</c:v>
                </c:pt>
                <c:pt idx="25">
                  <c:v>-1.0082184516592869</c:v>
                </c:pt>
                <c:pt idx="26">
                  <c:v>8.9290311685929324E-2</c:v>
                </c:pt>
                <c:pt idx="27">
                  <c:v>-0.54197504307223998</c:v>
                </c:pt>
                <c:pt idx="28">
                  <c:v>-0.18350311317503015</c:v>
                </c:pt>
                <c:pt idx="29">
                  <c:v>-0.14175115142688588</c:v>
                </c:pt>
                <c:pt idx="30">
                  <c:v>-8.2176554309339511E-2</c:v>
                </c:pt>
                <c:pt idx="31">
                  <c:v>0.30370899823442871</c:v>
                </c:pt>
                <c:pt idx="32">
                  <c:v>0.11965966841363776</c:v>
                </c:pt>
                <c:pt idx="33">
                  <c:v>-0.14850864775181083</c:v>
                </c:pt>
                <c:pt idx="34">
                  <c:v>0.28429509481257903</c:v>
                </c:pt>
                <c:pt idx="35">
                  <c:v>-0.44558552666605517</c:v>
                </c:pt>
                <c:pt idx="36">
                  <c:v>0.17466302964015806</c:v>
                </c:pt>
                <c:pt idx="37">
                  <c:v>-3.6403448578359823E-2</c:v>
                </c:pt>
                <c:pt idx="38">
                  <c:v>1.9405094333937722E-2</c:v>
                </c:pt>
                <c:pt idx="39">
                  <c:v>0.36959165531646432</c:v>
                </c:pt>
                <c:pt idx="40">
                  <c:v>-0.18759366520753856</c:v>
                </c:pt>
                <c:pt idx="41">
                  <c:v>0.23815021036971468</c:v>
                </c:pt>
                <c:pt idx="42">
                  <c:v>0.20925517280134778</c:v>
                </c:pt>
                <c:pt idx="43">
                  <c:v>-0.28723853420987333</c:v>
                </c:pt>
                <c:pt idx="44">
                  <c:v>-3.6617444307693689E-2</c:v>
                </c:pt>
                <c:pt idx="45">
                  <c:v>0.41196250417196734</c:v>
                </c:pt>
                <c:pt idx="46">
                  <c:v>9.593822625256572E-2</c:v>
                </c:pt>
                <c:pt idx="47">
                  <c:v>0.14021969207373022</c:v>
                </c:pt>
                <c:pt idx="48">
                  <c:v>0.17714059221433076</c:v>
                </c:pt>
                <c:pt idx="49">
                  <c:v>0.18955112158955562</c:v>
                </c:pt>
                <c:pt idx="50">
                  <c:v>0.13791981679389426</c:v>
                </c:pt>
                <c:pt idx="51">
                  <c:v>0.66925411988881123</c:v>
                </c:pt>
                <c:pt idx="52">
                  <c:v>-0.67561676191884534</c:v>
                </c:pt>
                <c:pt idx="53">
                  <c:v>-0.39882400802762236</c:v>
                </c:pt>
                <c:pt idx="54">
                  <c:v>-6.5833249904171123E-2</c:v>
                </c:pt>
                <c:pt idx="55">
                  <c:v>-0.24561736833529166</c:v>
                </c:pt>
                <c:pt idx="56">
                  <c:v>0.46477492393975489</c:v>
                </c:pt>
                <c:pt idx="57">
                  <c:v>2.4235162673632821E-2</c:v>
                </c:pt>
                <c:pt idx="58">
                  <c:v>0.43716189656050092</c:v>
                </c:pt>
                <c:pt idx="59">
                  <c:v>-0.17414760430257425</c:v>
                </c:pt>
                <c:pt idx="60">
                  <c:v>8.6389465455437076E-2</c:v>
                </c:pt>
                <c:pt idx="61">
                  <c:v>-8.7560227599152884E-2</c:v>
                </c:pt>
                <c:pt idx="62">
                  <c:v>-0.51617249093859296</c:v>
                </c:pt>
                <c:pt idx="63">
                  <c:v>-0.70215135034536236</c:v>
                </c:pt>
                <c:pt idx="64">
                  <c:v>-0.59757755905576782</c:v>
                </c:pt>
                <c:pt idx="65">
                  <c:v>0.73924331203415927</c:v>
                </c:pt>
                <c:pt idx="66">
                  <c:v>-6.1802490025204104E-2</c:v>
                </c:pt>
                <c:pt idx="67">
                  <c:v>-0.16727874953872796</c:v>
                </c:pt>
                <c:pt idx="68">
                  <c:v>2.780651907288631E-2</c:v>
                </c:pt>
                <c:pt idx="69">
                  <c:v>0.11985256389459195</c:v>
                </c:pt>
                <c:pt idx="70">
                  <c:v>0.11904807226966388</c:v>
                </c:pt>
                <c:pt idx="71">
                  <c:v>7.383478517725009E-2</c:v>
                </c:pt>
                <c:pt idx="72">
                  <c:v>0.13125366489422829</c:v>
                </c:pt>
                <c:pt idx="73">
                  <c:v>-0.52119931929440855</c:v>
                </c:pt>
                <c:pt idx="74">
                  <c:v>-0.72161920884934694</c:v>
                </c:pt>
                <c:pt idx="75">
                  <c:v>-0.26641484004013943</c:v>
                </c:pt>
                <c:pt idx="76">
                  <c:v>-0.27635365379981958</c:v>
                </c:pt>
                <c:pt idx="77">
                  <c:v>-3.9485919084374488E-2</c:v>
                </c:pt>
                <c:pt idx="78">
                  <c:v>0.43629512521032598</c:v>
                </c:pt>
                <c:pt idx="79">
                  <c:v>0.77700563614586338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3F-44A4-AFE4-5E8A91502204}"/>
            </c:ext>
          </c:extLst>
        </c:ser>
        <c:ser>
          <c:idx val="1"/>
          <c:order val="1"/>
          <c:tx>
            <c:v>HWBMFirstFactor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CIRTest!$V$45:$CW$45</c:f>
              <c:numCache>
                <c:formatCode>General</c:formatCode>
                <c:ptCount val="8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</c:numCache>
            </c:numRef>
          </c:xVal>
          <c:yVal>
            <c:numRef>
              <c:f>CIRTest!$V$46:$CW$46</c:f>
              <c:numCache>
                <c:formatCode>General</c:formatCode>
                <c:ptCount val="80"/>
                <c:pt idx="0">
                  <c:v>0.11969412003272227</c:v>
                </c:pt>
                <c:pt idx="1">
                  <c:v>-0.49842883581007402</c:v>
                </c:pt>
                <c:pt idx="2">
                  <c:v>0.63239325109645894</c:v>
                </c:pt>
                <c:pt idx="3">
                  <c:v>0.29872292304592679</c:v>
                </c:pt>
                <c:pt idx="4">
                  <c:v>-0.14724286489036992</c:v>
                </c:pt>
                <c:pt idx="5">
                  <c:v>0.28236861001495994</c:v>
                </c:pt>
                <c:pt idx="6">
                  <c:v>-0.42756357362871478</c:v>
                </c:pt>
                <c:pt idx="7">
                  <c:v>-0.22786551539901662</c:v>
                </c:pt>
                <c:pt idx="8">
                  <c:v>0.10429130130337939</c:v>
                </c:pt>
                <c:pt idx="9">
                  <c:v>-0.40009332044892387</c:v>
                </c:pt>
                <c:pt idx="10">
                  <c:v>0.12046584351446696</c:v>
                </c:pt>
                <c:pt idx="11">
                  <c:v>0.26954080505726324</c:v>
                </c:pt>
                <c:pt idx="12">
                  <c:v>0.51334858677012518</c:v>
                </c:pt>
                <c:pt idx="13">
                  <c:v>-0.40134179951399873</c:v>
                </c:pt>
                <c:pt idx="14">
                  <c:v>0.34652488148336091</c:v>
                </c:pt>
                <c:pt idx="15">
                  <c:v>-0.60566111509709042</c:v>
                </c:pt>
                <c:pt idx="16">
                  <c:v>-0.25339894971167781</c:v>
                </c:pt>
                <c:pt idx="17">
                  <c:v>0.4175669836780922</c:v>
                </c:pt>
                <c:pt idx="18">
                  <c:v>0.22727065330719826</c:v>
                </c:pt>
                <c:pt idx="19">
                  <c:v>0.76027457232481244</c:v>
                </c:pt>
                <c:pt idx="20">
                  <c:v>0.14102052985927421</c:v>
                </c:pt>
                <c:pt idx="21">
                  <c:v>0.69395635750532469</c:v>
                </c:pt>
                <c:pt idx="22">
                  <c:v>1.9127796682502068E-2</c:v>
                </c:pt>
                <c:pt idx="23">
                  <c:v>-0.16170722627169395</c:v>
                </c:pt>
                <c:pt idx="24">
                  <c:v>-6.5061557824881294E-2</c:v>
                </c:pt>
                <c:pt idx="25">
                  <c:v>-0.98008925400192459</c:v>
                </c:pt>
                <c:pt idx="26">
                  <c:v>-5.6504567005499544E-2</c:v>
                </c:pt>
                <c:pt idx="27">
                  <c:v>-0.54935692584489704</c:v>
                </c:pt>
                <c:pt idx="28">
                  <c:v>-0.28513594966507116</c:v>
                </c:pt>
                <c:pt idx="29">
                  <c:v>-0.13203545158762592</c:v>
                </c:pt>
                <c:pt idx="30">
                  <c:v>0.11588093083254863</c:v>
                </c:pt>
                <c:pt idx="31">
                  <c:v>0.33256019691809308</c:v>
                </c:pt>
                <c:pt idx="32">
                  <c:v>1.7954015602233087E-2</c:v>
                </c:pt>
                <c:pt idx="33">
                  <c:v>-0.12508955996735999</c:v>
                </c:pt>
                <c:pt idx="34">
                  <c:v>0.46427939374448185</c:v>
                </c:pt>
                <c:pt idx="35">
                  <c:v>-0.3805944802684203</c:v>
                </c:pt>
                <c:pt idx="36">
                  <c:v>0.21486025878378939</c:v>
                </c:pt>
                <c:pt idx="37">
                  <c:v>9.0660365681607361E-2</c:v>
                </c:pt>
                <c:pt idx="38">
                  <c:v>0.32459486436471985</c:v>
                </c:pt>
                <c:pt idx="39">
                  <c:v>0.66042779942511387</c:v>
                </c:pt>
                <c:pt idx="40">
                  <c:v>-1.0764624469320708E-2</c:v>
                </c:pt>
                <c:pt idx="41">
                  <c:v>0.31854651026559405</c:v>
                </c:pt>
                <c:pt idx="42">
                  <c:v>0.23121793992818698</c:v>
                </c:pt>
                <c:pt idx="43">
                  <c:v>-0.17677202885063395</c:v>
                </c:pt>
                <c:pt idx="44">
                  <c:v>-0.19829228137490273</c:v>
                </c:pt>
                <c:pt idx="45">
                  <c:v>0.39734095640100187</c:v>
                </c:pt>
                <c:pt idx="46">
                  <c:v>0.23171113687270201</c:v>
                </c:pt>
                <c:pt idx="47">
                  <c:v>0.11596517298115536</c:v>
                </c:pt>
                <c:pt idx="48">
                  <c:v>0.19614835355576288</c:v>
                </c:pt>
                <c:pt idx="49">
                  <c:v>6.1227693154330146E-2</c:v>
                </c:pt>
                <c:pt idx="50">
                  <c:v>0.25322647487766614</c:v>
                </c:pt>
                <c:pt idx="51">
                  <c:v>0.71854168699729815</c:v>
                </c:pt>
                <c:pt idx="52">
                  <c:v>-0.54505253025848233</c:v>
                </c:pt>
                <c:pt idx="53">
                  <c:v>-0.51115474137899852</c:v>
                </c:pt>
                <c:pt idx="54">
                  <c:v>0.10221400350591602</c:v>
                </c:pt>
                <c:pt idx="55">
                  <c:v>-0.55168681358989247</c:v>
                </c:pt>
                <c:pt idx="56">
                  <c:v>0.31231351289293091</c:v>
                </c:pt>
                <c:pt idx="57">
                  <c:v>0.3352232107738442</c:v>
                </c:pt>
                <c:pt idx="58">
                  <c:v>0.46016587262326331</c:v>
                </c:pt>
                <c:pt idx="59">
                  <c:v>4.9941668289809345E-2</c:v>
                </c:pt>
                <c:pt idx="60">
                  <c:v>0.42374339463940175</c:v>
                </c:pt>
                <c:pt idx="61">
                  <c:v>0.1346659372175647</c:v>
                </c:pt>
                <c:pt idx="62">
                  <c:v>-9.9616737010724543E-2</c:v>
                </c:pt>
                <c:pt idx="63">
                  <c:v>-0.89136296571072948</c:v>
                </c:pt>
                <c:pt idx="64">
                  <c:v>-0.73637764218499113</c:v>
                </c:pt>
                <c:pt idx="65">
                  <c:v>0.69845529292033648</c:v>
                </c:pt>
                <c:pt idx="66">
                  <c:v>-9.394155932642656E-2</c:v>
                </c:pt>
                <c:pt idx="67">
                  <c:v>-0.17661264505610558</c:v>
                </c:pt>
                <c:pt idx="68">
                  <c:v>0.19267996963664394</c:v>
                </c:pt>
                <c:pt idx="69">
                  <c:v>6.9311603636164815E-2</c:v>
                </c:pt>
                <c:pt idx="70">
                  <c:v>-2.5651735446119955E-2</c:v>
                </c:pt>
                <c:pt idx="71">
                  <c:v>7.6672816682887501E-2</c:v>
                </c:pt>
                <c:pt idx="72">
                  <c:v>7.2375327958937113E-2</c:v>
                </c:pt>
                <c:pt idx="73">
                  <c:v>-0.51227790039042953</c:v>
                </c:pt>
                <c:pt idx="74">
                  <c:v>-0.64334358208336084</c:v>
                </c:pt>
                <c:pt idx="75">
                  <c:v>-0.24316475067710155</c:v>
                </c:pt>
                <c:pt idx="76">
                  <c:v>-0.15112269079155582</c:v>
                </c:pt>
                <c:pt idx="77">
                  <c:v>8.3535580040482546E-2</c:v>
                </c:pt>
                <c:pt idx="78">
                  <c:v>0.29682804395640949</c:v>
                </c:pt>
                <c:pt idx="79">
                  <c:v>0.67479651809883767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3F-44A4-AFE4-5E8A91502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90816"/>
        <c:axId val="366986880"/>
      </c:scatterChart>
      <c:valAx>
        <c:axId val="36699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986880"/>
        <c:crosses val="autoZero"/>
        <c:crossBetween val="midCat"/>
      </c:valAx>
      <c:valAx>
        <c:axId val="3669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99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$E$7" max="30000" page="10" val="66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17</xdr:row>
      <xdr:rowOff>85725</xdr:rowOff>
    </xdr:from>
    <xdr:to>
      <xdr:col>13</xdr:col>
      <xdr:colOff>876300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41</xdr:row>
      <xdr:rowOff>76199</xdr:rowOff>
    </xdr:from>
    <xdr:to>
      <xdr:col>11</xdr:col>
      <xdr:colOff>457200</xdr:colOff>
      <xdr:row>55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6</xdr:row>
          <xdr:rowOff>28575</xdr:rowOff>
        </xdr:from>
        <xdr:to>
          <xdr:col>4</xdr:col>
          <xdr:colOff>171450</xdr:colOff>
          <xdr:row>6</xdr:row>
          <xdr:rowOff>190500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n/Desktop/Masterarbeit/Obba/Brownian%20Motion/Brownian%20Motion/BrownianMo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Obb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Libs"/>
      <sheetName val="Brownian Motion"/>
      <sheetName val="Brownian Bridge"/>
    </sheetNames>
    <sheetDataSet>
      <sheetData sheetId="0">
        <row r="27">
          <cell r="E27" t="str">
            <v/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obAddAllJars"/>
      <definedName name="obAddClasses"/>
      <definedName name="obCall"/>
      <definedName name="obControlPanelSetVisible"/>
      <definedName name="obGet"/>
      <definedName name="obGetProperty"/>
      <definedName name="obMak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"/>
  <sheetViews>
    <sheetView workbookViewId="0">
      <selection activeCell="F15" sqref="F15"/>
    </sheetView>
  </sheetViews>
  <sheetFormatPr defaultRowHeight="15" x14ac:dyDescent="0.25"/>
  <sheetData>
    <row r="3" spans="1:6" ht="15.75" thickBot="1" x14ac:dyDescent="0.3">
      <c r="A3" s="1"/>
      <c r="B3" s="2" t="s">
        <v>0</v>
      </c>
      <c r="C3" s="2"/>
      <c r="D3" s="1"/>
      <c r="E3" s="2" t="s">
        <v>1</v>
      </c>
      <c r="F3" s="2"/>
    </row>
    <row r="4" spans="1:6" ht="15.75" thickTop="1" x14ac:dyDescent="0.25">
      <c r="A4" s="1"/>
      <c r="B4" s="1"/>
      <c r="C4" s="1"/>
      <c r="D4" s="1"/>
      <c r="E4" s="1"/>
      <c r="F4" s="1"/>
    </row>
    <row r="5" spans="1:6" x14ac:dyDescent="0.25">
      <c r="A5" s="1"/>
      <c r="B5" s="3" t="s">
        <v>2</v>
      </c>
      <c r="C5" s="3"/>
      <c r="D5" s="1"/>
      <c r="E5" s="3" t="s">
        <v>3</v>
      </c>
      <c r="F5" s="3"/>
    </row>
    <row r="6" spans="1:6" x14ac:dyDescent="0.25">
      <c r="A6" s="1"/>
      <c r="B6" s="1" t="s">
        <v>4</v>
      </c>
      <c r="C6" s="4" t="b">
        <f>TRUE</f>
        <v>1</v>
      </c>
      <c r="D6" s="1"/>
      <c r="E6" s="1" t="s">
        <v>5</v>
      </c>
      <c r="F6" s="5" t="s">
        <v>16</v>
      </c>
    </row>
    <row r="7" spans="1:6" x14ac:dyDescent="0.25">
      <c r="A7" s="1"/>
      <c r="B7" s="1"/>
      <c r="C7" s="1"/>
      <c r="D7" s="1"/>
      <c r="E7" s="1" t="s">
        <v>6</v>
      </c>
      <c r="F7" s="6" t="b">
        <f>TRUE</f>
        <v>1</v>
      </c>
    </row>
    <row r="8" spans="1:6" x14ac:dyDescent="0.25">
      <c r="A8" s="1"/>
      <c r="B8" s="1" t="s">
        <v>7</v>
      </c>
      <c r="C8" s="1"/>
      <c r="D8" s="1"/>
      <c r="E8" s="1"/>
      <c r="F8" s="1"/>
    </row>
    <row r="9" spans="1:6" x14ac:dyDescent="0.25">
      <c r="A9" s="1"/>
      <c r="B9" s="7" t="b">
        <f>[2]!obControlPanelSetVisible(C6)</f>
        <v>1</v>
      </c>
      <c r="C9" s="1"/>
      <c r="D9" s="1"/>
      <c r="E9" s="1" t="s">
        <v>7</v>
      </c>
      <c r="F9" s="1"/>
    </row>
    <row r="10" spans="1:6" x14ac:dyDescent="0.25">
      <c r="A10" s="1"/>
      <c r="B10" s="1"/>
      <c r="C10" s="1"/>
      <c r="D10" s="1"/>
      <c r="E10" s="1" t="s">
        <v>8</v>
      </c>
      <c r="F10" s="1" t="str">
        <f>[2]!obAddAllJars(F6,F7)</f>
        <v>C:\Users\Anton\Desktop\Masterarbeit\Obba\ShortRateAndIntensity\lib</v>
      </c>
    </row>
    <row r="11" spans="1:6" x14ac:dyDescent="0.25">
      <c r="A11" s="1"/>
      <c r="B11" s="1"/>
      <c r="C11" s="1"/>
      <c r="D11" s="1"/>
      <c r="E11" s="1"/>
      <c r="F11" s="1"/>
    </row>
    <row r="12" spans="1:6" ht="15.75" thickBot="1" x14ac:dyDescent="0.3">
      <c r="A12" s="1"/>
      <c r="B12" s="2" t="s">
        <v>9</v>
      </c>
      <c r="C12" s="2"/>
      <c r="D12" s="1"/>
      <c r="E12" s="2" t="s">
        <v>10</v>
      </c>
      <c r="F12" s="2"/>
    </row>
    <row r="13" spans="1:6" ht="15.75" thickTop="1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3" t="s">
        <v>7</v>
      </c>
      <c r="C14" s="3"/>
      <c r="D14" s="1"/>
      <c r="E14" s="3" t="s">
        <v>11</v>
      </c>
      <c r="F14" s="3"/>
    </row>
    <row r="15" spans="1:6" x14ac:dyDescent="0.25">
      <c r="A15" s="1"/>
      <c r="B15" s="1" t="s">
        <v>12</v>
      </c>
      <c r="C15" s="1" t="str">
        <f>[2]!obGetProperty("version")</f>
        <v>4.2.2</v>
      </c>
      <c r="D15" s="1"/>
      <c r="E15" s="1" t="s">
        <v>5</v>
      </c>
      <c r="F15" s="5" t="s">
        <v>15</v>
      </c>
    </row>
    <row r="16" spans="1:6" x14ac:dyDescent="0.25">
      <c r="A16" s="1"/>
      <c r="B16" s="1" t="s">
        <v>13</v>
      </c>
      <c r="C16" s="1" t="str">
        <f>[2]!obGetProperty("build")</f>
        <v>40201</v>
      </c>
      <c r="D16" s="1"/>
      <c r="E16" s="1" t="s">
        <v>6</v>
      </c>
      <c r="F16" s="6">
        <v>1</v>
      </c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3" t="s">
        <v>7</v>
      </c>
      <c r="F18" s="3"/>
    </row>
    <row r="19" spans="1:6" x14ac:dyDescent="0.25">
      <c r="A19" s="1"/>
      <c r="B19" s="1"/>
      <c r="C19" s="1"/>
      <c r="D19" s="1"/>
      <c r="E19" s="1" t="s">
        <v>8</v>
      </c>
      <c r="F19" s="1" t="str">
        <f>[2]!obAddClasses(F15,F16)</f>
        <v>C:\Users\Anton\Desktop\Masterarbeit\Obba\ShortRateAndIntensity\Classes</v>
      </c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ht="15.75" thickBot="1" x14ac:dyDescent="0.3">
      <c r="A24" s="1"/>
      <c r="B24" s="1"/>
      <c r="C24" s="1"/>
      <c r="D24" s="1"/>
      <c r="E24" s="2" t="s">
        <v>14</v>
      </c>
      <c r="F24" s="2"/>
    </row>
    <row r="25" spans="1:6" ht="15.75" thickTop="1" x14ac:dyDescent="0.25">
      <c r="A25" s="1"/>
      <c r="B25" s="1"/>
      <c r="C25" s="1"/>
      <c r="D25" s="1"/>
      <c r="E25" s="8" t="str">
        <f>IF(OR(ISERROR(F10),ISERROR(F19)),NA(),"")</f>
        <v/>
      </c>
      <c r="F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58"/>
  <sheetViews>
    <sheetView tabSelected="1" workbookViewId="0">
      <selection activeCell="S27" sqref="S27"/>
    </sheetView>
  </sheetViews>
  <sheetFormatPr defaultRowHeight="15" x14ac:dyDescent="0.25"/>
  <cols>
    <col min="1" max="1" width="33.42578125" customWidth="1"/>
    <col min="2" max="2" width="8.85546875" customWidth="1"/>
    <col min="3" max="3" width="20" customWidth="1"/>
    <col min="4" max="4" width="24.42578125" customWidth="1"/>
    <col min="5" max="5" width="14.7109375" customWidth="1"/>
    <col min="7" max="7" width="25.5703125" customWidth="1"/>
    <col min="9" max="9" width="15.42578125" customWidth="1"/>
    <col min="10" max="10" width="16.5703125" customWidth="1"/>
    <col min="11" max="16" width="16" customWidth="1"/>
    <col min="19" max="19" width="15.85546875" customWidth="1"/>
    <col min="20" max="20" width="15" customWidth="1"/>
    <col min="21" max="21" width="41.7109375" customWidth="1"/>
    <col min="22" max="22" width="19.140625" customWidth="1"/>
    <col min="23" max="23" width="17.85546875" customWidth="1"/>
  </cols>
  <sheetData>
    <row r="1" spans="1:101" x14ac:dyDescent="0.25">
      <c r="A1" s="9" t="s">
        <v>17</v>
      </c>
      <c r="D1" s="9" t="s">
        <v>18</v>
      </c>
      <c r="G1" s="9" t="s">
        <v>20</v>
      </c>
      <c r="I1" s="9" t="s">
        <v>21</v>
      </c>
      <c r="U1" t="s">
        <v>31</v>
      </c>
    </row>
    <row r="2" spans="1:101" x14ac:dyDescent="0.25">
      <c r="U2" t="s">
        <v>30</v>
      </c>
      <c r="V2" t="str">
        <f>[2]!obCall("processValue",  $D$30, "getProcessValue", [2]!obMake("", "int",V3),[2]!obMake("", "int",0))</f>
        <v>processValue 
[15203]</v>
      </c>
      <c r="W2" t="str">
        <f>[2]!obCall("processValue",  $D$30, "getProcessValue", [2]!obMake("", "int",W3),[2]!obMake("", "int",0))</f>
        <v>processValue 
[13170]</v>
      </c>
      <c r="X2" t="str">
        <f>[2]!obCall("processValue",  $D$30, "getProcessValue", [2]!obMake("", "int",X3),[2]!obMake("", "int",0))</f>
        <v>processValue 
[14493]</v>
      </c>
      <c r="Y2" t="str">
        <f>[2]!obCall("processValue",  $D$30, "getProcessValue", [2]!obMake("", "int",Y3),[2]!obMake("", "int",0))</f>
        <v>processValue 
[15085]</v>
      </c>
      <c r="Z2" t="str">
        <f>[2]!obCall("processValue",  $D$30, "getProcessValue", [2]!obMake("", "int",Z3),[2]!obMake("", "int",0))</f>
        <v>processValue 
[14168]</v>
      </c>
      <c r="AA2" t="str">
        <f>[2]!obCall("processValue",  $D$30, "getProcessValue", [2]!obMake("", "int",AA3),[2]!obMake("", "int",0))</f>
        <v>processValue 
[13943]</v>
      </c>
      <c r="AB2" t="str">
        <f>[2]!obCall("processValue",  $D$30, "getProcessValue", [2]!obMake("", "int",AB3),[2]!obMake("", "int",0))</f>
        <v>processValue 
[13939]</v>
      </c>
      <c r="AC2" t="str">
        <f>[2]!obCall("processValue",  $D$30, "getProcessValue", [2]!obMake("", "int",AC3),[2]!obMake("", "int",0))</f>
        <v>processValue 
[14063]</v>
      </c>
      <c r="AD2" t="str">
        <f>[2]!obCall("processValue",  $D$30, "getProcessValue", [2]!obMake("", "int",AD3),[2]!obMake("", "int",0))</f>
        <v>processValue 
[15187]</v>
      </c>
      <c r="AE2" t="str">
        <f>[2]!obCall("processValue",  $D$30, "getProcessValue", [2]!obMake("", "int",AE3),[2]!obMake("", "int",0))</f>
        <v>processValue 
[15207]</v>
      </c>
      <c r="AF2" t="str">
        <f>[2]!obCall("processValue",  $D$30, "getProcessValue", [2]!obMake("", "int",AF3),[2]!obMake("", "int",0))</f>
        <v>processValue 
[13174]</v>
      </c>
      <c r="AG2" t="str">
        <f>[2]!obCall("processValue",  $D$30, "getProcessValue", [2]!obMake("", "int",AG3),[2]!obMake("", "int",0))</f>
        <v>processValue 
[14887]</v>
      </c>
      <c r="AH2" t="str">
        <f>[2]!obCall("processValue",  $D$30, "getProcessValue", [2]!obMake("", "int",AH3),[2]!obMake("", "int",0))</f>
        <v>processValue 
[14471]</v>
      </c>
      <c r="AI2" t="str">
        <f>[2]!obCall("processValue",  $D$30, "getProcessValue", [2]!obMake("", "int",AI3),[2]!obMake("", "int",0))</f>
        <v>processValue 
[15033]</v>
      </c>
      <c r="AJ2" t="str">
        <f>[2]!obCall("processValue",  $D$30, "getProcessValue", [2]!obMake("", "int",AJ3),[2]!obMake("", "int",0))</f>
        <v>processValue 
[13792]</v>
      </c>
      <c r="AK2" t="str">
        <f>[2]!obCall("processValue",  $D$30, "getProcessValue", [2]!obMake("", "int",AK3),[2]!obMake("", "int",0))</f>
        <v>processValue 
[15170]</v>
      </c>
      <c r="AL2" t="str">
        <f>[2]!obCall("processValue",  $D$30, "getProcessValue", [2]!obMake("", "int",AL3),[2]!obMake("", "int",0))</f>
        <v>processValue 
[15307]</v>
      </c>
      <c r="AM2" t="str">
        <f>[2]!obCall("processValue",  $D$30, "getProcessValue", [2]!obMake("", "int",AM3),[2]!obMake("", "int",0))</f>
        <v>processValue 
[13061]</v>
      </c>
      <c r="AN2" t="str">
        <f>[2]!obCall("processValue",  $D$30, "getProcessValue", [2]!obMake("", "int",AN3),[2]!obMake("", "int",0))</f>
        <v>processValue 
[15124]</v>
      </c>
      <c r="AO2" t="str">
        <f>[2]!obCall("processValue",  $D$30, "getProcessValue", [2]!obMake("", "int",AO3),[2]!obMake("", "int",0))</f>
        <v>processValue 
[14987]</v>
      </c>
      <c r="AP2" t="str">
        <f>[2]!obCall("processValue",  $D$30, "getProcessValue", [2]!obMake("", "int",AP3),[2]!obMake("", "int",0))</f>
        <v>processValue 
[13193]</v>
      </c>
      <c r="AQ2" t="str">
        <f>[2]!obCall("processValue",  $D$30, "getProcessValue", [2]!obMake("", "int",AQ3),[2]!obMake("", "int",0))</f>
        <v>processValue 
[13872]</v>
      </c>
      <c r="AR2" t="str">
        <f>[2]!obCall("processValue",  $D$30, "getProcessValue", [2]!obMake("", "int",AR3),[2]!obMake("", "int",0))</f>
        <v>processValue 
[14627]</v>
      </c>
      <c r="AS2" t="str">
        <f>[2]!obCall("processValue",  $D$30, "getProcessValue", [2]!obMake("", "int",AS3),[2]!obMake("", "int",0))</f>
        <v>processValue 
[13963]</v>
      </c>
      <c r="AT2" t="str">
        <f>[2]!obCall("processValue",  $D$30, "getProcessValue", [2]!obMake("", "int",AT3),[2]!obMake("", "int",0))</f>
        <v>processValue 
[15055]</v>
      </c>
      <c r="AU2" t="str">
        <f>[2]!obCall("processValue",  $D$30, "getProcessValue", [2]!obMake("", "int",AU3),[2]!obMake("", "int",0))</f>
        <v>processValue 
[15281]</v>
      </c>
      <c r="AV2" t="str">
        <f>[2]!obCall("processValue",  $D$30, "getProcessValue", [2]!obMake("", "int",AV3),[2]!obMake("", "int",0))</f>
        <v>processValue 
[13975]</v>
      </c>
      <c r="AW2" t="str">
        <f>[2]!obCall("processValue",  $D$30, "getProcessValue", [2]!obMake("", "int",AW3),[2]!obMake("", "int",0))</f>
        <v>processValue 
[14075]</v>
      </c>
      <c r="AX2" t="str">
        <f>[2]!obCall("processValue",  $D$30, "getProcessValue", [2]!obMake("", "int",AX3),[2]!obMake("", "int",0))</f>
        <v>processValue 
[15059]</v>
      </c>
      <c r="AY2" t="str">
        <f>[2]!obCall("processValue",  $D$30, "getProcessValue", [2]!obMake("", "int",AY3),[2]!obMake("", "int",0))</f>
        <v>processValue 
[14796]</v>
      </c>
      <c r="AZ2" t="str">
        <f>[2]!obCall("processValue",  $D$30, "getProcessValue", [2]!obMake("", "int",AZ3),[2]!obMake("", "int",0))</f>
        <v>processValue 
[14949]</v>
      </c>
      <c r="BA2" t="str">
        <f>[2]!obCall("processValue",  $D$30, "getProcessValue", [2]!obMake("", "int",BA3),[2]!obMake("", "int",0))</f>
        <v>processValue 
[14156]</v>
      </c>
      <c r="BB2" t="str">
        <f>[2]!obCall("processValue",  $D$30, "getProcessValue", [2]!obMake("", "int",BB3),[2]!obMake("", "int",0))</f>
        <v>processValue 
[14931]</v>
      </c>
      <c r="BC2" t="str">
        <f>[2]!obCall("processValue",  $D$30, "getProcessValue", [2]!obMake("", "int",BC3),[2]!obMake("", "int",0))</f>
        <v>processValue 
[13619]</v>
      </c>
      <c r="BD2" t="str">
        <f>[2]!obCall("processValue",  $D$30, "getProcessValue", [2]!obMake("", "int",BD3),[2]!obMake("", "int",0))</f>
        <v>processValue 
[14398]</v>
      </c>
      <c r="BE2" t="str">
        <f>[2]!obCall("processValue",  $D$30, "getProcessValue", [2]!obMake("", "int",BE3),[2]!obMake("", "int",0))</f>
        <v>processValue 
[13715]</v>
      </c>
      <c r="BF2" t="str">
        <f>[2]!obCall("processValue",  $D$30, "getProcessValue", [2]!obMake("", "int",BF3),[2]!obMake("", "int",0))</f>
        <v>processValue 
[14993]</v>
      </c>
      <c r="BG2" t="str">
        <f>[2]!obCall("processValue",  $D$30, "getProcessValue", [2]!obMake("", "int",BG3),[2]!obMake("", "int",0))</f>
        <v>processValue 
[15166]</v>
      </c>
      <c r="BH2" t="str">
        <f>[2]!obCall("processValue",  $D$30, "getProcessValue", [2]!obMake("", "int",BH3),[2]!obMake("", "int",0))</f>
        <v>processValue 
[15303]</v>
      </c>
      <c r="BI2" t="str">
        <f>[2]!obCall("processValue",  $D$30, "getProcessValue", [2]!obMake("", "int",BI3),[2]!obMake("", "int",0))</f>
        <v>processValue 
[14824]</v>
      </c>
      <c r="BJ2" t="str">
        <f>[2]!obCall("processValue",  $D$30, "getProcessValue", [2]!obMake("", "int",BJ3),[2]!obMake("", "int",0))</f>
        <v>processValue 
[15043]</v>
      </c>
      <c r="BK2" t="str">
        <f>[2]!obCall("processValue",  $D$30, "getProcessValue", [2]!obMake("", "int",BK3),[2]!obMake("", "int",0))</f>
        <v>processValue 
[14606]</v>
      </c>
      <c r="BL2" t="str">
        <f>[2]!obCall("processValue",  $D$30, "getProcessValue", [2]!obMake("", "int",BL3),[2]!obMake("", "int",0))</f>
        <v>processValue 
[14426]</v>
      </c>
      <c r="BM2" t="str">
        <f>[2]!obCall("processValue",  $D$30, "getProcessValue", [2]!obMake("", "int",BM3),[2]!obMake("", "int",0))</f>
        <v>processValue 
[15334]</v>
      </c>
      <c r="BN2" t="str">
        <f>[2]!obCall("processValue",  $D$30, "getProcessValue", [2]!obMake("", "int",BN3),[2]!obMake("", "int",0))</f>
        <v>processValue 
[14740]</v>
      </c>
      <c r="BO2" t="str">
        <f>[2]!obCall("processValue",  $D$30, "getProcessValue", [2]!obMake("", "int",BO3),[2]!obMake("", "int",0))</f>
        <v>processValue 
[13828]</v>
      </c>
      <c r="BP2" t="str">
        <f>[2]!obCall("processValue",  $D$30, "getProcessValue", [2]!obMake("", "int",BP3),[2]!obMake("", "int",0))</f>
        <v>processValue 
[14231]</v>
      </c>
      <c r="BQ2" t="str">
        <f>[2]!obCall("processValue",  $D$30, "getProcessValue", [2]!obMake("", "int",BQ3),[2]!obMake("", "int",0))</f>
        <v>processValue 
[13759]</v>
      </c>
      <c r="BR2" t="str">
        <f>[2]!obCall("processValue",  $D$30, "getProcessValue", [2]!obMake("", "int",BR3),[2]!obMake("", "int",0))</f>
        <v>processValue 
[15069]</v>
      </c>
      <c r="BS2" t="str">
        <f>[2]!obCall("processValue",  $D$30, "getProcessValue", [2]!obMake("", "int",BS3),[2]!obMake("", "int",0))</f>
        <v>processValue 
[13213]</v>
      </c>
      <c r="BT2" t="str">
        <f>[2]!obCall("processValue",  $D$30, "getProcessValue", [2]!obMake("", "int",BT3),[2]!obMake("", "int",0))</f>
        <v>processValue 
[13796]</v>
      </c>
      <c r="BU2" t="str">
        <f>[2]!obCall("processValue",  $D$30, "getProcessValue", [2]!obMake("", "int",BU3),[2]!obMake("", "int",0))</f>
        <v>processValue 
[14777]</v>
      </c>
      <c r="BV2" t="str">
        <f>[2]!obCall("processValue",  $D$30, "getProcessValue", [2]!obMake("", "int",BV3),[2]!obMake("", "int",0))</f>
        <v>processValue 
[13135]</v>
      </c>
      <c r="BW2" t="str">
        <f>[2]!obCall("processValue",  $D$30, "getProcessValue", [2]!obMake("", "int",BW3),[2]!obMake("", "int",0))</f>
        <v>processValue 
[13735]</v>
      </c>
      <c r="BX2" t="str">
        <f>[2]!obCall("processValue",  $D$30, "getProcessValue", [2]!obMake("", "int",BX3),[2]!obMake("", "int",0))</f>
        <v>processValue 
[14850]</v>
      </c>
      <c r="BY2" t="str">
        <f>[2]!obCall("processValue",  $D$30, "getProcessValue", [2]!obMake("", "int",BY3),[2]!obMake("", "int",0))</f>
        <v>processValue 
[14744]</v>
      </c>
      <c r="BZ2" t="str">
        <f>[2]!obCall("processValue",  $D$30, "getProcessValue", [2]!obMake("", "int",BZ3),[2]!obMake("", "int",0))</f>
        <v>processValue 
[14703]</v>
      </c>
      <c r="CA2" t="str">
        <f>[2]!obCall("processValue",  $D$30, "getProcessValue", [2]!obMake("", "int",CA3),[2]!obMake("", "int",0))</f>
        <v>processValue 
[14935]</v>
      </c>
      <c r="CB2" t="str">
        <f>[2]!obCall("processValue",  $D$30, "getProcessValue", [2]!obMake("", "int",CB3),[2]!obMake("", "int",0))</f>
        <v>processValue 
[14014]</v>
      </c>
      <c r="CC2" t="str">
        <f>[2]!obCall("processValue",  $D$30, "getProcessValue", [2]!obMake("", "int",CC3),[2]!obMake("", "int",0))</f>
        <v>processValue 
[14536]</v>
      </c>
      <c r="CD2" t="str">
        <f>[2]!obCall("processValue",  $D$30, "getProcessValue", [2]!obMake("", "int",CD3),[2]!obMake("", "int",0))</f>
        <v>processValue 
[14135]</v>
      </c>
      <c r="CE2" t="str">
        <f>[2]!obCall("processValue",  $D$30, "getProcessValue", [2]!obMake("", "int",CE3),[2]!obMake("", "int",0))</f>
        <v>processValue 
[14139]</v>
      </c>
      <c r="CF2" t="str">
        <f>[2]!obCall("processValue",  $D$30, "getProcessValue", [2]!obMake("", "int",CF3),[2]!obMake("", "int",0))</f>
        <v>processValue 
[15191]</v>
      </c>
      <c r="CG2" t="str">
        <f>[2]!obCall("processValue",  $D$30, "getProcessValue", [2]!obMake("", "int",CG3),[2]!obMake("", "int",0))</f>
        <v>processValue 
[14085]</v>
      </c>
      <c r="CH2" t="str">
        <f>[2]!obCall("processValue",  $D$30, "getProcessValue", [2]!obMake("", "int",CH3),[2]!obMake("", "int",0))</f>
        <v>processValue 
[13078]</v>
      </c>
      <c r="CI2" t="str">
        <f>[2]!obCall("processValue",  $D$30, "getProcessValue", [2]!obMake("", "int",CI3),[2]!obMake("", "int",0))</f>
        <v>processValue 
[14187]</v>
      </c>
      <c r="CJ2" t="str">
        <f>[2]!obCall("processValue",  $D$30, "getProcessValue", [2]!obMake("", "int",CJ3),[2]!obMake("", "int",0))</f>
        <v>processValue 
[14499]</v>
      </c>
      <c r="CK2" t="str">
        <f>[2]!obCall("processValue",  $D$30, "getProcessValue", [2]!obMake("", "int",CK3),[2]!obMake("", "int",0))</f>
        <v>processValue 
[15269]</v>
      </c>
      <c r="CL2" t="str">
        <f>[2]!obCall("processValue",  $D$30, "getProcessValue", [2]!obMake("", "int",CL3),[2]!obMake("", "int",0))</f>
        <v>processValue 
[15094]</v>
      </c>
      <c r="CM2" t="str">
        <f>[2]!obCall("processValue",  $D$30, "getProcessValue", [2]!obMake("", "int",CM3),[2]!obMake("", "int",0))</f>
        <v>processValue 
[14263]</v>
      </c>
      <c r="CN2" t="str">
        <f>[2]!obCall("processValue",  $D$30, "getProcessValue", [2]!obMake("", "int",CN3),[2]!obMake("", "int",0))</f>
        <v>processValue 
[14039]</v>
      </c>
      <c r="CO2" t="str">
        <f>[2]!obCall("processValue",  $D$30, "getProcessValue", [2]!obMake("", "int",CO3),[2]!obMake("", "int",0))</f>
        <v>processValue 
[14227]</v>
      </c>
      <c r="CP2" t="str">
        <f>[2]!obCall("processValue",  $D$30, "getProcessValue", [2]!obMake("", "int",CP3),[2]!obMake("", "int",0))</f>
        <v>processValue 
[13705]</v>
      </c>
      <c r="CQ2" t="str">
        <f>[2]!obCall("processValue",  $D$30, "getProcessValue", [2]!obMake("", "int",CQ3),[2]!obMake("", "int",0))</f>
        <v>processValue 
[13082]</v>
      </c>
      <c r="CR2" t="str">
        <f>[2]!obCall("processValue",  $D$30, "getProcessValue", [2]!obMake("", "int",CR3),[2]!obMake("", "int",0))</f>
        <v>processValue 
[14751]</v>
      </c>
      <c r="CS2" t="str">
        <f>[2]!obCall("processValue",  $D$30, "getProcessValue", [2]!obMake("", "int",CS3),[2]!obMake("", "int",0))</f>
        <v>processValue 
[14035]</v>
      </c>
      <c r="CT2" t="str">
        <f>[2]!obCall("processValue",  $D$30, "getProcessValue", [2]!obMake("", "int",CT3),[2]!obMake("", "int",0))</f>
        <v>processValue 
[14349]</v>
      </c>
      <c r="CU2" t="str">
        <f>[2]!obCall("processValue",  $D$30, "getProcessValue", [2]!obMake("", "int",CU3),[2]!obMake("", "int",0))</f>
        <v>processValue 
[14828]</v>
      </c>
      <c r="CV2" t="str">
        <f>[2]!obCall("processValue",  $D$30, "getProcessValue", [2]!obMake("", "int",CV3),[2]!obMake("", "int",0))</f>
        <v>processValue 
[14359]</v>
      </c>
      <c r="CW2" t="e">
        <f>[2]!obCall("processValue",  $D$30, "getProcessValue", [2]!obMake("", "int",CW3),[2]!obMake("", "int",0))</f>
        <v>#VALUE!</v>
      </c>
    </row>
    <row r="3" spans="1:101" x14ac:dyDescent="0.25">
      <c r="A3" s="10" t="s">
        <v>2</v>
      </c>
      <c r="D3" s="10" t="s">
        <v>2</v>
      </c>
      <c r="E3" s="10"/>
      <c r="G3" s="10" t="s">
        <v>2</v>
      </c>
      <c r="I3" s="13" t="s">
        <v>2</v>
      </c>
      <c r="J3" s="13"/>
      <c r="U3" t="s">
        <v>28</v>
      </c>
      <c r="V3">
        <v>0</v>
      </c>
      <c r="W3">
        <v>1</v>
      </c>
      <c r="X3">
        <v>2</v>
      </c>
      <c r="Y3">
        <v>3</v>
      </c>
      <c r="Z3">
        <v>4</v>
      </c>
      <c r="AA3">
        <v>5</v>
      </c>
      <c r="AB3">
        <v>6</v>
      </c>
      <c r="AC3">
        <v>7</v>
      </c>
      <c r="AD3">
        <v>8</v>
      </c>
      <c r="AE3">
        <v>9</v>
      </c>
      <c r="AF3">
        <v>10</v>
      </c>
      <c r="AG3">
        <v>11</v>
      </c>
      <c r="AH3">
        <v>12</v>
      </c>
      <c r="AI3">
        <v>13</v>
      </c>
      <c r="AJ3">
        <v>14</v>
      </c>
      <c r="AK3">
        <v>15</v>
      </c>
      <c r="AL3">
        <v>16</v>
      </c>
      <c r="AM3">
        <v>17</v>
      </c>
      <c r="AN3">
        <v>18</v>
      </c>
      <c r="AO3">
        <v>19</v>
      </c>
      <c r="AP3">
        <v>20</v>
      </c>
      <c r="AQ3">
        <v>21</v>
      </c>
      <c r="AR3">
        <v>22</v>
      </c>
      <c r="AS3">
        <v>23</v>
      </c>
      <c r="AT3">
        <v>24</v>
      </c>
      <c r="AU3">
        <v>25</v>
      </c>
      <c r="AV3">
        <v>26</v>
      </c>
      <c r="AW3">
        <v>27</v>
      </c>
      <c r="AX3">
        <v>28</v>
      </c>
      <c r="AY3">
        <v>29</v>
      </c>
      <c r="AZ3">
        <v>30</v>
      </c>
      <c r="BA3">
        <v>31</v>
      </c>
      <c r="BB3">
        <v>32</v>
      </c>
      <c r="BC3">
        <v>33</v>
      </c>
      <c r="BD3">
        <v>34</v>
      </c>
      <c r="BE3">
        <v>35</v>
      </c>
      <c r="BF3">
        <v>36</v>
      </c>
      <c r="BG3">
        <v>37</v>
      </c>
      <c r="BH3">
        <v>38</v>
      </c>
      <c r="BI3">
        <v>39</v>
      </c>
      <c r="BJ3">
        <v>40</v>
      </c>
      <c r="BK3">
        <v>41</v>
      </c>
      <c r="BL3">
        <v>42</v>
      </c>
      <c r="BM3">
        <v>43</v>
      </c>
      <c r="BN3">
        <v>44</v>
      </c>
      <c r="BO3">
        <v>45</v>
      </c>
      <c r="BP3">
        <v>46</v>
      </c>
      <c r="BQ3">
        <v>47</v>
      </c>
      <c r="BR3">
        <v>48</v>
      </c>
      <c r="BS3">
        <v>49</v>
      </c>
      <c r="BT3">
        <v>50</v>
      </c>
      <c r="BU3">
        <v>51</v>
      </c>
      <c r="BV3">
        <v>52</v>
      </c>
      <c r="BW3">
        <v>53</v>
      </c>
      <c r="BX3">
        <v>54</v>
      </c>
      <c r="BY3">
        <v>55</v>
      </c>
      <c r="BZ3">
        <v>56</v>
      </c>
      <c r="CA3">
        <v>57</v>
      </c>
      <c r="CB3">
        <v>58</v>
      </c>
      <c r="CC3">
        <v>59</v>
      </c>
      <c r="CD3">
        <v>60</v>
      </c>
      <c r="CE3">
        <v>61</v>
      </c>
      <c r="CF3">
        <v>62</v>
      </c>
      <c r="CG3">
        <v>63</v>
      </c>
      <c r="CH3">
        <v>64</v>
      </c>
      <c r="CI3">
        <v>65</v>
      </c>
      <c r="CJ3">
        <v>66</v>
      </c>
      <c r="CK3">
        <v>67</v>
      </c>
      <c r="CL3">
        <v>68</v>
      </c>
      <c r="CM3">
        <v>69</v>
      </c>
      <c r="CN3">
        <v>70</v>
      </c>
      <c r="CO3">
        <v>71</v>
      </c>
      <c r="CP3">
        <v>72</v>
      </c>
      <c r="CQ3">
        <v>73</v>
      </c>
      <c r="CR3">
        <v>74</v>
      </c>
      <c r="CS3">
        <v>75</v>
      </c>
      <c r="CT3">
        <v>76</v>
      </c>
      <c r="CU3">
        <v>77</v>
      </c>
      <c r="CV3">
        <v>78</v>
      </c>
      <c r="CW3">
        <v>79</v>
      </c>
    </row>
    <row r="4" spans="1:101" x14ac:dyDescent="0.25">
      <c r="A4" t="str">
        <f>[2]!obMake("td.initialTime", "double",B4)</f>
        <v>td.initialTime 
[369]</v>
      </c>
      <c r="B4" s="11">
        <v>0</v>
      </c>
      <c r="D4" t="str">
        <f>A9</f>
        <v>timeDiscretization2 
[7952]</v>
      </c>
      <c r="G4" t="str">
        <f>D10</f>
        <v>brownianMotion 
[12994]</v>
      </c>
      <c r="I4" t="str">
        <f>[2]!obMake("initialValue", "double", J4)</f>
        <v>initialValue 
[374]</v>
      </c>
      <c r="J4" s="11">
        <v>0.03</v>
      </c>
      <c r="U4" t="s">
        <v>29</v>
      </c>
      <c r="V4">
        <f>[2]!obGet([2]!obCall("",$D$30, "getTime",[2]!obMake("", "int", V3)))</f>
        <v>0</v>
      </c>
      <c r="W4">
        <f>[2]!obGet([2]!obCall("",$D$30, "getTime",[2]!obMake("", "int", W3)))</f>
        <v>0.125</v>
      </c>
      <c r="X4">
        <f>[2]!obGet([2]!obCall("",$D$30, "getTime",[2]!obMake("", "int", X3)))</f>
        <v>0.25</v>
      </c>
      <c r="Y4">
        <f>[2]!obGet([2]!obCall("",$D$30, "getTime",[2]!obMake("", "int", Y3)))</f>
        <v>0.375</v>
      </c>
      <c r="Z4">
        <f>[2]!obGet([2]!obCall("",$D$30, "getTime",[2]!obMake("", "int", Z3)))</f>
        <v>0.5</v>
      </c>
      <c r="AA4">
        <f>[2]!obGet([2]!obCall("",$D$30, "getTime",[2]!obMake("", "int", AA3)))</f>
        <v>0.625</v>
      </c>
      <c r="AB4">
        <f>[2]!obGet([2]!obCall("",$D$30, "getTime",[2]!obMake("", "int", AB3)))</f>
        <v>0.75</v>
      </c>
      <c r="AC4">
        <f>[2]!obGet([2]!obCall("",$D$30, "getTime",[2]!obMake("", "int", AC3)))</f>
        <v>0.875</v>
      </c>
      <c r="AD4">
        <f>[2]!obGet([2]!obCall("",$D$30, "getTime",[2]!obMake("", "int", AD3)))</f>
        <v>1</v>
      </c>
      <c r="AE4">
        <f>[2]!obGet([2]!obCall("",$D$30, "getTime",[2]!obMake("", "int", AE3)))</f>
        <v>1.125</v>
      </c>
      <c r="AF4">
        <f>[2]!obGet([2]!obCall("",$D$30, "getTime",[2]!obMake("", "int", AF3)))</f>
        <v>1.25</v>
      </c>
      <c r="AG4">
        <f>[2]!obGet([2]!obCall("",$D$30, "getTime",[2]!obMake("", "int", AG3)))</f>
        <v>1.375</v>
      </c>
      <c r="AH4">
        <f>[2]!obGet([2]!obCall("",$D$30, "getTime",[2]!obMake("", "int", AH3)))</f>
        <v>1.5</v>
      </c>
      <c r="AI4">
        <f>[2]!obGet([2]!obCall("",$D$30, "getTime",[2]!obMake("", "int", AI3)))</f>
        <v>1.625</v>
      </c>
      <c r="AJ4">
        <f>[2]!obGet([2]!obCall("",$D$30, "getTime",[2]!obMake("", "int", AJ3)))</f>
        <v>1.75</v>
      </c>
      <c r="AK4">
        <f>[2]!obGet([2]!obCall("",$D$30, "getTime",[2]!obMake("", "int", AK3)))</f>
        <v>1.875</v>
      </c>
      <c r="AL4">
        <f>[2]!obGet([2]!obCall("",$D$30, "getTime",[2]!obMake("", "int", AL3)))</f>
        <v>2</v>
      </c>
      <c r="AM4">
        <f>[2]!obGet([2]!obCall("",$D$30, "getTime",[2]!obMake("", "int", AM3)))</f>
        <v>2.125</v>
      </c>
      <c r="AN4">
        <f>[2]!obGet([2]!obCall("",$D$30, "getTime",[2]!obMake("", "int", AN3)))</f>
        <v>2.25</v>
      </c>
      <c r="AO4">
        <f>[2]!obGet([2]!obCall("",$D$30, "getTime",[2]!obMake("", "int", AO3)))</f>
        <v>2.375</v>
      </c>
      <c r="AP4">
        <f>[2]!obGet([2]!obCall("",$D$30, "getTime",[2]!obMake("", "int", AP3)))</f>
        <v>2.5</v>
      </c>
      <c r="AQ4">
        <f>[2]!obGet([2]!obCall("",$D$30, "getTime",[2]!obMake("", "int", AQ3)))</f>
        <v>2.625</v>
      </c>
      <c r="AR4">
        <f>[2]!obGet([2]!obCall("",$D$30, "getTime",[2]!obMake("", "int", AR3)))</f>
        <v>2.75</v>
      </c>
      <c r="AS4">
        <f>[2]!obGet([2]!obCall("",$D$30, "getTime",[2]!obMake("", "int", AS3)))</f>
        <v>2.875</v>
      </c>
      <c r="AT4">
        <f>[2]!obGet([2]!obCall("",$D$30, "getTime",[2]!obMake("", "int", AT3)))</f>
        <v>3</v>
      </c>
      <c r="AU4">
        <f>[2]!obGet([2]!obCall("",$D$30, "getTime",[2]!obMake("", "int", AU3)))</f>
        <v>3.125</v>
      </c>
      <c r="AV4">
        <f>[2]!obGet([2]!obCall("",$D$30, "getTime",[2]!obMake("", "int", AV3)))</f>
        <v>3.25</v>
      </c>
      <c r="AW4">
        <f>[2]!obGet([2]!obCall("",$D$30, "getTime",[2]!obMake("", "int", AW3)))</f>
        <v>3.375</v>
      </c>
      <c r="AX4">
        <f>[2]!obGet([2]!obCall("",$D$30, "getTime",[2]!obMake("", "int", AX3)))</f>
        <v>3.5</v>
      </c>
      <c r="AY4">
        <f>[2]!obGet([2]!obCall("",$D$30, "getTime",[2]!obMake("", "int", AY3)))</f>
        <v>3.625</v>
      </c>
      <c r="AZ4">
        <f>[2]!obGet([2]!obCall("",$D$30, "getTime",[2]!obMake("", "int", AZ3)))</f>
        <v>3.75</v>
      </c>
      <c r="BA4">
        <f>[2]!obGet([2]!obCall("",$D$30, "getTime",[2]!obMake("", "int", BA3)))</f>
        <v>3.875</v>
      </c>
      <c r="BB4">
        <f>[2]!obGet([2]!obCall("",$D$30, "getTime",[2]!obMake("", "int", BB3)))</f>
        <v>4</v>
      </c>
      <c r="BC4">
        <f>[2]!obGet([2]!obCall("",$D$30, "getTime",[2]!obMake("", "int", BC3)))</f>
        <v>4.125</v>
      </c>
      <c r="BD4">
        <f>[2]!obGet([2]!obCall("",$D$30, "getTime",[2]!obMake("", "int", BD3)))</f>
        <v>4.25</v>
      </c>
      <c r="BE4">
        <f>[2]!obGet([2]!obCall("",$D$30, "getTime",[2]!obMake("", "int", BE3)))</f>
        <v>4.375</v>
      </c>
      <c r="BF4">
        <f>[2]!obGet([2]!obCall("",$D$30, "getTime",[2]!obMake("", "int", BF3)))</f>
        <v>4.5</v>
      </c>
      <c r="BG4">
        <f>[2]!obGet([2]!obCall("",$D$30, "getTime",[2]!obMake("", "int", BG3)))</f>
        <v>4.625</v>
      </c>
      <c r="BH4">
        <f>[2]!obGet([2]!obCall("",$D$30, "getTime",[2]!obMake("", "int", BH3)))</f>
        <v>4.75</v>
      </c>
      <c r="BI4">
        <f>[2]!obGet([2]!obCall("",$D$30, "getTime",[2]!obMake("", "int", BI3)))</f>
        <v>4.875</v>
      </c>
      <c r="BJ4">
        <f>[2]!obGet([2]!obCall("",$D$30, "getTime",[2]!obMake("", "int", BJ3)))</f>
        <v>5</v>
      </c>
      <c r="BK4">
        <f>[2]!obGet([2]!obCall("",$D$30, "getTime",[2]!obMake("", "int", BK3)))</f>
        <v>5.125</v>
      </c>
      <c r="BL4">
        <f>[2]!obGet([2]!obCall("",$D$30, "getTime",[2]!obMake("", "int", BL3)))</f>
        <v>5.25</v>
      </c>
      <c r="BM4">
        <f>[2]!obGet([2]!obCall("",$D$30, "getTime",[2]!obMake("", "int", BM3)))</f>
        <v>5.375</v>
      </c>
      <c r="BN4">
        <f>[2]!obGet([2]!obCall("",$D$30, "getTime",[2]!obMake("", "int", BN3)))</f>
        <v>5.5</v>
      </c>
      <c r="BO4">
        <f>[2]!obGet([2]!obCall("",$D$30, "getTime",[2]!obMake("", "int", BO3)))</f>
        <v>5.625</v>
      </c>
      <c r="BP4">
        <f>[2]!obGet([2]!obCall("",$D$30, "getTime",[2]!obMake("", "int", BP3)))</f>
        <v>5.75</v>
      </c>
      <c r="BQ4">
        <f>[2]!obGet([2]!obCall("",$D$30, "getTime",[2]!obMake("", "int", BQ3)))</f>
        <v>5.875</v>
      </c>
      <c r="BR4">
        <f>[2]!obGet([2]!obCall("",$D$30, "getTime",[2]!obMake("", "int", BR3)))</f>
        <v>6</v>
      </c>
      <c r="BS4">
        <f>[2]!obGet([2]!obCall("",$D$30, "getTime",[2]!obMake("", "int", BS3)))</f>
        <v>6.125</v>
      </c>
      <c r="BT4">
        <f>[2]!obGet([2]!obCall("",$D$30, "getTime",[2]!obMake("", "int", BT3)))</f>
        <v>6.25</v>
      </c>
      <c r="BU4">
        <f>[2]!obGet([2]!obCall("",$D$30, "getTime",[2]!obMake("", "int", BU3)))</f>
        <v>6.375</v>
      </c>
      <c r="BV4">
        <f>[2]!obGet([2]!obCall("",$D$30, "getTime",[2]!obMake("", "int", BV3)))</f>
        <v>6.5</v>
      </c>
      <c r="BW4">
        <f>[2]!obGet([2]!obCall("",$D$30, "getTime",[2]!obMake("", "int", BW3)))</f>
        <v>6.625</v>
      </c>
      <c r="BX4">
        <f>[2]!obGet([2]!obCall("",$D$30, "getTime",[2]!obMake("", "int", BX3)))</f>
        <v>6.75</v>
      </c>
      <c r="BY4">
        <f>[2]!obGet([2]!obCall("",$D$30, "getTime",[2]!obMake("", "int", BY3)))</f>
        <v>6.875</v>
      </c>
      <c r="BZ4">
        <f>[2]!obGet([2]!obCall("",$D$30, "getTime",[2]!obMake("", "int", BZ3)))</f>
        <v>7</v>
      </c>
      <c r="CA4">
        <f>[2]!obGet([2]!obCall("",$D$30, "getTime",[2]!obMake("", "int", CA3)))</f>
        <v>7.125</v>
      </c>
      <c r="CB4">
        <f>[2]!obGet([2]!obCall("",$D$30, "getTime",[2]!obMake("", "int", CB3)))</f>
        <v>7.25</v>
      </c>
      <c r="CC4">
        <f>[2]!obGet([2]!obCall("",$D$30, "getTime",[2]!obMake("", "int", CC3)))</f>
        <v>7.375</v>
      </c>
      <c r="CD4">
        <f>[2]!obGet([2]!obCall("",$D$30, "getTime",[2]!obMake("", "int", CD3)))</f>
        <v>7.5</v>
      </c>
      <c r="CE4">
        <f>[2]!obGet([2]!obCall("",$D$30, "getTime",[2]!obMake("", "int", CE3)))</f>
        <v>7.625</v>
      </c>
      <c r="CF4">
        <f>[2]!obGet([2]!obCall("",$D$30, "getTime",[2]!obMake("", "int", CF3)))</f>
        <v>7.75</v>
      </c>
      <c r="CG4">
        <f>[2]!obGet([2]!obCall("",$D$30, "getTime",[2]!obMake("", "int", CG3)))</f>
        <v>7.875</v>
      </c>
      <c r="CH4">
        <f>[2]!obGet([2]!obCall("",$D$30, "getTime",[2]!obMake("", "int", CH3)))</f>
        <v>8</v>
      </c>
      <c r="CI4">
        <f>[2]!obGet([2]!obCall("",$D$30, "getTime",[2]!obMake("", "int", CI3)))</f>
        <v>8.125</v>
      </c>
      <c r="CJ4">
        <f>[2]!obGet([2]!obCall("",$D$30, "getTime",[2]!obMake("", "int", CJ3)))</f>
        <v>8.25</v>
      </c>
      <c r="CK4">
        <f>[2]!obGet([2]!obCall("",$D$30, "getTime",[2]!obMake("", "int", CK3)))</f>
        <v>8.375</v>
      </c>
      <c r="CL4">
        <f>[2]!obGet([2]!obCall("",$D$30, "getTime",[2]!obMake("", "int", CL3)))</f>
        <v>8.5</v>
      </c>
      <c r="CM4">
        <f>[2]!obGet([2]!obCall("",$D$30, "getTime",[2]!obMake("", "int", CM3)))</f>
        <v>8.625</v>
      </c>
      <c r="CN4">
        <f>[2]!obGet([2]!obCall("",$D$30, "getTime",[2]!obMake("", "int", CN3)))</f>
        <v>8.75</v>
      </c>
      <c r="CO4">
        <f>[2]!obGet([2]!obCall("",$D$30, "getTime",[2]!obMake("", "int", CO3)))</f>
        <v>8.875</v>
      </c>
      <c r="CP4">
        <f>[2]!obGet([2]!obCall("",$D$30, "getTime",[2]!obMake("", "int", CP3)))</f>
        <v>9</v>
      </c>
      <c r="CQ4">
        <f>[2]!obGet([2]!obCall("",$D$30, "getTime",[2]!obMake("", "int", CQ3)))</f>
        <v>9.125</v>
      </c>
      <c r="CR4">
        <f>[2]!obGet([2]!obCall("",$D$30, "getTime",[2]!obMake("", "int", CR3)))</f>
        <v>9.25</v>
      </c>
      <c r="CS4">
        <f>[2]!obGet([2]!obCall("",$D$30, "getTime",[2]!obMake("", "int", CS3)))</f>
        <v>9.375</v>
      </c>
      <c r="CT4">
        <f>[2]!obGet([2]!obCall("",$D$30, "getTime",[2]!obMake("", "int", CT3)))</f>
        <v>9.5</v>
      </c>
      <c r="CU4">
        <f>[2]!obGet([2]!obCall("",$D$30, "getTime",[2]!obMake("", "int", CU3)))</f>
        <v>9.625</v>
      </c>
      <c r="CV4">
        <f>[2]!obGet([2]!obCall("",$D$30, "getTime",[2]!obMake("", "int", CV3)))</f>
        <v>9.75</v>
      </c>
      <c r="CW4">
        <f>[2]!obGet([2]!obCall("",$D$30, "getTime",[2]!obMake("", "int", CW3)))</f>
        <v>9.875</v>
      </c>
    </row>
    <row r="5" spans="1:101" x14ac:dyDescent="0.25">
      <c r="A5" t="str">
        <f>[2]!obMake("td.numberOfTimeSteps", "int",B5)</f>
        <v>td.numberOfTimeSteps 
[368]</v>
      </c>
      <c r="B5" s="11">
        <v>80</v>
      </c>
      <c r="D5" t="str">
        <f>[2]!obMake("numberOfFactors", "int", E5)</f>
        <v>numberOfFactors 
[367]</v>
      </c>
      <c r="E5" s="11">
        <v>1</v>
      </c>
      <c r="I5" t="str">
        <f>[2]!obMake("kappa","double",J5)</f>
        <v>kappa 
[373]</v>
      </c>
      <c r="J5" s="11">
        <v>7.0000000000000007E-2</v>
      </c>
      <c r="V5">
        <f>TRANSPOSE( [2]!obGet([2]!obCall("",V2,"getRealizations") ) )</f>
        <v>0</v>
      </c>
      <c r="W5">
        <f>TRANSPOSE( [2]!obGet([2]!obCall("",W2,"getRealizations") ) )</f>
        <v>3.5796314447093199E-3</v>
      </c>
      <c r="X5">
        <f>TRANSPOSE( [2]!obGet([2]!obCall("",X2,"getRealizations") ) )</f>
        <v>-1.1348930312394227E-2</v>
      </c>
      <c r="Y5">
        <f>TRANSPOSE( [2]!obGet([2]!obCall("",Y2,"getRealizations") ) )</f>
        <v>7.6344440737285777E-3</v>
      </c>
      <c r="Z5">
        <f>TRANSPOSE( [2]!obGet([2]!obCall("",Z2,"getRealizations") ) )</f>
        <v>1.6520632809528268E-2</v>
      </c>
      <c r="AA5">
        <f>TRANSPOSE( [2]!obGet([2]!obCall("",AA2,"getRealizations") ) )</f>
        <v>1.2014183043118454E-2</v>
      </c>
      <c r="AB5">
        <f>TRANSPOSE( [2]!obGet([2]!obCall("",AB2,"getRealizations") ) )</f>
        <v>2.0383983614843872E-2</v>
      </c>
      <c r="AC5">
        <f>TRANSPOSE( [2]!obGet([2]!obCall("",AC2,"getRealizations") ) )</f>
        <v>7.4700536997820994E-3</v>
      </c>
      <c r="AD5">
        <f>TRANSPOSE( [2]!obGet([2]!obCall("",AD2,"getRealizations") ) )</f>
        <v>6.0885286319632519E-4</v>
      </c>
      <c r="AE5">
        <f>TRANSPOSE( [2]!obGet([2]!obCall("",AE2,"getRealizations") ) )</f>
        <v>3.7240465433955169E-3</v>
      </c>
      <c r="AF5">
        <f>TRANSPOSE( [2]!obGet([2]!obCall("",AF2,"getRealizations") ) )</f>
        <v>-8.2645445243236977E-3</v>
      </c>
      <c r="AG5">
        <f>TRANSPOSE( [2]!obGet([2]!obCall("",AG2,"getRealizations") ) )</f>
        <v>-4.6103412140300094E-3</v>
      </c>
      <c r="AH5">
        <f>TRANSPOSE( [2]!obGet([2]!obCall("",AH2,"getRealizations") ) )</f>
        <v>3.4794039440207963E-3</v>
      </c>
      <c r="AI5">
        <f>TRANSPOSE( [2]!obGet([2]!obCall("",AI2,"getRealizations") ) )</f>
        <v>1.8810181752791061E-2</v>
      </c>
      <c r="AJ5">
        <f>TRANSPOSE( [2]!obGet([2]!obCall("",AJ2,"getRealizations") ) )</f>
        <v>6.6902587469193451E-3</v>
      </c>
      <c r="AK5">
        <f>TRANSPOSE( [2]!obGet([2]!obCall("",AK2,"getRealizations") ) )</f>
        <v>1.7011919206318477E-2</v>
      </c>
      <c r="AL5">
        <f>TRANSPOSE( [2]!obGet([2]!obCall("",AL2,"getRealizations") ) )</f>
        <v>-1.2072740287962652E-3</v>
      </c>
      <c r="AM5">
        <f>TRANSPOSE( [2]!obGet([2]!obCall("",AM2,"getRealizations") ) )</f>
        <v>-8.7780261855946243E-3</v>
      </c>
      <c r="AN5">
        <f>TRANSPOSE( [2]!obGet([2]!obCall("",AN2,"getRealizations") ) )</f>
        <v>3.7646297486650104E-3</v>
      </c>
      <c r="AO5">
        <f>TRANSPOSE( [2]!obGet([2]!obCall("",AO2,"getRealizations") ) )</f>
        <v>1.0538042545290529E-2</v>
      </c>
      <c r="AP5">
        <f>TRANSPOSE( [2]!obGet([2]!obCall("",AP2,"getRealizations") ) )</f>
        <v>3.3209531867349942E-2</v>
      </c>
      <c r="AQ5">
        <f>TRANSPOSE( [2]!obGet([2]!obCall("",AQ2,"getRealizations") ) )</f>
        <v>3.7220049153136328E-2</v>
      </c>
      <c r="AR5">
        <f>TRANSPOSE( [2]!obGet([2]!obCall("",AR2,"getRealizations") ) )</f>
        <v>5.7741950710239666E-2</v>
      </c>
      <c r="AS5">
        <f>TRANSPOSE( [2]!obGet([2]!obCall("",AS2,"getRealizations") ) )</f>
        <v>5.7954234275580337E-2</v>
      </c>
      <c r="AT5">
        <f>TRANSPOSE( [2]!obGet([2]!obCall("",AT2,"getRealizations") ) )</f>
        <v>5.2757053734443497E-2</v>
      </c>
      <c r="AU5">
        <f>TRANSPOSE( [2]!obGet([2]!obCall("",AU2,"getRealizations") ) )</f>
        <v>5.0482587348341247E-2</v>
      </c>
      <c r="AV5">
        <f>TRANSPOSE( [2]!obGet([2]!obCall("",AV2,"getRealizations") ) )</f>
        <v>2.0857022030448619E-2</v>
      </c>
      <c r="AW5">
        <f>TRANSPOSE( [2]!obGet([2]!obCall("",AW2,"getRealizations") ) )</f>
        <v>1.9037218682881621E-2</v>
      </c>
      <c r="AX5">
        <f>TRANSPOSE( [2]!obGet([2]!obCall("",AX2,"getRealizations") ) )</f>
        <v>2.4892676806123823E-3</v>
      </c>
      <c r="AY5">
        <f>TRANSPOSE( [2]!obGet([2]!obCall("",AY2,"getRealizations") ) )</f>
        <v>-6.053658202606494E-3</v>
      </c>
      <c r="AZ5">
        <f>TRANSPOSE( [2]!obGet([2]!obCall("",AZ2,"getRealizations") ) )</f>
        <v>-9.9646582273142728E-3</v>
      </c>
      <c r="BA5">
        <f>TRANSPOSE( [2]!obGet([2]!obCall("",BA2,"getRealizations") ) )</f>
        <v>-6.436981004813944E-3</v>
      </c>
      <c r="BB5">
        <f>TRANSPOSE( [2]!obGet([2]!obCall("",BB2,"getRealizations") ) )</f>
        <v>3.5488340942042146E-3</v>
      </c>
      <c r="BC5">
        <f>TRANSPOSE( [2]!obGet([2]!obCall("",BC2,"getRealizations") ) )</f>
        <v>4.063664704305696E-3</v>
      </c>
      <c r="BD5">
        <f>TRANSPOSE( [2]!obGet([2]!obCall("",BD2,"getRealizations") ) )</f>
        <v>2.9735586822793487E-4</v>
      </c>
      <c r="BE5">
        <f>TRANSPOSE( [2]!obGet([2]!obCall("",BE2,"getRealizations") ) )</f>
        <v>1.4180471946095959E-2</v>
      </c>
      <c r="BF5">
        <f>TRANSPOSE( [2]!obGet([2]!obCall("",BF2,"getRealizations") ) )</f>
        <v>2.7098739625530284E-3</v>
      </c>
      <c r="BG5">
        <f>TRANSPOSE( [2]!obGet([2]!obCall("",BG2,"getRealizations") ) )</f>
        <v>9.1187070395700211E-3</v>
      </c>
      <c r="BH5">
        <f>TRANSPOSE( [2]!obGet([2]!obCall("",BH2,"getRealizations") ) )</f>
        <v>1.1773226503457209E-2</v>
      </c>
      <c r="BI5">
        <f>TRANSPOSE( [2]!obGet([2]!obCall("",BI2,"getRealizations") ) )</f>
        <v>2.1407367566150814E-2</v>
      </c>
      <c r="BJ5">
        <f>TRANSPOSE( [2]!obGet([2]!obCall("",BJ2,"getRealizations") ) )</f>
        <v>4.1025068573708842E-2</v>
      </c>
      <c r="BK5">
        <f>TRANSPOSE( [2]!obGet([2]!obCall("",BK2,"getRealizations") ) )</f>
        <v>4.0447529325587608E-2</v>
      </c>
      <c r="BL5">
        <f>TRANSPOSE( [2]!obGet([2]!obCall("",BL2,"getRealizations") ) )</f>
        <v>4.9722129812019303E-2</v>
      </c>
      <c r="BM5">
        <f>TRANSPOSE( [2]!obGet([2]!obCall("",BM2,"getRealizations") ) )</f>
        <v>5.6327253475972269E-2</v>
      </c>
      <c r="BN5">
        <f>TRANSPOSE( [2]!obGet([2]!obCall("",BN2,"getRealizations") ) )</f>
        <v>5.0689674430792871E-2</v>
      </c>
      <c r="BO5">
        <f>TRANSPOSE( [2]!obGet([2]!obCall("",BO2,"getRealizations") ) )</f>
        <v>4.4443625078531696E-2</v>
      </c>
      <c r="BP5">
        <f>TRANSPOSE( [2]!obGet([2]!obCall("",BP2,"getRealizations") ) )</f>
        <v>5.6049793458547409E-2</v>
      </c>
      <c r="BQ5">
        <f>TRANSPOSE( [2]!obGet([2]!obCall("",BQ2,"getRealizations") ) )</f>
        <v>6.2630242346124534E-2</v>
      </c>
      <c r="BR5">
        <f>TRANSPOSE( [2]!obGet([2]!obCall("",BR2,"getRealizations") ) )</f>
        <v>6.5708135747193516E-2</v>
      </c>
      <c r="BS5">
        <f>TRANSPOSE( [2]!obGet([2]!obCall("",BS2,"getRealizations") ) )</f>
        <v>7.116485008794346E-2</v>
      </c>
      <c r="BT5">
        <f>TRANSPOSE( [2]!obGet([2]!obCall("",BT2,"getRealizations") ) )</f>
        <v>7.255256244076036E-2</v>
      </c>
      <c r="BU5">
        <f>TRANSPOSE( [2]!obGet([2]!obCall("",BU2,"getRealizations") ) )</f>
        <v>7.9673638991597434E-2</v>
      </c>
      <c r="BV5">
        <f>TRANSPOSE( [2]!obGet([2]!obCall("",BV2,"getRealizations") ) )</f>
        <v>0.10066629406029987</v>
      </c>
      <c r="BW5">
        <f>TRANSPOSE( [2]!obGet([2]!obCall("",BW2,"getRealizations") ) )</f>
        <v>8.3738481717904351E-2</v>
      </c>
      <c r="BX5">
        <f>TRANSPOSE( [2]!obGet([2]!obCall("",BX2,"getRealizations") ) )</f>
        <v>6.7929902278042048E-2</v>
      </c>
      <c r="BY5">
        <f>TRANSPOSE( [2]!obGet([2]!obCall("",BY2,"getRealizations") ) )</f>
        <v>7.0563526835160567E-2</v>
      </c>
      <c r="BZ5">
        <f>TRANSPOSE( [2]!obGet([2]!obCall("",BZ2,"getRealizations") ) )</f>
        <v>5.3624861913677754E-2</v>
      </c>
      <c r="CA5">
        <f>TRANSPOSE( [2]!obGet([2]!obCall("",CA2,"getRealizations") ) )</f>
        <v>6.2630953809305959E-2</v>
      </c>
      <c r="CB5">
        <f>TRANSPOSE( [2]!obGet([2]!obCall("",CB2,"getRealizations") ) )</f>
        <v>7.2266081899898041E-2</v>
      </c>
      <c r="CC5">
        <f>TRANSPOSE( [2]!obGet([2]!obCall("",CC2,"getRealizations") ) )</f>
        <v>8.557777516197479E-2</v>
      </c>
      <c r="CD5">
        <f>TRANSPOSE( [2]!obGet([2]!obCall("",CD2,"getRealizations") ) )</f>
        <v>8.6538162218651141E-2</v>
      </c>
      <c r="CE5">
        <f>TRANSPOSE( [2]!obGet([2]!obCall("",CE2,"getRealizations") ) )</f>
        <v>9.8671664542716878E-2</v>
      </c>
      <c r="CF5">
        <f>TRANSPOSE( [2]!obGet([2]!obCall("",CF2,"getRealizations") ) )</f>
        <v>0.10208427581235638</v>
      </c>
      <c r="CG5">
        <f>TRANSPOSE( [2]!obGet([2]!obCall("",CG2,"getRealizations") ) )</f>
        <v>9.8469051458522569E-2</v>
      </c>
      <c r="CH5">
        <f>TRANSPOSE( [2]!obGet([2]!obCall("",CH2,"getRealizations") ) )</f>
        <v>7.1197998206381327E-2</v>
      </c>
      <c r="CI5">
        <f>TRANSPOSE( [2]!obGet([2]!obCall("",CI2,"getRealizations") ) )</f>
        <v>4.8731925106293365E-2</v>
      </c>
      <c r="CJ5">
        <f>TRANSPOSE( [2]!obGet([2]!obCall("",CJ2,"getRealizations") ) )</f>
        <v>6.9316649195899721E-2</v>
      </c>
      <c r="CK5">
        <f>TRANSPOSE( [2]!obGet([2]!obCall("",CK2,"getRealizations") ) )</f>
        <v>6.6075308512516973E-2</v>
      </c>
      <c r="CL5">
        <f>TRANSPOSE( [2]!obGet([2]!obCall("",CL2,"getRealizations") ) )</f>
        <v>6.0381760729473037E-2</v>
      </c>
      <c r="CM5">
        <f>TRANSPOSE( [2]!obGet([2]!obCall("",CM2,"getRealizations") ) )</f>
        <v>6.5767933897945163E-2</v>
      </c>
      <c r="CN5">
        <f>TRANSPOSE( [2]!obGet([2]!obCall("",CN2,"getRealizations") ) )</f>
        <v>6.7431033205451477E-2</v>
      </c>
      <c r="CO5">
        <f>TRANSPOSE( [2]!obGet([2]!obCall("",CO2,"getRealizations") ) )</f>
        <v>6.6243750056700829E-2</v>
      </c>
      <c r="CP5">
        <f>TRANSPOSE( [2]!obGet([2]!obCall("",CP2,"getRealizations") ) )</f>
        <v>6.8124032858653108E-2</v>
      </c>
      <c r="CQ5">
        <f>TRANSPOSE( [2]!obGet([2]!obCall("",CQ2,"getRealizations") ) )</f>
        <v>6.9864077721599457E-2</v>
      </c>
      <c r="CR5">
        <f>TRANSPOSE( [2]!obGet([2]!obCall("",CR2,"getRealizations") ) )</f>
        <v>5.4108353138050028E-2</v>
      </c>
      <c r="CS5">
        <f>TRANSPOSE( [2]!obGet([2]!obCall("",CS2,"getRealizations") ) )</f>
        <v>3.4531079762581851E-2</v>
      </c>
      <c r="CT5">
        <f>TRANSPOSE( [2]!obGet([2]!obCall("",CT2,"getRealizations") ) )</f>
        <v>2.7043728466164992E-2</v>
      </c>
      <c r="CU5">
        <f>TRANSPOSE( [2]!obGet([2]!obCall("",CU2,"getRealizations") ) )</f>
        <v>2.2355682464788737E-2</v>
      </c>
      <c r="CV5">
        <f>TRANSPOSE( [2]!obGet([2]!obCall("",CV2,"getRealizations") ) )</f>
        <v>2.4714651472398697E-2</v>
      </c>
      <c r="CW5" t="e">
        <f>TRANSPOSE( [2]!obGet([2]!obCall("",CW2,"getRealizations") ) )</f>
        <v>#VALUE!</v>
      </c>
    </row>
    <row r="6" spans="1:101" x14ac:dyDescent="0.25">
      <c r="A6" t="str">
        <f>[2]!obMake("td.deltaT","double",B6)</f>
        <v>td.deltaT 
[370]</v>
      </c>
      <c r="B6" s="11">
        <v>0.125</v>
      </c>
      <c r="D6" t="str">
        <f>[2]!obMake("numberOfPaths", "int",E6)</f>
        <v>numberOfPaths 
[375]</v>
      </c>
      <c r="E6" s="11">
        <v>5</v>
      </c>
      <c r="G6" s="10" t="s">
        <v>19</v>
      </c>
      <c r="I6" t="str">
        <f>[2]!obMake("mu","double",J6)</f>
        <v>mu 
[372]</v>
      </c>
      <c r="J6" s="11">
        <v>0.03</v>
      </c>
    </row>
    <row r="7" spans="1:101" x14ac:dyDescent="0.25">
      <c r="D7" t="str">
        <f>[2]!obMake("seed","int",E7 )</f>
        <v>seed 
[376]</v>
      </c>
      <c r="E7" s="11">
        <v>66</v>
      </c>
      <c r="G7" t="str">
        <f>[2]!obMake("process", obLibs&amp;"net.finmath.montecarlo.process.ProcessEulerScheme", D10)</f>
        <v>process 
[12995]</v>
      </c>
      <c r="I7" t="str">
        <f>[2]!obMake("nu","double", J7)</f>
        <v>nu 
[365]</v>
      </c>
      <c r="J7" s="11">
        <v>0.03</v>
      </c>
      <c r="U7" t="s">
        <v>41</v>
      </c>
    </row>
    <row r="8" spans="1:101" x14ac:dyDescent="0.25">
      <c r="A8" s="10" t="s">
        <v>19</v>
      </c>
      <c r="I8" t="str">
        <f>G7</f>
        <v>process 
[12995]</v>
      </c>
      <c r="U8" t="s">
        <v>40</v>
      </c>
      <c r="V8" s="11">
        <f>(B5-1)*B6</f>
        <v>9.875</v>
      </c>
    </row>
    <row r="9" spans="1:101" x14ac:dyDescent="0.25">
      <c r="A9" t="str">
        <f>[2]!obMake("timeDiscretization2", obLibs&amp;"net.finmath.time.TimeDiscretization",A4:A6)</f>
        <v>timeDiscretization2 
[7952]</v>
      </c>
      <c r="D9" s="10" t="s">
        <v>19</v>
      </c>
      <c r="U9" t="s">
        <v>38</v>
      </c>
      <c r="V9" t="str">
        <f>[2]!obCall("bondPrice", $D$30, "getZeroCouponBond", [2]!obMake("", "double", V11),[2]!obMake("", "double", $V$8))</f>
        <v>bondPrice 
[14406]</v>
      </c>
      <c r="W9" t="str">
        <f>[2]!obCall("bondPrice", $D$30, "getZeroCouponBond", [2]!obMake("", "double", W11),[2]!obMake("", "double", $V$8))</f>
        <v>bondPrice 
[15026]</v>
      </c>
      <c r="X9" t="str">
        <f>[2]!obCall("bondPrice", $D$30, "getZeroCouponBond", [2]!obMake("", "double", X11),[2]!obMake("", "double", $V$8))</f>
        <v>bondPrice 
[13303]</v>
      </c>
      <c r="Y9" t="str">
        <f>[2]!obCall("bondPrice", $D$30, "getZeroCouponBond", [2]!obMake("", "double", Y11),[2]!obMake("", "double", $V$8))</f>
        <v>bondPrice 
[14721]</v>
      </c>
      <c r="Z9" t="str">
        <f>[2]!obCall("bondPrice", $D$30, "getZeroCouponBond", [2]!obMake("", "double", Z11),[2]!obMake("", "double", $V$8))</f>
        <v>bondPrice 
[15065]</v>
      </c>
      <c r="AA9" t="str">
        <f>[2]!obCall("bondPrice", $D$30, "getZeroCouponBond", [2]!obMake("", "double", AA11),[2]!obMake("", "double", $V$8))</f>
        <v>bondPrice 
[14960]</v>
      </c>
      <c r="AB9" t="str">
        <f>[2]!obCall("bondPrice", $D$30, "getZeroCouponBond", [2]!obMake("", "double", AB11),[2]!obMake("", "double", $V$8))</f>
        <v>bondPrice 
[15133]</v>
      </c>
      <c r="AC9" t="str">
        <f>[2]!obCall("bondPrice", $D$30, "getZeroCouponBond", [2]!obMake("", "double", AC11),[2]!obMake("", "double", $V$8))</f>
        <v>bondPrice 
[15226]</v>
      </c>
      <c r="AD9" t="str">
        <f>[2]!obCall("bondPrice", $D$30, "getZeroCouponBond", [2]!obMake("", "double", AD11),[2]!obMake("", "double", $V$8))</f>
        <v>bondPrice 
[15327]</v>
      </c>
      <c r="AE9" t="str">
        <f>[2]!obCall("bondPrice", $D$30, "getZeroCouponBond", [2]!obMake("", "double", AE11),[2]!obMake("", "double", $V$8))</f>
        <v>bondPrice 
[13238]</v>
      </c>
      <c r="AF9" t="str">
        <f>[2]!obCall("bondPrice", $D$30, "getZeroCouponBond", [2]!obMake("", "double", AF11),[2]!obMake("", "double", $V$8))</f>
        <v>bondPrice 
[13158]</v>
      </c>
      <c r="AG9" t="str">
        <f>[2]!obCall("bondPrice", $D$30, "getZeroCouponBond", [2]!obMake("", "double", AG11),[2]!obMake("", "double", $V$8))</f>
        <v>bondPrice 
[14657]</v>
      </c>
      <c r="AH9" t="str">
        <f>[2]!obCall("bondPrice", $D$30, "getZeroCouponBond", [2]!obMake("", "double", AH11),[2]!obMake("", "double", $V$8))</f>
        <v>bondPrice 
[14945]</v>
      </c>
      <c r="AI9" t="str">
        <f>[2]!obCall("bondPrice", $D$30, "getZeroCouponBond", [2]!obMake("", "double", AI11),[2]!obMake("", "double", $V$8))</f>
        <v>bondPrice 
[13782]</v>
      </c>
      <c r="AJ9" t="str">
        <f>[2]!obCall("bondPrice", $D$30, "getZeroCouponBond", [2]!obMake("", "double", AJ11),[2]!obMake("", "double", $V$8))</f>
        <v>bondPrice 
[14045]</v>
      </c>
      <c r="AK9" t="str">
        <f>[2]!obCall("bondPrice", $D$30, "getZeroCouponBond", [2]!obMake("", "double", AK11),[2]!obMake("", "double", $V$8))</f>
        <v>bondPrice 
[13147]</v>
      </c>
      <c r="AL9" t="str">
        <f>[2]!obCall("bondPrice", $D$30, "getZeroCouponBond", [2]!obMake("", "double", AL11),[2]!obMake("", "double", $V$8))</f>
        <v>bondPrice 
[14355]</v>
      </c>
      <c r="AM9" t="str">
        <f>[2]!obCall("bondPrice", $D$30, "getZeroCouponBond", [2]!obMake("", "double", AM11),[2]!obMake("", "double", $V$8))</f>
        <v>bondPrice 
[15365]</v>
      </c>
      <c r="AN9" t="str">
        <f>[2]!obCall("bondPrice", $D$30, "getZeroCouponBond", [2]!obMake("", "double", AN11),[2]!obMake("", "double", $V$8))</f>
        <v>bondPrice 
[15003]</v>
      </c>
      <c r="AO9" t="str">
        <f>[2]!obCall("bondPrice", $D$30, "getZeroCouponBond", [2]!obMake("", "double", AO11),[2]!obMake("", "double", $V$8))</f>
        <v>bondPrice 
[14164]</v>
      </c>
      <c r="AP9" t="str">
        <f>[2]!obCall("bondPrice", $D$30, "getZeroCouponBond", [2]!obMake("", "double", AP11),[2]!obMake("", "double", $V$8))</f>
        <v>bondPrice 
[14736]</v>
      </c>
      <c r="AQ9" t="str">
        <f>[2]!obCall("bondPrice", $D$30, "getZeroCouponBond", [2]!obMake("", "double", AQ11),[2]!obMake("", "double", $V$8))</f>
        <v>bondPrice 
[13767]</v>
      </c>
      <c r="AR9" t="str">
        <f>[2]!obCall("bondPrice", $D$30, "getZeroCouponBond", [2]!obMake("", "double", AR11),[2]!obMake("", "double", $V$8))</f>
        <v>bondPrice 
[13773]</v>
      </c>
      <c r="AS9" t="str">
        <f>[2]!obCall("bondPrice", $D$30, "getZeroCouponBond", [2]!obMake("", "double", AS11),[2]!obMake("", "double", $V$8))</f>
        <v>bondPrice 
[14099]</v>
      </c>
      <c r="AT9" t="str">
        <f>[2]!obCall("bondPrice", $D$30, "getZeroCouponBond", [2]!obMake("", "double", AT11),[2]!obMake("", "double", $V$8))</f>
        <v>bondPrice 
[13838]</v>
      </c>
      <c r="AU9" t="str">
        <f>[2]!obCall("bondPrice", $D$30, "getZeroCouponBond", [2]!obMake("", "double", AU11),[2]!obMake("", "double", $V$8))</f>
        <v>bondPrice 
[14008]</v>
      </c>
      <c r="AV9" t="str">
        <f>[2]!obCall("bondPrice", $D$30, "getZeroCouponBond", [2]!obMake("", "double", AV11),[2]!obMake("", "double", $V$8))</f>
        <v>bondPrice 
[14216]</v>
      </c>
      <c r="AW9" t="str">
        <f>[2]!obCall("bondPrice", $D$30, "getZeroCouponBond", [2]!obMake("", "double", AW11),[2]!obMake("", "double", $V$8))</f>
        <v>bondPrice 
[15389]</v>
      </c>
      <c r="AX9" t="str">
        <f>[2]!obCall("bondPrice", $D$30, "getZeroCouponBond", [2]!obMake("", "double", AX11),[2]!obMake("", "double", $V$8))</f>
        <v>bondPrice 
[14000]</v>
      </c>
      <c r="AY9" t="str">
        <f>[2]!obCall("bondPrice", $D$30, "getZeroCouponBond", [2]!obMake("", "double", AY11),[2]!obMake("", "double", $V$8))</f>
        <v>bondPrice 
[13067]</v>
      </c>
      <c r="AZ9" t="str">
        <f>[2]!obCall("bondPrice", $D$30, "getZeroCouponBond", [2]!obMake("", "double", AZ11),[2]!obMake("", "double", $V$8))</f>
        <v>bondPrice 
[14639]</v>
      </c>
      <c r="BA9" t="str">
        <f>[2]!obCall("bondPrice", $D$30, "getZeroCouponBond", [2]!obMake("", "double", BA11),[2]!obMake("", "double", $V$8))</f>
        <v>bondPrice 
[14456]</v>
      </c>
      <c r="BB9" t="str">
        <f>[2]!obCall("bondPrice", $D$30, "getZeroCouponBond", [2]!obMake("", "double", BB11),[2]!obMake("", "double", $V$8))</f>
        <v>bondPrice 
[13113]</v>
      </c>
      <c r="BC9" t="str">
        <f>[2]!obCall("bondPrice", $D$30, "getZeroCouponBond", [2]!obMake("", "double", BC11),[2]!obMake("", "double", $V$8))</f>
        <v>bondPrice 
[14560]</v>
      </c>
      <c r="BD9" t="str">
        <f>[2]!obCall("bondPrice", $D$30, "getZeroCouponBond", [2]!obMake("", "double", BD11),[2]!obMake("", "double", $V$8))</f>
        <v>bondPrice 
[14522]</v>
      </c>
      <c r="BE9" t="str">
        <f>[2]!obCall("bondPrice", $D$30, "getZeroCouponBond", [2]!obMake("", "double", BE11),[2]!obMake("", "double", $V$8))</f>
        <v>bondPrice 
[14437]</v>
      </c>
      <c r="BF9" t="str">
        <f>[2]!obCall("bondPrice", $D$30, "getZeroCouponBond", [2]!obMake("", "double", BF11),[2]!obMake("", "double", $V$8))</f>
        <v>bondPrice 
[15039]</v>
      </c>
      <c r="BG9" t="str">
        <f>[2]!obCall("bondPrice", $D$30, "getZeroCouponBond", [2]!obMake("", "double", BG11),[2]!obMake("", "double", $V$8))</f>
        <v>bondPrice 
[13994]</v>
      </c>
      <c r="BH9" t="str">
        <f>[2]!obCall("bondPrice", $D$30, "getZeroCouponBond", [2]!obMake("", "double", BH11),[2]!obMake("", "double", $V$8))</f>
        <v>bondPrice 
[14280]</v>
      </c>
      <c r="BI9" t="str">
        <f>[2]!obCall("bondPrice", $D$30, "getZeroCouponBond", [2]!obMake("", "double", BI11),[2]!obMake("", "double", $V$8))</f>
        <v>bondPrice 
[13287]</v>
      </c>
      <c r="BJ9" t="str">
        <f>[2]!obCall("bondPrice", $D$30, "getZeroCouponBond", [2]!obMake("", "double", BJ11),[2]!obMake("", "double", $V$8))</f>
        <v>bondPrice 
[14771]</v>
      </c>
      <c r="BK9" t="str">
        <f>[2]!obCall("bondPrice", $D$30, "getZeroCouponBond", [2]!obMake("", "double", BK11),[2]!obMake("", "double", $V$8))</f>
        <v>bondPrice 
[14532]</v>
      </c>
      <c r="BL9" t="str">
        <f>[2]!obCall("bondPrice", $D$30, "getZeroCouponBond", [2]!obMake("", "double", BL11),[2]!obMake("", "double", $V$8))</f>
        <v>bondPrice 
[13711]</v>
      </c>
      <c r="BM9" t="str">
        <f>[2]!obCall("bondPrice", $D$30, "getZeroCouponBond", [2]!obMake("", "double", BM11),[2]!obMake("", "double", $V$8))</f>
        <v>bondPrice 
[14199]</v>
      </c>
      <c r="BN9" t="str">
        <f>[2]!obCall("bondPrice", $D$30, "getZeroCouponBond", [2]!obMake("", "double", BN11),[2]!obMake("", "double", $V$8))</f>
        <v>bondPrice 
[14022]</v>
      </c>
      <c r="BO9" t="str">
        <f>[2]!obCall("bondPrice", $D$30, "getZeroCouponBond", [2]!obMake("", "double", BO11),[2]!obMake("", "double", $V$8))</f>
        <v>bondPrice 
[15342]</v>
      </c>
      <c r="BP9" t="str">
        <f>[2]!obCall("bondPrice", $D$30, "getZeroCouponBond", [2]!obMake("", "double", BP11),[2]!obMake("", "double", $V$8))</f>
        <v>bondPrice 
[13788]</v>
      </c>
      <c r="BQ9" t="str">
        <f>[2]!obCall("bondPrice", $D$30, "getZeroCouponBond", [2]!obMake("", "double", BQ11),[2]!obMake("", "double", $V$8))</f>
        <v>bondPrice 
[15265]</v>
      </c>
      <c r="BR9" t="str">
        <f>[2]!obCall("bondPrice", $D$30, "getZeroCouponBond", [2]!obMake("", "double", BR11),[2]!obMake("", "double", $V$8))</f>
        <v>bondPrice 
[15176]</v>
      </c>
      <c r="BS9" t="str">
        <f>[2]!obCall("bondPrice", $D$30, "getZeroCouponBond", [2]!obMake("", "double", BS11),[2]!obMake("", "double", $V$8))</f>
        <v>bondPrice 
[14330]</v>
      </c>
      <c r="BT9" t="str">
        <f>[2]!obCall("bondPrice", $D$30, "getZeroCouponBond", [2]!obMake("", "double", BT11),[2]!obMake("", "double", $V$8))</f>
        <v>bondPrice 
[14288]</v>
      </c>
      <c r="BU9" t="str">
        <f>[2]!obCall("bondPrice", $D$30, "getZeroCouponBond", [2]!obMake("", "double", BU11),[2]!obMake("", "double", $V$8))</f>
        <v>bondPrice 
[14874]</v>
      </c>
      <c r="BV9" t="str">
        <f>[2]!obCall("bondPrice", $D$30, "getZeroCouponBond", [2]!obMake("", "double", BV11),[2]!obMake("", "double", $V$8))</f>
        <v>bondPrice 
[14148]</v>
      </c>
      <c r="BW9" t="str">
        <f>[2]!obCall("bondPrice", $D$30, "getZeroCouponBond", [2]!obMake("", "double", BW11),[2]!obMake("", "double", $V$8))</f>
        <v>bondPrice 
[13119]</v>
      </c>
      <c r="BX9" t="str">
        <f>[2]!obCall("bondPrice", $D$30, "getZeroCouponBond", [2]!obMake("", "double", BX11),[2]!obMake("", "double", $V$8))</f>
        <v>bondPrice 
[15355]</v>
      </c>
      <c r="BY9" t="str">
        <f>[2]!obCall("bondPrice", $D$30, "getZeroCouponBond", [2]!obMake("", "double", BY11),[2]!obMake("", "double", $V$8))</f>
        <v>bondPrice 
[15077]</v>
      </c>
      <c r="BZ9" t="str">
        <f>[2]!obCall("bondPrice", $D$30, "getZeroCouponBond", [2]!obMake("", "double", BZ11),[2]!obMake("", "double", $V$8))</f>
        <v>bondPrice 
[14489]</v>
      </c>
      <c r="CA9" t="str">
        <f>[2]!obCall("bondPrice", $D$30, "getZeroCouponBond", [2]!obMake("", "double", CA11),[2]!obMake("", "double", $V$8))</f>
        <v>bondPrice 
[13663]</v>
      </c>
      <c r="CB9" t="str">
        <f>[2]!obCall("bondPrice", $D$30, "getZeroCouponBond", [2]!obMake("", "double", CB11),[2]!obMake("", "double", $V$8))</f>
        <v>bondPrice 
[13931]</v>
      </c>
      <c r="CC9" t="str">
        <f>[2]!obCall("bondPrice", $D$30, "getZeroCouponBond", [2]!obMake("", "double", CC11),[2]!obMake("", "double", $V$8))</f>
        <v>bondPrice 
[13226]</v>
      </c>
      <c r="CD9" t="str">
        <f>[2]!obCall("bondPrice", $D$30, "getZeroCouponBond", [2]!obMake("", "double", CD11),[2]!obMake("", "double", $V$8))</f>
        <v>bondPrice 
[14205]</v>
      </c>
      <c r="CE9" t="str">
        <f>[2]!obCall("bondPrice", $D$30, "getZeroCouponBond", [2]!obMake("", "double", CE11),[2]!obMake("", "double", $V$8))</f>
        <v>bondPrice 
[13250]</v>
      </c>
      <c r="CF9" t="str">
        <f>[2]!obCall("bondPrice", $D$30, "getZeroCouponBond", [2]!obMake("", "double", CF11),[2]!obMake("", "double", $V$8))</f>
        <v>bondPrice 
[15107]</v>
      </c>
      <c r="CG9" t="str">
        <f>[2]!obCall("bondPrice", $D$30, "getZeroCouponBond", [2]!obMake("", "double", CG11),[2]!obMake("", "double", $V$8))</f>
        <v>bondPrice 
[14593]</v>
      </c>
      <c r="CH9" t="str">
        <f>[2]!obCall("bondPrice", $D$30, "getZeroCouponBond", [2]!obMake("", "double", CH11),[2]!obMake("", "double", $V$8))</f>
        <v>bondPrice 
[13649]</v>
      </c>
      <c r="CI9" t="str">
        <f>[2]!obCall("bondPrice", $D$30, "getZeroCouponBond", [2]!obMake("", "double", CI11),[2]!obMake("", "double", $V$8))</f>
        <v>bondPrice 
[14846]</v>
      </c>
      <c r="CJ9" t="str">
        <f>[2]!obCall("bondPrice", $D$30, "getZeroCouponBond", [2]!obMake("", "double", CJ11),[2]!obMake("", "double", $V$8))</f>
        <v>bondPrice 
[14110]</v>
      </c>
      <c r="CK9" t="str">
        <f>[2]!obCall("bondPrice", $D$30, "getZeroCouponBond", [2]!obMake("", "double", CK11),[2]!obMake("", "double", $V$8))</f>
        <v>bondPrice 
[14245]</v>
      </c>
      <c r="CL9" t="str">
        <f>[2]!obCall("bondPrice", $D$30, "getZeroCouponBond", [2]!obMake("", "double", CL11),[2]!obMake("", "double", $V$8))</f>
        <v>bondPrice 
[14856]</v>
      </c>
      <c r="CM9" t="str">
        <f>[2]!obCall("bondPrice", $D$30, "getZeroCouponBond", [2]!obMake("", "double", CM11),[2]!obMake("", "double", $V$8))</f>
        <v>bondPrice 
[13641]</v>
      </c>
      <c r="CN9" t="str">
        <f>[2]!obCall("bondPrice", $D$30, "getZeroCouponBond", [2]!obMake("", "double", CN11),[2]!obMake("", "double", $V$8))</f>
        <v>bondPrice 
[13984]</v>
      </c>
      <c r="CO9" t="str">
        <f>[2]!obCall("bondPrice", $D$30, "getZeroCouponBond", [2]!obMake("", "double", CO11),[2]!obMake("", "double", $V$8))</f>
        <v>bondPrice 
[14300]</v>
      </c>
      <c r="CP9" t="str">
        <f>[2]!obCall("bondPrice", $D$30, "getZeroCouponBond", [2]!obMake("", "double", CP11),[2]!obMake("", "double", $V$8))</f>
        <v>bondPrice 
[13141]</v>
      </c>
      <c r="CQ9" t="str">
        <f>[2]!obCall("bondPrice", $D$30, "getZeroCouponBond", [2]!obMake("", "double", CQ11),[2]!obMake("", "double", $V$8))</f>
        <v>bondPrice 
[13809]</v>
      </c>
      <c r="CR9" t="str">
        <f>[2]!obCall("bondPrice", $D$30, "getZeroCouponBond", [2]!obMake("", "double", CR11),[2]!obMake("", "double", $V$8))</f>
        <v>bondPrice 
[14866]</v>
      </c>
      <c r="CS9" t="str">
        <f>[2]!obCall("bondPrice", $D$30, "getZeroCouponBond", [2]!obMake("", "double", CS11),[2]!obMake("", "double", $V$8))</f>
        <v>bondPrice 
[13898]</v>
      </c>
      <c r="CT9" t="str">
        <f>[2]!obCall("bondPrice", $D$30, "getZeroCouponBond", [2]!obMake("", "double", CT11),[2]!obMake("", "double", $V$8))</f>
        <v>bondPrice 
[14883]</v>
      </c>
      <c r="CU9" t="str">
        <f>[2]!obCall("bondPrice", $D$30, "getZeroCouponBond", [2]!obMake("", "double", CU11),[2]!obMake("", "double", $V$8))</f>
        <v>bondPrice 
[15116]</v>
      </c>
      <c r="CV9" t="str">
        <f>[2]!obCall("bondPrice", $D$30, "getZeroCouponBond", [2]!obMake("", "double", CV11),[2]!obMake("", "double", $V$8))</f>
        <v>bondPrice 
[14665]</v>
      </c>
      <c r="CW9" t="str">
        <f>[2]!obCall("bondPrice", $D$30, "getZeroCouponBond", [2]!obMake("", "double", CW11),[2]!obMake("", "double", $V$8))</f>
        <v>bondPrice 
[15397]</v>
      </c>
    </row>
    <row r="10" spans="1:101" x14ac:dyDescent="0.25">
      <c r="D10" t="str">
        <f>[2]!obMake("brownianMotion", obLibs&amp;"net.finmath.montecarlo.BrownianMotion",D4:D7)</f>
        <v>brownianMotion 
[12994]</v>
      </c>
      <c r="I10" s="10" t="s">
        <v>19</v>
      </c>
      <c r="U10" t="s">
        <v>28</v>
      </c>
      <c r="V10">
        <v>0</v>
      </c>
      <c r="W10">
        <v>1</v>
      </c>
      <c r="X10">
        <v>2</v>
      </c>
      <c r="Y10">
        <v>3</v>
      </c>
      <c r="Z10">
        <v>4</v>
      </c>
      <c r="AA10">
        <v>5</v>
      </c>
      <c r="AB10">
        <v>6</v>
      </c>
      <c r="AC10">
        <v>7</v>
      </c>
      <c r="AD10">
        <v>8</v>
      </c>
      <c r="AE10">
        <v>9</v>
      </c>
      <c r="AF10">
        <v>10</v>
      </c>
      <c r="AG10">
        <v>11</v>
      </c>
      <c r="AH10">
        <v>12</v>
      </c>
      <c r="AI10">
        <v>13</v>
      </c>
      <c r="AJ10">
        <v>14</v>
      </c>
      <c r="AK10">
        <v>15</v>
      </c>
      <c r="AL10">
        <v>16</v>
      </c>
      <c r="AM10">
        <v>17</v>
      </c>
      <c r="AN10">
        <v>18</v>
      </c>
      <c r="AO10">
        <v>19</v>
      </c>
      <c r="AP10">
        <v>20</v>
      </c>
      <c r="AQ10">
        <v>21</v>
      </c>
      <c r="AR10">
        <v>22</v>
      </c>
      <c r="AS10">
        <v>23</v>
      </c>
      <c r="AT10">
        <v>24</v>
      </c>
      <c r="AU10">
        <v>25</v>
      </c>
      <c r="AV10">
        <v>26</v>
      </c>
      <c r="AW10">
        <v>27</v>
      </c>
      <c r="AX10">
        <v>28</v>
      </c>
      <c r="AY10">
        <v>29</v>
      </c>
      <c r="AZ10">
        <v>30</v>
      </c>
      <c r="BA10">
        <v>31</v>
      </c>
      <c r="BB10">
        <v>32</v>
      </c>
      <c r="BC10">
        <v>33</v>
      </c>
      <c r="BD10">
        <v>34</v>
      </c>
      <c r="BE10">
        <v>35</v>
      </c>
      <c r="BF10">
        <v>36</v>
      </c>
      <c r="BG10">
        <v>37</v>
      </c>
      <c r="BH10">
        <v>38</v>
      </c>
      <c r="BI10">
        <v>39</v>
      </c>
      <c r="BJ10">
        <v>40</v>
      </c>
      <c r="BK10">
        <v>41</v>
      </c>
      <c r="BL10">
        <v>42</v>
      </c>
      <c r="BM10">
        <v>43</v>
      </c>
      <c r="BN10">
        <v>44</v>
      </c>
      <c r="BO10">
        <v>45</v>
      </c>
      <c r="BP10">
        <v>46</v>
      </c>
      <c r="BQ10">
        <v>47</v>
      </c>
      <c r="BR10">
        <v>48</v>
      </c>
      <c r="BS10">
        <v>49</v>
      </c>
      <c r="BT10">
        <v>50</v>
      </c>
      <c r="BU10">
        <v>51</v>
      </c>
      <c r="BV10">
        <v>52</v>
      </c>
      <c r="BW10">
        <v>53</v>
      </c>
      <c r="BX10">
        <v>54</v>
      </c>
      <c r="BY10">
        <v>55</v>
      </c>
      <c r="BZ10">
        <v>56</v>
      </c>
      <c r="CA10">
        <v>57</v>
      </c>
      <c r="CB10">
        <v>58</v>
      </c>
      <c r="CC10">
        <v>59</v>
      </c>
      <c r="CD10">
        <v>60</v>
      </c>
      <c r="CE10">
        <v>61</v>
      </c>
      <c r="CF10">
        <v>62</v>
      </c>
      <c r="CG10">
        <v>63</v>
      </c>
      <c r="CH10">
        <v>64</v>
      </c>
      <c r="CI10">
        <v>65</v>
      </c>
      <c r="CJ10">
        <v>66</v>
      </c>
      <c r="CK10">
        <v>67</v>
      </c>
      <c r="CL10">
        <v>68</v>
      </c>
      <c r="CM10">
        <v>69</v>
      </c>
      <c r="CN10">
        <v>70</v>
      </c>
      <c r="CO10">
        <v>71</v>
      </c>
      <c r="CP10">
        <v>72</v>
      </c>
      <c r="CQ10">
        <v>73</v>
      </c>
      <c r="CR10">
        <v>74</v>
      </c>
      <c r="CS10">
        <v>75</v>
      </c>
      <c r="CT10">
        <v>76</v>
      </c>
      <c r="CU10">
        <v>77</v>
      </c>
      <c r="CV10">
        <v>78</v>
      </c>
      <c r="CW10">
        <v>79</v>
      </c>
    </row>
    <row r="11" spans="1:101" x14ac:dyDescent="0.25">
      <c r="I11" t="str">
        <f>[2]!obMake("cirModel",obLibs&amp;"main.net.finmath.antonsporrer.masterthesis.montecarlo.intensitymodel.CIRModel",I4:I7,G7)</f>
        <v>cirModel 
[12996]</v>
      </c>
      <c r="U11" t="s">
        <v>39</v>
      </c>
      <c r="V11">
        <f>[2]!obGet([2]!obCall("",$D$30, "getTime",[2]!obMake("", "int", V10)))</f>
        <v>0</v>
      </c>
      <c r="W11">
        <f>[2]!obGet([2]!obCall("",$D$30, "getTime",[2]!obMake("", "int", W10)))</f>
        <v>0.125</v>
      </c>
      <c r="X11">
        <f>[2]!obGet([2]!obCall("",$D$30, "getTime",[2]!obMake("", "int", X10)))</f>
        <v>0.25</v>
      </c>
      <c r="Y11">
        <f>[2]!obGet([2]!obCall("",$D$30, "getTime",[2]!obMake("", "int", Y10)))</f>
        <v>0.375</v>
      </c>
      <c r="Z11">
        <f>[2]!obGet([2]!obCall("",$D$30, "getTime",[2]!obMake("", "int", Z10)))</f>
        <v>0.5</v>
      </c>
      <c r="AA11">
        <f>[2]!obGet([2]!obCall("",$D$30, "getTime",[2]!obMake("", "int", AA10)))</f>
        <v>0.625</v>
      </c>
      <c r="AB11">
        <f>[2]!obGet([2]!obCall("",$D$30, "getTime",[2]!obMake("", "int", AB10)))</f>
        <v>0.75</v>
      </c>
      <c r="AC11">
        <f>[2]!obGet([2]!obCall("",$D$30, "getTime",[2]!obMake("", "int", AC10)))</f>
        <v>0.875</v>
      </c>
      <c r="AD11">
        <f>[2]!obGet([2]!obCall("",$D$30, "getTime",[2]!obMake("", "int", AD10)))</f>
        <v>1</v>
      </c>
      <c r="AE11">
        <f>[2]!obGet([2]!obCall("",$D$30, "getTime",[2]!obMake("", "int", AE10)))</f>
        <v>1.125</v>
      </c>
      <c r="AF11">
        <f>[2]!obGet([2]!obCall("",$D$30, "getTime",[2]!obMake("", "int", AF10)))</f>
        <v>1.25</v>
      </c>
      <c r="AG11">
        <f>[2]!obGet([2]!obCall("",$D$30, "getTime",[2]!obMake("", "int", AG10)))</f>
        <v>1.375</v>
      </c>
      <c r="AH11">
        <f>[2]!obGet([2]!obCall("",$D$30, "getTime",[2]!obMake("", "int", AH10)))</f>
        <v>1.5</v>
      </c>
      <c r="AI11">
        <f>[2]!obGet([2]!obCall("",$D$30, "getTime",[2]!obMake("", "int", AI10)))</f>
        <v>1.625</v>
      </c>
      <c r="AJ11">
        <f>[2]!obGet([2]!obCall("",$D$30, "getTime",[2]!obMake("", "int", AJ10)))</f>
        <v>1.75</v>
      </c>
      <c r="AK11">
        <f>[2]!obGet([2]!obCall("",$D$30, "getTime",[2]!obMake("", "int", AK10)))</f>
        <v>1.875</v>
      </c>
      <c r="AL11">
        <f>[2]!obGet([2]!obCall("",$D$30, "getTime",[2]!obMake("", "int", AL10)))</f>
        <v>2</v>
      </c>
      <c r="AM11">
        <f>[2]!obGet([2]!obCall("",$D$30, "getTime",[2]!obMake("", "int", AM10)))</f>
        <v>2.125</v>
      </c>
      <c r="AN11">
        <f>[2]!obGet([2]!obCall("",$D$30, "getTime",[2]!obMake("", "int", AN10)))</f>
        <v>2.25</v>
      </c>
      <c r="AO11">
        <f>[2]!obGet([2]!obCall("",$D$30, "getTime",[2]!obMake("", "int", AO10)))</f>
        <v>2.375</v>
      </c>
      <c r="AP11">
        <f>[2]!obGet([2]!obCall("",$D$30, "getTime",[2]!obMake("", "int", AP10)))</f>
        <v>2.5</v>
      </c>
      <c r="AQ11">
        <f>[2]!obGet([2]!obCall("",$D$30, "getTime",[2]!obMake("", "int", AQ10)))</f>
        <v>2.625</v>
      </c>
      <c r="AR11">
        <f>[2]!obGet([2]!obCall("",$D$30, "getTime",[2]!obMake("", "int", AR10)))</f>
        <v>2.75</v>
      </c>
      <c r="AS11">
        <f>[2]!obGet([2]!obCall("",$D$30, "getTime",[2]!obMake("", "int", AS10)))</f>
        <v>2.875</v>
      </c>
      <c r="AT11">
        <f>[2]!obGet([2]!obCall("",$D$30, "getTime",[2]!obMake("", "int", AT10)))</f>
        <v>3</v>
      </c>
      <c r="AU11">
        <f>[2]!obGet([2]!obCall("",$D$30, "getTime",[2]!obMake("", "int", AU10)))</f>
        <v>3.125</v>
      </c>
      <c r="AV11">
        <f>[2]!obGet([2]!obCall("",$D$30, "getTime",[2]!obMake("", "int", AV10)))</f>
        <v>3.25</v>
      </c>
      <c r="AW11">
        <f>[2]!obGet([2]!obCall("",$D$30, "getTime",[2]!obMake("", "int", AW10)))</f>
        <v>3.375</v>
      </c>
      <c r="AX11">
        <f>[2]!obGet([2]!obCall("",$D$30, "getTime",[2]!obMake("", "int", AX10)))</f>
        <v>3.5</v>
      </c>
      <c r="AY11">
        <f>[2]!obGet([2]!obCall("",$D$30, "getTime",[2]!obMake("", "int", AY10)))</f>
        <v>3.625</v>
      </c>
      <c r="AZ11">
        <f>[2]!obGet([2]!obCall("",$D$30, "getTime",[2]!obMake("", "int", AZ10)))</f>
        <v>3.75</v>
      </c>
      <c r="BA11">
        <f>[2]!obGet([2]!obCall("",$D$30, "getTime",[2]!obMake("", "int", BA10)))</f>
        <v>3.875</v>
      </c>
      <c r="BB11">
        <f>[2]!obGet([2]!obCall("",$D$30, "getTime",[2]!obMake("", "int", BB10)))</f>
        <v>4</v>
      </c>
      <c r="BC11">
        <f>[2]!obGet([2]!obCall("",$D$30, "getTime",[2]!obMake("", "int", BC10)))</f>
        <v>4.125</v>
      </c>
      <c r="BD11">
        <f>[2]!obGet([2]!obCall("",$D$30, "getTime",[2]!obMake("", "int", BD10)))</f>
        <v>4.25</v>
      </c>
      <c r="BE11">
        <f>[2]!obGet([2]!obCall("",$D$30, "getTime",[2]!obMake("", "int", BE10)))</f>
        <v>4.375</v>
      </c>
      <c r="BF11">
        <f>[2]!obGet([2]!obCall("",$D$30, "getTime",[2]!obMake("", "int", BF10)))</f>
        <v>4.5</v>
      </c>
      <c r="BG11">
        <f>[2]!obGet([2]!obCall("",$D$30, "getTime",[2]!obMake("", "int", BG10)))</f>
        <v>4.625</v>
      </c>
      <c r="BH11">
        <f>[2]!obGet([2]!obCall("",$D$30, "getTime",[2]!obMake("", "int", BH10)))</f>
        <v>4.75</v>
      </c>
      <c r="BI11">
        <f>[2]!obGet([2]!obCall("",$D$30, "getTime",[2]!obMake("", "int", BI10)))</f>
        <v>4.875</v>
      </c>
      <c r="BJ11">
        <f>[2]!obGet([2]!obCall("",$D$30, "getTime",[2]!obMake("", "int", BJ10)))</f>
        <v>5</v>
      </c>
      <c r="BK11">
        <f>[2]!obGet([2]!obCall("",$D$30, "getTime",[2]!obMake("", "int", BK10)))</f>
        <v>5.125</v>
      </c>
      <c r="BL11">
        <f>[2]!obGet([2]!obCall("",$D$30, "getTime",[2]!obMake("", "int", BL10)))</f>
        <v>5.25</v>
      </c>
      <c r="BM11">
        <f>[2]!obGet([2]!obCall("",$D$30, "getTime",[2]!obMake("", "int", BM10)))</f>
        <v>5.375</v>
      </c>
      <c r="BN11">
        <f>[2]!obGet([2]!obCall("",$D$30, "getTime",[2]!obMake("", "int", BN10)))</f>
        <v>5.5</v>
      </c>
      <c r="BO11">
        <f>[2]!obGet([2]!obCall("",$D$30, "getTime",[2]!obMake("", "int", BO10)))</f>
        <v>5.625</v>
      </c>
      <c r="BP11">
        <f>[2]!obGet([2]!obCall("",$D$30, "getTime",[2]!obMake("", "int", BP10)))</f>
        <v>5.75</v>
      </c>
      <c r="BQ11">
        <f>[2]!obGet([2]!obCall("",$D$30, "getTime",[2]!obMake("", "int", BQ10)))</f>
        <v>5.875</v>
      </c>
      <c r="BR11">
        <f>[2]!obGet([2]!obCall("",$D$30, "getTime",[2]!obMake("", "int", BR10)))</f>
        <v>6</v>
      </c>
      <c r="BS11">
        <f>[2]!obGet([2]!obCall("",$D$30, "getTime",[2]!obMake("", "int", BS10)))</f>
        <v>6.125</v>
      </c>
      <c r="BT11">
        <f>[2]!obGet([2]!obCall("",$D$30, "getTime",[2]!obMake("", "int", BT10)))</f>
        <v>6.25</v>
      </c>
      <c r="BU11">
        <f>[2]!obGet([2]!obCall("",$D$30, "getTime",[2]!obMake("", "int", BU10)))</f>
        <v>6.375</v>
      </c>
      <c r="BV11">
        <f>[2]!obGet([2]!obCall("",$D$30, "getTime",[2]!obMake("", "int", BV10)))</f>
        <v>6.5</v>
      </c>
      <c r="BW11">
        <f>[2]!obGet([2]!obCall("",$D$30, "getTime",[2]!obMake("", "int", BW10)))</f>
        <v>6.625</v>
      </c>
      <c r="BX11">
        <f>[2]!obGet([2]!obCall("",$D$30, "getTime",[2]!obMake("", "int", BX10)))</f>
        <v>6.75</v>
      </c>
      <c r="BY11">
        <f>[2]!obGet([2]!obCall("",$D$30, "getTime",[2]!obMake("", "int", BY10)))</f>
        <v>6.875</v>
      </c>
      <c r="BZ11">
        <f>[2]!obGet([2]!obCall("",$D$30, "getTime",[2]!obMake("", "int", BZ10)))</f>
        <v>7</v>
      </c>
      <c r="CA11">
        <f>[2]!obGet([2]!obCall("",$D$30, "getTime",[2]!obMake("", "int", CA10)))</f>
        <v>7.125</v>
      </c>
      <c r="CB11">
        <f>[2]!obGet([2]!obCall("",$D$30, "getTime",[2]!obMake("", "int", CB10)))</f>
        <v>7.25</v>
      </c>
      <c r="CC11">
        <f>[2]!obGet([2]!obCall("",$D$30, "getTime",[2]!obMake("", "int", CC10)))</f>
        <v>7.375</v>
      </c>
      <c r="CD11">
        <f>[2]!obGet([2]!obCall("",$D$30, "getTime",[2]!obMake("", "int", CD10)))</f>
        <v>7.5</v>
      </c>
      <c r="CE11">
        <f>[2]!obGet([2]!obCall("",$D$30, "getTime",[2]!obMake("", "int", CE10)))</f>
        <v>7.625</v>
      </c>
      <c r="CF11">
        <f>[2]!obGet([2]!obCall("",$D$30, "getTime",[2]!obMake("", "int", CF10)))</f>
        <v>7.75</v>
      </c>
      <c r="CG11">
        <f>[2]!obGet([2]!obCall("",$D$30, "getTime",[2]!obMake("", "int", CG10)))</f>
        <v>7.875</v>
      </c>
      <c r="CH11">
        <f>[2]!obGet([2]!obCall("",$D$30, "getTime",[2]!obMake("", "int", CH10)))</f>
        <v>8</v>
      </c>
      <c r="CI11">
        <f>[2]!obGet([2]!obCall("",$D$30, "getTime",[2]!obMake("", "int", CI10)))</f>
        <v>8.125</v>
      </c>
      <c r="CJ11">
        <f>[2]!obGet([2]!obCall("",$D$30, "getTime",[2]!obMake("", "int", CJ10)))</f>
        <v>8.25</v>
      </c>
      <c r="CK11">
        <f>[2]!obGet([2]!obCall("",$D$30, "getTime",[2]!obMake("", "int", CK10)))</f>
        <v>8.375</v>
      </c>
      <c r="CL11">
        <f>[2]!obGet([2]!obCall("",$D$30, "getTime",[2]!obMake("", "int", CL10)))</f>
        <v>8.5</v>
      </c>
      <c r="CM11">
        <f>[2]!obGet([2]!obCall("",$D$30, "getTime",[2]!obMake("", "int", CM10)))</f>
        <v>8.625</v>
      </c>
      <c r="CN11">
        <f>[2]!obGet([2]!obCall("",$D$30, "getTime",[2]!obMake("", "int", CN10)))</f>
        <v>8.75</v>
      </c>
      <c r="CO11">
        <f>[2]!obGet([2]!obCall("",$D$30, "getTime",[2]!obMake("", "int", CO10)))</f>
        <v>8.875</v>
      </c>
      <c r="CP11">
        <f>[2]!obGet([2]!obCall("",$D$30, "getTime",[2]!obMake("", "int", CP10)))</f>
        <v>9</v>
      </c>
      <c r="CQ11">
        <f>[2]!obGet([2]!obCall("",$D$30, "getTime",[2]!obMake("", "int", CQ10)))</f>
        <v>9.125</v>
      </c>
      <c r="CR11">
        <f>[2]!obGet([2]!obCall("",$D$30, "getTime",[2]!obMake("", "int", CR10)))</f>
        <v>9.25</v>
      </c>
      <c r="CS11">
        <f>[2]!obGet([2]!obCall("",$D$30, "getTime",[2]!obMake("", "int", CS10)))</f>
        <v>9.375</v>
      </c>
      <c r="CT11">
        <f>[2]!obGet([2]!obCall("",$D$30, "getTime",[2]!obMake("", "int", CT10)))</f>
        <v>9.5</v>
      </c>
      <c r="CU11">
        <f>[2]!obGet([2]!obCall("",$D$30, "getTime",[2]!obMake("", "int", CU10)))</f>
        <v>9.625</v>
      </c>
      <c r="CV11">
        <f>[2]!obGet([2]!obCall("",$D$30, "getTime",[2]!obMake("", "int", CV10)))</f>
        <v>9.75</v>
      </c>
      <c r="CW11">
        <f>[2]!obGet([2]!obCall("",$D$30, "getTime",[2]!obMake("", "int", CW10)))</f>
        <v>9.875</v>
      </c>
    </row>
    <row r="12" spans="1:101" x14ac:dyDescent="0.25">
      <c r="V12">
        <f>[2]!obGet([2]!obCall("", V9,"getRealizations"))</f>
        <v>3.4120278980616488E-2</v>
      </c>
      <c r="W12">
        <f>[2]!obGet([2]!obCall("", W9,"getRealizations"))</f>
        <v>3.3905542502917579E-2</v>
      </c>
      <c r="X12">
        <f>[2]!obGet([2]!obCall("", X9,"getRealizations"))</f>
        <v>3.8810409777032893E-2</v>
      </c>
      <c r="Y12">
        <f>[2]!obGet([2]!obCall("", Y9,"getRealizations"))</f>
        <v>3.4279143461829503E-2</v>
      </c>
      <c r="Z12">
        <f>[2]!obGet([2]!obCall("", Z9,"getRealizations"))</f>
        <v>3.2734895610344636E-2</v>
      </c>
      <c r="AA12">
        <f>[2]!obGet([2]!obCall("", AA9,"getRealizations"))</f>
        <v>3.4629437546592007E-2</v>
      </c>
      <c r="AB12">
        <f>[2]!obGet([2]!obCall("", AB9,"getRealizations"))</f>
        <v>3.329472773665506E-2</v>
      </c>
      <c r="AC12">
        <f>[2]!obGet([2]!obCall("", AC9,"getRealizations"))</f>
        <v>3.7382051707985565E-2</v>
      </c>
      <c r="AD12">
        <f>[2]!obGet([2]!obCall("", AD9,"getRealizations"))</f>
        <v>4.0088124516111545E-2</v>
      </c>
      <c r="AE12">
        <f>[2]!obGet([2]!obCall("", AE9,"getRealizations"))</f>
        <v>4.154923599257325E-2</v>
      </c>
      <c r="AF12">
        <f>[2]!obGet([2]!obCall("", AF9,"getRealizations"))</f>
        <v>4.7732556697219868E-2</v>
      </c>
      <c r="AG12">
        <f>[2]!obGet([2]!obCall("", AG9,"getRealizations"))</f>
        <v>4.896302757636057E-2</v>
      </c>
      <c r="AH12">
        <f>[2]!obGet([2]!obCall("", AH9,"getRealizations"))</f>
        <v>4.8621633782958647E-2</v>
      </c>
      <c r="AI12">
        <f>[2]!obGet([2]!obCall("", AI9,"getRealizations"))</f>
        <v>4.5379317039329341E-2</v>
      </c>
      <c r="AJ12">
        <f>[2]!obGet([2]!obCall("", AJ9,"getRealizations"))</f>
        <v>5.0940534704125927E-2</v>
      </c>
      <c r="AK12">
        <f>[2]!obGet([2]!obCall("", AK9,"getRealizations"))</f>
        <v>4.9163048044742343E-2</v>
      </c>
      <c r="AL12">
        <f>[2]!obGet([2]!obCall("", AL9,"getRealizations"))</f>
        <v>5.7174068577124718E-2</v>
      </c>
      <c r="AM12">
        <f>[2]!obGet([2]!obCall("", AM9,"getRealizations"))</f>
        <v>6.0638258914323687E-2</v>
      </c>
      <c r="AN12">
        <f>[2]!obGet([2]!obCall("", AN9,"getRealizations"))</f>
        <v>5.653616512227002E-2</v>
      </c>
      <c r="AO12">
        <f>[2]!obGet([2]!obCall("", AO9,"getRealizations"))</f>
        <v>5.4762174294322015E-2</v>
      </c>
      <c r="AP12">
        <f>[2]!obGet([2]!obCall("", AP9,"getRealizations"))</f>
        <v>4.8142806822346909E-2</v>
      </c>
      <c r="AQ12">
        <f>[2]!obGet([2]!obCall("", AQ9,"getRealizations"))</f>
        <v>4.8014214247675005E-2</v>
      </c>
      <c r="AR12">
        <f>[2]!obGet([2]!obCall("", AR9,"getRealizations"))</f>
        <v>4.3390636974271431E-2</v>
      </c>
      <c r="AS12">
        <f>[2]!obGet([2]!obCall("", AS9,"getRealizations"))</f>
        <v>4.4356471338389776E-2</v>
      </c>
      <c r="AT12">
        <f>[2]!obGet([2]!obCall("", AT9,"getRealizations"))</f>
        <v>4.6783054077125158E-2</v>
      </c>
      <c r="AU12">
        <f>[2]!obGet([2]!obCall("", AU9,"getRealizations"))</f>
        <v>4.8938788527467657E-2</v>
      </c>
      <c r="AV12">
        <f>[2]!obGet([2]!obCall("", AV9,"getRealizations"))</f>
        <v>5.9666870627635912E-2</v>
      </c>
      <c r="AW12">
        <f>[2]!obGet([2]!obCall("", AW9,"getRealizations"))</f>
        <v>6.1973290453349338E-2</v>
      </c>
      <c r="AX12">
        <f>[2]!obGet([2]!obCall("", AX9,"getRealizations"))</f>
        <v>6.969193471763771E-2</v>
      </c>
      <c r="AY12">
        <f>[2]!obGet([2]!obCall("", AY9,"getRealizations"))</f>
        <v>7.5635965823598827E-2</v>
      </c>
      <c r="AZ12">
        <f>[2]!obGet([2]!obCall("", AZ9,"getRealizations"))</f>
        <v>7.9882934315306561E-2</v>
      </c>
      <c r="BA12">
        <f>[2]!obGet([2]!obCall("", BA9,"getRealizations"))</f>
        <v>8.1027166931026989E-2</v>
      </c>
      <c r="BB12">
        <f>[2]!obGet([2]!obCall("", BB9,"getRealizations"))</f>
        <v>7.9498454974395047E-2</v>
      </c>
      <c r="BC12">
        <f>[2]!obGet([2]!obCall("", BC9,"getRealizations"))</f>
        <v>8.2900387855686111E-2</v>
      </c>
      <c r="BD12">
        <f>[2]!obGet([2]!obCall("", BD9,"getRealizations"))</f>
        <v>8.8129299660907823E-2</v>
      </c>
      <c r="BE12">
        <f>[2]!obGet([2]!obCall("", BE9,"getRealizations"))</f>
        <v>8.5860408601398125E-2</v>
      </c>
      <c r="BF12">
        <f>[2]!obGet([2]!obCall("", BF9,"getRealizations"))</f>
        <v>9.4373116793251943E-2</v>
      </c>
      <c r="BG12">
        <f>[2]!obGet([2]!obCall("", BG9,"getRealizations"))</f>
        <v>9.6581353044021725E-2</v>
      </c>
      <c r="BH12">
        <f>[2]!obGet([2]!obCall("", BH9,"getRealizations"))</f>
        <v>0.10040164124929983</v>
      </c>
      <c r="BI12">
        <f>[2]!obGet([2]!obCall("", BI9,"getRealizations"))</f>
        <v>0.10102006517347857</v>
      </c>
      <c r="BJ12">
        <f>[2]!obGet([2]!obCall("", BJ9,"getRealizations"))</f>
        <v>9.7327256819580196E-2</v>
      </c>
      <c r="BK12">
        <f>[2]!obGet([2]!obCall("", BK9,"getRealizations"))</f>
        <v>0.10409179152938121</v>
      </c>
      <c r="BL12">
        <f>[2]!obGet([2]!obCall("", BL9,"getRealizations"))</f>
        <v>0.10651937055159051</v>
      </c>
      <c r="BM12">
        <f>[2]!obGet([2]!obCall("", BM9,"getRealizations"))</f>
        <v>0.11005863997413877</v>
      </c>
      <c r="BN12">
        <f>[2]!obGet([2]!obCall("", BN9,"getRealizations"))</f>
        <v>0.1191619836566124</v>
      </c>
      <c r="BO12">
        <f>[2]!obGet([2]!obCall("", BO9,"getRealizations"))</f>
        <v>0.13031282018234533</v>
      </c>
      <c r="BP12">
        <f>[2]!obGet([2]!obCall("", BP9,"getRealizations"))</f>
        <v>0.13273022461505346</v>
      </c>
      <c r="BQ12">
        <f>[2]!obGet([2]!obCall("", BQ9,"getRealizations"))</f>
        <v>0.13760440168534266</v>
      </c>
      <c r="BR12">
        <f>[2]!obGet([2]!obCall("", BR9,"getRealizations"))</f>
        <v>0.14424988868231067</v>
      </c>
      <c r="BS12">
        <f>[2]!obGet([2]!obCall("", BS9,"getRealizations"))</f>
        <v>0.15138349132608042</v>
      </c>
      <c r="BT12">
        <f>[2]!obGet([2]!obCall("", BT9,"getRealizations"))</f>
        <v>0.16069840983155081</v>
      </c>
      <c r="BU12">
        <f>[2]!obGet([2]!obCall("", BU9,"getRealizations"))</f>
        <v>0.1670507891943197</v>
      </c>
      <c r="BV12">
        <f>[2]!obGet([2]!obCall("", BV9,"getRealizations"))</f>
        <v>0.16616140532508705</v>
      </c>
      <c r="BW12">
        <f>[2]!obGet([2]!obCall("", BW9,"getRealizations"))</f>
        <v>0.18758693449517383</v>
      </c>
      <c r="BX12">
        <f>[2]!obGet([2]!obCall("", BX9,"getRealizations"))</f>
        <v>0.20968217419505292</v>
      </c>
      <c r="BY12">
        <f>[2]!obGet([2]!obCall("", BY9,"getRealizations"))</f>
        <v>0.22127780657476534</v>
      </c>
      <c r="BZ12">
        <f>[2]!obGet([2]!obCall("", BZ9,"getRealizations"))</f>
        <v>0.2456109509877934</v>
      </c>
      <c r="CA12">
        <f>[2]!obGet([2]!obCall("", CA9,"getRealizations"))</f>
        <v>0.25620279600474843</v>
      </c>
      <c r="CB12">
        <f>[2]!obGet([2]!obCall("", CB9,"getRealizations"))</f>
        <v>0.26655076264181182</v>
      </c>
      <c r="CC12">
        <f>[2]!obGet([2]!obCall("", CC9,"getRealizations"))</f>
        <v>0.27476833740596202</v>
      </c>
      <c r="CD12">
        <f>[2]!obGet([2]!obCall("", CD9,"getRealizations"))</f>
        <v>0.29133502122495358</v>
      </c>
      <c r="CE12">
        <f>[2]!obGet([2]!obCall("", CE9,"getRealizations"))</f>
        <v>0.30414638559407553</v>
      </c>
      <c r="CF12">
        <f>[2]!obGet([2]!obCall("", CF9,"getRealizations"))</f>
        <v>0.32307716920505175</v>
      </c>
      <c r="CG12">
        <f>[2]!obGet([2]!obCall("", CG9,"getRealizations"))</f>
        <v>0.34716213566226256</v>
      </c>
      <c r="CH12">
        <f>[2]!obGet([2]!obCall("", CH9,"getRealizations"))</f>
        <v>0.38794310324386161</v>
      </c>
      <c r="CI12">
        <f>[2]!obGet([2]!obCall("", CI9,"getRealizations"))</f>
        <v>0.43074771921530142</v>
      </c>
      <c r="CJ12">
        <f>[2]!obGet([2]!obCall("", CJ9,"getRealizations"))</f>
        <v>0.44360638795386287</v>
      </c>
      <c r="CK12">
        <f>[2]!obGet([2]!obCall("", CK9,"getRealizations"))</f>
        <v>0.47387310837609425</v>
      </c>
      <c r="CL12">
        <f>[2]!obGet([2]!obCall("", CL9,"getRealizations"))</f>
        <v>0.50629480941044336</v>
      </c>
      <c r="CM12">
        <f>[2]!obGet([2]!obCall("", CM9,"getRealizations"))</f>
        <v>0.5371120262331488</v>
      </c>
      <c r="CN12">
        <f>[2]!obGet([2]!obCall("", CN9,"getRealizations"))</f>
        <v>0.57123431043951267</v>
      </c>
      <c r="CO12">
        <f>[2]!obGet([2]!obCall("", CO9,"getRealizations"))</f>
        <v>0.60791272331723101</v>
      </c>
      <c r="CP12">
        <f>[2]!obGet([2]!obCall("", CP9,"getRealizations"))</f>
        <v>0.64359757690205843</v>
      </c>
      <c r="CQ12">
        <f>[2]!obGet([2]!obCall("", CQ9,"getRealizations"))</f>
        <v>0.6868751997466287</v>
      </c>
      <c r="CR12">
        <f>[2]!obGet([2]!obCall("", CR9,"getRealizations"))</f>
        <v>0.73926216805986789</v>
      </c>
      <c r="CS12">
        <f>[2]!obGet([2]!obCall("", CS9,"getRealizations"))</f>
        <v>0.79213598772138472</v>
      </c>
      <c r="CT12">
        <f>[2]!obGet([2]!obCall("", CT9,"getRealizations"))</f>
        <v>0.83906697264993479</v>
      </c>
      <c r="CU12">
        <f>[2]!obGet([2]!obCall("", CU9,"getRealizations"))</f>
        <v>0.8929973461466042</v>
      </c>
      <c r="CV12">
        <f>[2]!obGet([2]!obCall("", CV9,"getRealizations"))</f>
        <v>0.94587005811055924</v>
      </c>
      <c r="CW12">
        <f>[2]!obGet([2]!obCall("", CW9,"getRealizations"))</f>
        <v>1</v>
      </c>
    </row>
    <row r="13" spans="1:101" x14ac:dyDescent="0.25">
      <c r="A13" s="9" t="s">
        <v>22</v>
      </c>
      <c r="D13" s="9" t="s">
        <v>24</v>
      </c>
      <c r="G13" s="9" t="s">
        <v>23</v>
      </c>
      <c r="I13" s="9" t="s">
        <v>25</v>
      </c>
    </row>
    <row r="14" spans="1:101" x14ac:dyDescent="0.25">
      <c r="S14" s="14" t="s">
        <v>44</v>
      </c>
      <c r="U14" t="s">
        <v>46</v>
      </c>
    </row>
    <row r="15" spans="1:101" x14ac:dyDescent="0.25">
      <c r="A15" s="10" t="s">
        <v>2</v>
      </c>
      <c r="D15" s="10" t="s">
        <v>2</v>
      </c>
      <c r="G15" s="10" t="s">
        <v>19</v>
      </c>
      <c r="I15" s="10" t="s">
        <v>19</v>
      </c>
      <c r="U15" t="s">
        <v>40</v>
      </c>
      <c r="V15" s="11">
        <f>(B5-1)*B6</f>
        <v>9.875</v>
      </c>
    </row>
    <row r="16" spans="1:101" x14ac:dyDescent="0.25">
      <c r="A16" t="str">
        <f>[2]!obMake("interCorrelations", "double[][]",B16:B17)</f>
        <v>interCorrelations 
[3092]</v>
      </c>
      <c r="B16" s="11">
        <v>0.9</v>
      </c>
      <c r="C16" s="12"/>
      <c r="D16" t="str">
        <f>A4</f>
        <v>td.initialTime 
[369]</v>
      </c>
      <c r="G16" t="str">
        <f>I11</f>
        <v>cirModel 
[12996]</v>
      </c>
      <c r="I16" t="str">
        <f>[2]!obMake("cva", obLibs&amp;"main.net.finmath.antonsporrer.masterthesis.montecarlo.CVA",D24,G16,A21,D6,D7)</f>
        <v>cva 
[12997]</v>
      </c>
      <c r="S16" s="10" t="s">
        <v>2</v>
      </c>
      <c r="U16" t="s">
        <v>30</v>
      </c>
      <c r="V16" t="str">
        <f>[2]!obCall( "bondPrice", $S$19, "getValue", [2]!obMake("", "double", V18), $D$47 )</f>
        <v>bondPrice 
[16612]</v>
      </c>
      <c r="W16" t="str">
        <f>[2]!obCall( "bondPrice", $S$19, "getValue", [2]!obMake("", "double", W18), $D$47 )</f>
        <v>bondPrice 
[16604]</v>
      </c>
      <c r="X16" t="str">
        <f>[2]!obCall( "bondPrice", $S$19, "getValue", [2]!obMake("", "double", X18), $D$47 )</f>
        <v>bondPrice 
[16463]</v>
      </c>
      <c r="Y16" t="str">
        <f>[2]!obCall( "bondPrice", $S$19, "getValue", [2]!obMake("", "double", Y18), $D$47 )</f>
        <v>bondPrice 
[16598]</v>
      </c>
      <c r="Z16" t="str">
        <f>[2]!obCall( "bondPrice", $S$19, "getValue", [2]!obMake("", "double", Z18), $D$47 )</f>
        <v>bondPrice 
[16499]</v>
      </c>
      <c r="AA16" t="str">
        <f>[2]!obCall( "bondPrice", $S$19, "getValue", [2]!obMake("", "double", AA18), $D$47 )</f>
        <v>bondPrice 
[16547]</v>
      </c>
      <c r="AB16" t="str">
        <f>[2]!obCall( "bondPrice", $S$19, "getValue", [2]!obMake("", "double", AB18), $D$47 )</f>
        <v>bondPrice 
[16653]</v>
      </c>
      <c r="AC16" t="str">
        <f>[2]!obCall( "bondPrice", $S$19, "getValue", [2]!obMake("", "double", AC18), $D$47 )</f>
        <v>bondPrice 
[16571]</v>
      </c>
      <c r="AD16" t="str">
        <f>[2]!obCall( "bondPrice", $S$19, "getValue", [2]!obMake("", "double", AD18), $D$47 )</f>
        <v>bondPrice 
[16614]</v>
      </c>
      <c r="AE16" t="str">
        <f>[2]!obCall( "bondPrice", $S$19, "getValue", [2]!obMake("", "double", AE18), $D$47 )</f>
        <v>bondPrice 
[16606]</v>
      </c>
      <c r="AF16" t="str">
        <f>[2]!obCall( "bondPrice", $S$19, "getValue", [2]!obMake("", "double", AF18), $D$47 )</f>
        <v>bondPrice 
[16574]</v>
      </c>
      <c r="AG16" t="str">
        <f>[2]!obCall( "bondPrice", $S$19, "getValue", [2]!obMake("", "double", AG18), $D$47 )</f>
        <v>bondPrice 
[16595]</v>
      </c>
      <c r="AH16" t="str">
        <f>[2]!obCall( "bondPrice", $S$19, "getValue", [2]!obMake("", "double", AH18), $D$47 )</f>
        <v>bondPrice 
[16677]</v>
      </c>
      <c r="AI16" t="str">
        <f>[2]!obCall( "bondPrice", $S$19, "getValue", [2]!obMake("", "double", AI18), $D$47 )</f>
        <v>bondPrice 
[16665]</v>
      </c>
      <c r="AJ16" t="str">
        <f>[2]!obCall( "bondPrice", $S$19, "getValue", [2]!obMake("", "double", AJ18), $D$47 )</f>
        <v>bondPrice 
[16609]</v>
      </c>
      <c r="AK16" t="str">
        <f>[2]!obCall( "bondPrice", $S$19, "getValue", [2]!obMake("", "double", AK18), $D$47 )</f>
        <v>bondPrice 
[16460]</v>
      </c>
      <c r="AL16" t="str">
        <f>[2]!obCall( "bondPrice", $S$19, "getValue", [2]!obMake("", "double", AL18), $D$47 )</f>
        <v>bondPrice 
[16656]</v>
      </c>
      <c r="AM16" t="str">
        <f>[2]!obCall( "bondPrice", $S$19, "getValue", [2]!obMake("", "double", AM18), $D$47 )</f>
        <v>bondPrice 
[16583]</v>
      </c>
      <c r="AN16" t="str">
        <f>[2]!obCall( "bondPrice", $S$19, "getValue", [2]!obMake("", "double", AN18), $D$47 )</f>
        <v>bondPrice 
[16601]</v>
      </c>
      <c r="AO16" t="str">
        <f>[2]!obCall( "bondPrice", $S$19, "getValue", [2]!obMake("", "double", AO18), $D$47 )</f>
        <v>bondPrice 
[16586]</v>
      </c>
      <c r="AP16" t="str">
        <f>[2]!obCall( "bondPrice", $S$19, "getValue", [2]!obMake("", "double", AP18), $D$47 )</f>
        <v>bondPrice 
[16568]</v>
      </c>
      <c r="AQ16" t="str">
        <f>[2]!obCall( "bondPrice", $S$19, "getValue", [2]!obMake("", "double", AQ18), $D$47 )</f>
        <v>bondPrice 
[16478]</v>
      </c>
      <c r="AR16" t="str">
        <f>[2]!obCall( "bondPrice", $S$19, "getValue", [2]!obMake("", "double", AR18), $D$47 )</f>
        <v>bondPrice 
[16511]</v>
      </c>
      <c r="AS16" t="str">
        <f>[2]!obCall( "bondPrice", $S$19, "getValue", [2]!obMake("", "double", AS18), $D$47 )</f>
        <v>bondPrice 
[16650]</v>
      </c>
      <c r="AT16" t="str">
        <f>[2]!obCall( "bondPrice", $S$19, "getValue", [2]!obMake("", "double", AT18), $D$47 )</f>
        <v>bondPrice 
[16562]</v>
      </c>
      <c r="AU16" t="str">
        <f>[2]!obCall( "bondPrice", $S$19, "getValue", [2]!obMake("", "double", AU18), $D$47 )</f>
        <v>bondPrice 
[16496]</v>
      </c>
      <c r="AV16" t="str">
        <f>[2]!obCall( "bondPrice", $S$19, "getValue", [2]!obMake("", "double", AV18), $D$47 )</f>
        <v>bondPrice 
[16451]</v>
      </c>
      <c r="AW16" t="str">
        <f>[2]!obCall( "bondPrice", $S$19, "getValue", [2]!obMake("", "double", AW18), $D$47 )</f>
        <v>bondPrice 
[16617]</v>
      </c>
      <c r="AX16" t="str">
        <f>[2]!obCall( "bondPrice", $S$19, "getValue", [2]!obMake("", "double", AX18), $D$47 )</f>
        <v>bondPrice 
[16520]</v>
      </c>
      <c r="AY16" t="str">
        <f>[2]!obCall( "bondPrice", $S$19, "getValue", [2]!obMake("", "double", AY18), $D$47 )</f>
        <v>bondPrice 
[16623]</v>
      </c>
      <c r="AZ16" t="str">
        <f>[2]!obCall( "bondPrice", $S$19, "getValue", [2]!obMake("", "double", AZ18), $D$47 )</f>
        <v>bondPrice 
[16487]</v>
      </c>
      <c r="BA16" t="str">
        <f>[2]!obCall( "bondPrice", $S$19, "getValue", [2]!obMake("", "double", BA18), $D$47 )</f>
        <v>bondPrice 
[16481]</v>
      </c>
      <c r="BB16" t="str">
        <f>[2]!obCall( "bondPrice", $S$19, "getValue", [2]!obMake("", "double", BB18), $D$47 )</f>
        <v>bondPrice 
[16626]</v>
      </c>
      <c r="BC16" t="str">
        <f>[2]!obCall( "bondPrice", $S$19, "getValue", [2]!obMake("", "double", BC18), $D$47 )</f>
        <v>bondPrice 
[16454]</v>
      </c>
      <c r="BD16" t="str">
        <f>[2]!obCall( "bondPrice", $S$19, "getValue", [2]!obMake("", "double", BD18), $D$47 )</f>
        <v>bondPrice 
[16505]</v>
      </c>
      <c r="BE16" t="str">
        <f>[2]!obCall( "bondPrice", $S$19, "getValue", [2]!obMake("", "double", BE18), $D$47 )</f>
        <v>bondPrice 
[16508]</v>
      </c>
      <c r="BF16" t="str">
        <f>[2]!obCall( "bondPrice", $S$19, "getValue", [2]!obMake("", "double", BF18), $D$47 )</f>
        <v>bondPrice 
[16445]</v>
      </c>
      <c r="BG16" t="str">
        <f>[2]!obCall( "bondPrice", $S$19, "getValue", [2]!obMake("", "double", BG18), $D$47 )</f>
        <v>bondPrice 
[16553]</v>
      </c>
      <c r="BH16" t="str">
        <f>[2]!obCall( "bondPrice", $S$19, "getValue", [2]!obMake("", "double", BH18), $D$47 )</f>
        <v>bondPrice 
[16647]</v>
      </c>
      <c r="BI16" t="str">
        <f>[2]!obCall( "bondPrice", $S$19, "getValue", [2]!obMake("", "double", BI18), $D$47 )</f>
        <v>bondPrice 
[16674]</v>
      </c>
      <c r="BJ16" t="str">
        <f>[2]!obCall( "bondPrice", $S$19, "getValue", [2]!obMake("", "double", BJ18), $D$47 )</f>
        <v>bondPrice 
[16662]</v>
      </c>
      <c r="BK16" t="str">
        <f>[2]!obCall( "bondPrice", $S$19, "getValue", [2]!obMake("", "double", BK18), $D$47 )</f>
        <v>bondPrice 
[16635]</v>
      </c>
      <c r="BL16" t="str">
        <f>[2]!obCall( "bondPrice", $S$19, "getValue", [2]!obMake("", "double", BL18), $D$47 )</f>
        <v>bondPrice 
[16472]</v>
      </c>
      <c r="BM16" t="str">
        <f>[2]!obCall( "bondPrice", $S$19, "getValue", [2]!obMake("", "double", BM18), $D$47 )</f>
        <v>bondPrice 
[16565]</v>
      </c>
      <c r="BN16" t="str">
        <f>[2]!obCall( "bondPrice", $S$19, "getValue", [2]!obMake("", "double", BN18), $D$47 )</f>
        <v>bondPrice 
[16589]</v>
      </c>
      <c r="BO16" t="str">
        <f>[2]!obCall( "bondPrice", $S$19, "getValue", [2]!obMake("", "double", BO18), $D$47 )</f>
        <v>bondPrice 
[16541]</v>
      </c>
      <c r="BP16" t="str">
        <f>[2]!obCall( "bondPrice", $S$19, "getValue", [2]!obMake("", "double", BP18), $D$47 )</f>
        <v>bondPrice 
[16490]</v>
      </c>
      <c r="BQ16" t="str">
        <f>[2]!obCall( "bondPrice", $S$19, "getValue", [2]!obMake("", "double", BQ18), $D$47 )</f>
        <v>bondPrice 
[16475]</v>
      </c>
      <c r="BR16" t="str">
        <f>[2]!obCall( "bondPrice", $S$19, "getValue", [2]!obMake("", "double", BR18), $D$47 )</f>
        <v>bondPrice 
[16641]</v>
      </c>
      <c r="BS16" t="str">
        <f>[2]!obCall( "bondPrice", $S$19, "getValue", [2]!obMake("", "double", BS18), $D$47 )</f>
        <v>bondPrice 
[16538]</v>
      </c>
      <c r="BT16" t="str">
        <f>[2]!obCall( "bondPrice", $S$19, "getValue", [2]!obMake("", "double", BT18), $D$47 )</f>
        <v>bondPrice 
[16502]</v>
      </c>
      <c r="BU16" t="str">
        <f>[2]!obCall( "bondPrice", $S$19, "getValue", [2]!obMake("", "double", BU18), $D$47 )</f>
        <v>bondPrice 
[16466]</v>
      </c>
      <c r="BV16" t="str">
        <f>[2]!obCall( "bondPrice", $S$19, "getValue", [2]!obMake("", "double", BV18), $D$47 )</f>
        <v>bondPrice 
[16620]</v>
      </c>
      <c r="BW16" t="str">
        <f>[2]!obCall( "bondPrice", $S$19, "getValue", [2]!obMake("", "double", BW18), $D$47 )</f>
        <v>bondPrice 
[16580]</v>
      </c>
      <c r="BX16" t="str">
        <f>[2]!obCall( "bondPrice", $S$19, "getValue", [2]!obMake("", "double", BX18), $D$47 )</f>
        <v>bondPrice 
[16517]</v>
      </c>
      <c r="BY16" t="str">
        <f>[2]!obCall( "bondPrice", $S$19, "getValue", [2]!obMake("", "double", BY18), $D$47 )</f>
        <v>bondPrice 
[16680]</v>
      </c>
      <c r="BZ16" t="str">
        <f>[2]!obCall( "bondPrice", $S$19, "getValue", [2]!obMake("", "double", BZ18), $D$47 )</f>
        <v>bondPrice 
[16526]</v>
      </c>
      <c r="CA16" t="str">
        <f>[2]!obCall( "bondPrice", $S$19, "getValue", [2]!obMake("", "double", CA18), $D$47 )</f>
        <v>bondPrice 
[16577]</v>
      </c>
      <c r="CB16" t="str">
        <f>[2]!obCall( "bondPrice", $S$19, "getValue", [2]!obMake("", "double", CB18), $D$47 )</f>
        <v>bondPrice 
[16484]</v>
      </c>
      <c r="CC16" t="str">
        <f>[2]!obCall( "bondPrice", $S$19, "getValue", [2]!obMake("", "double", CC18), $D$47 )</f>
        <v>bondPrice 
[16668]</v>
      </c>
      <c r="CD16" t="str">
        <f>[2]!obCall( "bondPrice", $S$19, "getValue", [2]!obMake("", "double", CD18), $D$47 )</f>
        <v>bondPrice 
[16550]</v>
      </c>
      <c r="CE16" t="str">
        <f>[2]!obCall( "bondPrice", $S$19, "getValue", [2]!obMake("", "double", CE18), $D$47 )</f>
        <v>bondPrice 
[16535]</v>
      </c>
      <c r="CF16" t="str">
        <f>[2]!obCall( "bondPrice", $S$19, "getValue", [2]!obMake("", "double", CF18), $D$47 )</f>
        <v>bondPrice 
[16638]</v>
      </c>
      <c r="CG16" t="str">
        <f>[2]!obCall( "bondPrice", $S$19, "getValue", [2]!obMake("", "double", CG18), $D$47 )</f>
        <v>bondPrice 
[16493]</v>
      </c>
      <c r="CH16" t="str">
        <f>[2]!obCall( "bondPrice", $S$19, "getValue", [2]!obMake("", "double", CH18), $D$47 )</f>
        <v>bondPrice 
[16448]</v>
      </c>
      <c r="CI16" t="str">
        <f>[2]!obCall( "bondPrice", $S$19, "getValue", [2]!obMake("", "double", CI18), $D$47 )</f>
        <v>bondPrice 
[16556]</v>
      </c>
      <c r="CJ16" t="str">
        <f>[2]!obCall( "bondPrice", $S$19, "getValue", [2]!obMake("", "double", CJ18), $D$47 )</f>
        <v>bondPrice 
[16529]</v>
      </c>
      <c r="CK16" t="str">
        <f>[2]!obCall( "bondPrice", $S$19, "getValue", [2]!obMake("", "double", CK18), $D$47 )</f>
        <v>bondPrice 
[16544]</v>
      </c>
      <c r="CL16" t="str">
        <f>[2]!obCall( "bondPrice", $S$19, "getValue", [2]!obMake("", "double", CL18), $D$47 )</f>
        <v>bondPrice 
[16457]</v>
      </c>
      <c r="CM16" t="str">
        <f>[2]!obCall( "bondPrice", $S$19, "getValue", [2]!obMake("", "double", CM18), $D$47 )</f>
        <v>bondPrice 
[16671]</v>
      </c>
      <c r="CN16" t="str">
        <f>[2]!obCall( "bondPrice", $S$19, "getValue", [2]!obMake("", "double", CN18), $D$47 )</f>
        <v>bondPrice 
[16644]</v>
      </c>
      <c r="CO16" t="str">
        <f>[2]!obCall( "bondPrice", $S$19, "getValue", [2]!obMake("", "double", CO18), $D$47 )</f>
        <v>bondPrice 
[16469]</v>
      </c>
      <c r="CP16" t="str">
        <f>[2]!obCall( "bondPrice", $S$19, "getValue", [2]!obMake("", "double", CP18), $D$47 )</f>
        <v>bondPrice 
[16632]</v>
      </c>
      <c r="CQ16" t="str">
        <f>[2]!obCall( "bondPrice", $S$19, "getValue", [2]!obMake("", "double", CQ18), $D$47 )</f>
        <v>bondPrice 
[16523]</v>
      </c>
      <c r="CR16" t="str">
        <f>[2]!obCall( "bondPrice", $S$19, "getValue", [2]!obMake("", "double", CR18), $D$47 )</f>
        <v>bondPrice 
[16559]</v>
      </c>
      <c r="CS16" t="str">
        <f>[2]!obCall( "bondPrice", $S$19, "getValue", [2]!obMake("", "double", CS18), $D$47 )</f>
        <v>bondPrice 
[16659]</v>
      </c>
      <c r="CT16" t="str">
        <f>[2]!obCall( "bondPrice", $S$19, "getValue", [2]!obMake("", "double", CT18), $D$47 )</f>
        <v>bondPrice 
[16592]</v>
      </c>
      <c r="CU16" t="str">
        <f>[2]!obCall( "bondPrice", $S$19, "getValue", [2]!obMake("", "double", CU18), $D$47 )</f>
        <v>bondPrice 
[16532]</v>
      </c>
      <c r="CV16" t="str">
        <f>[2]!obCall( "bondPrice", $S$19, "getValue", [2]!obMake("", "double", CV18), $D$47 )</f>
        <v>bondPrice 
[16629]</v>
      </c>
      <c r="CW16" t="str">
        <f>[2]!obCall( "bondPrice", $S$19, "getValue", [2]!obMake("", "double", CW18), $D$47 )</f>
        <v>bondPrice 
[16514]</v>
      </c>
    </row>
    <row r="17" spans="1:101" x14ac:dyDescent="0.25">
      <c r="B17" s="11">
        <v>0</v>
      </c>
      <c r="D17" t="str">
        <f>A5</f>
        <v>td.numberOfTimeSteps 
[368]</v>
      </c>
      <c r="S17" t="str">
        <f>[2]!obMake("maturity", "double",V15)</f>
        <v>maturity 
[361]</v>
      </c>
      <c r="T17" s="15"/>
      <c r="U17" t="s">
        <v>28</v>
      </c>
      <c r="V17">
        <v>0</v>
      </c>
      <c r="W17">
        <v>1</v>
      </c>
      <c r="X17">
        <v>2</v>
      </c>
      <c r="Y17">
        <v>3</v>
      </c>
      <c r="Z17">
        <v>4</v>
      </c>
      <c r="AA17">
        <v>5</v>
      </c>
      <c r="AB17">
        <v>6</v>
      </c>
      <c r="AC17">
        <v>7</v>
      </c>
      <c r="AD17">
        <v>8</v>
      </c>
      <c r="AE17">
        <v>9</v>
      </c>
      <c r="AF17">
        <v>10</v>
      </c>
      <c r="AG17">
        <v>11</v>
      </c>
      <c r="AH17">
        <v>12</v>
      </c>
      <c r="AI17">
        <v>13</v>
      </c>
      <c r="AJ17">
        <v>14</v>
      </c>
      <c r="AK17">
        <v>15</v>
      </c>
      <c r="AL17">
        <v>16</v>
      </c>
      <c r="AM17">
        <v>17</v>
      </c>
      <c r="AN17">
        <v>18</v>
      </c>
      <c r="AO17">
        <v>19</v>
      </c>
      <c r="AP17">
        <v>20</v>
      </c>
      <c r="AQ17">
        <v>21</v>
      </c>
      <c r="AR17">
        <v>22</v>
      </c>
      <c r="AS17">
        <v>23</v>
      </c>
      <c r="AT17">
        <v>24</v>
      </c>
      <c r="AU17">
        <v>25</v>
      </c>
      <c r="AV17">
        <v>26</v>
      </c>
      <c r="AW17">
        <v>27</v>
      </c>
      <c r="AX17">
        <v>28</v>
      </c>
      <c r="AY17">
        <v>29</v>
      </c>
      <c r="AZ17">
        <v>30</v>
      </c>
      <c r="BA17">
        <v>31</v>
      </c>
      <c r="BB17">
        <v>32</v>
      </c>
      <c r="BC17">
        <v>33</v>
      </c>
      <c r="BD17">
        <v>34</v>
      </c>
      <c r="BE17">
        <v>35</v>
      </c>
      <c r="BF17">
        <v>36</v>
      </c>
      <c r="BG17">
        <v>37</v>
      </c>
      <c r="BH17">
        <v>38</v>
      </c>
      <c r="BI17">
        <v>39</v>
      </c>
      <c r="BJ17">
        <v>40</v>
      </c>
      <c r="BK17">
        <v>41</v>
      </c>
      <c r="BL17">
        <v>42</v>
      </c>
      <c r="BM17">
        <v>43</v>
      </c>
      <c r="BN17">
        <v>44</v>
      </c>
      <c r="BO17">
        <v>45</v>
      </c>
      <c r="BP17">
        <v>46</v>
      </c>
      <c r="BQ17">
        <v>47</v>
      </c>
      <c r="BR17">
        <v>48</v>
      </c>
      <c r="BS17">
        <v>49</v>
      </c>
      <c r="BT17">
        <v>50</v>
      </c>
      <c r="BU17">
        <v>51</v>
      </c>
      <c r="BV17">
        <v>52</v>
      </c>
      <c r="BW17">
        <v>53</v>
      </c>
      <c r="BX17">
        <v>54</v>
      </c>
      <c r="BY17">
        <v>55</v>
      </c>
      <c r="BZ17">
        <v>56</v>
      </c>
      <c r="CA17">
        <v>57</v>
      </c>
      <c r="CB17">
        <v>58</v>
      </c>
      <c r="CC17">
        <v>59</v>
      </c>
      <c r="CD17">
        <v>60</v>
      </c>
      <c r="CE17">
        <v>61</v>
      </c>
      <c r="CF17">
        <v>62</v>
      </c>
      <c r="CG17">
        <v>63</v>
      </c>
      <c r="CH17">
        <v>64</v>
      </c>
      <c r="CI17">
        <v>65</v>
      </c>
      <c r="CJ17">
        <v>66</v>
      </c>
      <c r="CK17">
        <v>67</v>
      </c>
      <c r="CL17">
        <v>68</v>
      </c>
      <c r="CM17">
        <v>69</v>
      </c>
      <c r="CN17">
        <v>70</v>
      </c>
      <c r="CO17">
        <v>71</v>
      </c>
      <c r="CP17">
        <v>72</v>
      </c>
      <c r="CQ17">
        <v>73</v>
      </c>
      <c r="CR17">
        <v>74</v>
      </c>
      <c r="CS17">
        <v>75</v>
      </c>
      <c r="CT17">
        <v>76</v>
      </c>
      <c r="CU17">
        <v>77</v>
      </c>
      <c r="CV17">
        <v>78</v>
      </c>
      <c r="CW17">
        <v>79</v>
      </c>
    </row>
    <row r="18" spans="1:101" x14ac:dyDescent="0.25">
      <c r="D18" t="str">
        <f>A6</f>
        <v>td.deltaT 
[370]</v>
      </c>
      <c r="S18" s="10" t="s">
        <v>19</v>
      </c>
      <c r="U18" t="s">
        <v>39</v>
      </c>
      <c r="V18">
        <f>[2]!obGet([2]!obCall("",$D$30, "getTime",[2]!obMake("", "int", V17)))</f>
        <v>0</v>
      </c>
      <c r="W18">
        <f>[2]!obGet([2]!obCall("",$D$30, "getTime",[2]!obMake("", "int", W17)))</f>
        <v>0.125</v>
      </c>
      <c r="X18">
        <f>[2]!obGet([2]!obCall("",$D$30, "getTime",[2]!obMake("", "int", X17)))</f>
        <v>0.25</v>
      </c>
      <c r="Y18">
        <f>[2]!obGet([2]!obCall("",$D$30, "getTime",[2]!obMake("", "int", Y17)))</f>
        <v>0.375</v>
      </c>
      <c r="Z18">
        <f>[2]!obGet([2]!obCall("",$D$30, "getTime",[2]!obMake("", "int", Z17)))</f>
        <v>0.5</v>
      </c>
      <c r="AA18">
        <f>[2]!obGet([2]!obCall("",$D$30, "getTime",[2]!obMake("", "int", AA17)))</f>
        <v>0.625</v>
      </c>
      <c r="AB18">
        <f>[2]!obGet([2]!obCall("",$D$30, "getTime",[2]!obMake("", "int", AB17)))</f>
        <v>0.75</v>
      </c>
      <c r="AC18">
        <f>[2]!obGet([2]!obCall("",$D$30, "getTime",[2]!obMake("", "int", AC17)))</f>
        <v>0.875</v>
      </c>
      <c r="AD18">
        <f>[2]!obGet([2]!obCall("",$D$30, "getTime",[2]!obMake("", "int", AD17)))</f>
        <v>1</v>
      </c>
      <c r="AE18">
        <f>[2]!obGet([2]!obCall("",$D$30, "getTime",[2]!obMake("", "int", AE17)))</f>
        <v>1.125</v>
      </c>
      <c r="AF18">
        <f>[2]!obGet([2]!obCall("",$D$30, "getTime",[2]!obMake("", "int", AF17)))</f>
        <v>1.25</v>
      </c>
      <c r="AG18">
        <f>[2]!obGet([2]!obCall("",$D$30, "getTime",[2]!obMake("", "int", AG17)))</f>
        <v>1.375</v>
      </c>
      <c r="AH18">
        <f>[2]!obGet([2]!obCall("",$D$30, "getTime",[2]!obMake("", "int", AH17)))</f>
        <v>1.5</v>
      </c>
      <c r="AI18">
        <f>[2]!obGet([2]!obCall("",$D$30, "getTime",[2]!obMake("", "int", AI17)))</f>
        <v>1.625</v>
      </c>
      <c r="AJ18">
        <f>[2]!obGet([2]!obCall("",$D$30, "getTime",[2]!obMake("", "int", AJ17)))</f>
        <v>1.75</v>
      </c>
      <c r="AK18">
        <f>[2]!obGet([2]!obCall("",$D$30, "getTime",[2]!obMake("", "int", AK17)))</f>
        <v>1.875</v>
      </c>
      <c r="AL18">
        <f>[2]!obGet([2]!obCall("",$D$30, "getTime",[2]!obMake("", "int", AL17)))</f>
        <v>2</v>
      </c>
      <c r="AM18">
        <f>[2]!obGet([2]!obCall("",$D$30, "getTime",[2]!obMake("", "int", AM17)))</f>
        <v>2.125</v>
      </c>
      <c r="AN18">
        <f>[2]!obGet([2]!obCall("",$D$30, "getTime",[2]!obMake("", "int", AN17)))</f>
        <v>2.25</v>
      </c>
      <c r="AO18">
        <f>[2]!obGet([2]!obCall("",$D$30, "getTime",[2]!obMake("", "int", AO17)))</f>
        <v>2.375</v>
      </c>
      <c r="AP18">
        <f>[2]!obGet([2]!obCall("",$D$30, "getTime",[2]!obMake("", "int", AP17)))</f>
        <v>2.5</v>
      </c>
      <c r="AQ18">
        <f>[2]!obGet([2]!obCall("",$D$30, "getTime",[2]!obMake("", "int", AQ17)))</f>
        <v>2.625</v>
      </c>
      <c r="AR18">
        <f>[2]!obGet([2]!obCall("",$D$30, "getTime",[2]!obMake("", "int", AR17)))</f>
        <v>2.75</v>
      </c>
      <c r="AS18">
        <f>[2]!obGet([2]!obCall("",$D$30, "getTime",[2]!obMake("", "int", AS17)))</f>
        <v>2.875</v>
      </c>
      <c r="AT18">
        <f>[2]!obGet([2]!obCall("",$D$30, "getTime",[2]!obMake("", "int", AT17)))</f>
        <v>3</v>
      </c>
      <c r="AU18">
        <f>[2]!obGet([2]!obCall("",$D$30, "getTime",[2]!obMake("", "int", AU17)))</f>
        <v>3.125</v>
      </c>
      <c r="AV18">
        <f>[2]!obGet([2]!obCall("",$D$30, "getTime",[2]!obMake("", "int", AV17)))</f>
        <v>3.25</v>
      </c>
      <c r="AW18">
        <f>[2]!obGet([2]!obCall("",$D$30, "getTime",[2]!obMake("", "int", AW17)))</f>
        <v>3.375</v>
      </c>
      <c r="AX18">
        <f>[2]!obGet([2]!obCall("",$D$30, "getTime",[2]!obMake("", "int", AX17)))</f>
        <v>3.5</v>
      </c>
      <c r="AY18">
        <f>[2]!obGet([2]!obCall("",$D$30, "getTime",[2]!obMake("", "int", AY17)))</f>
        <v>3.625</v>
      </c>
      <c r="AZ18">
        <f>[2]!obGet([2]!obCall("",$D$30, "getTime",[2]!obMake("", "int", AZ17)))</f>
        <v>3.75</v>
      </c>
      <c r="BA18">
        <f>[2]!obGet([2]!obCall("",$D$30, "getTime",[2]!obMake("", "int", BA17)))</f>
        <v>3.875</v>
      </c>
      <c r="BB18">
        <f>[2]!obGet([2]!obCall("",$D$30, "getTime",[2]!obMake("", "int", BB17)))</f>
        <v>4</v>
      </c>
      <c r="BC18">
        <f>[2]!obGet([2]!obCall("",$D$30, "getTime",[2]!obMake("", "int", BC17)))</f>
        <v>4.125</v>
      </c>
      <c r="BD18">
        <f>[2]!obGet([2]!obCall("",$D$30, "getTime",[2]!obMake("", "int", BD17)))</f>
        <v>4.25</v>
      </c>
      <c r="BE18">
        <f>[2]!obGet([2]!obCall("",$D$30, "getTime",[2]!obMake("", "int", BE17)))</f>
        <v>4.375</v>
      </c>
      <c r="BF18">
        <f>[2]!obGet([2]!obCall("",$D$30, "getTime",[2]!obMake("", "int", BF17)))</f>
        <v>4.5</v>
      </c>
      <c r="BG18">
        <f>[2]!obGet([2]!obCall("",$D$30, "getTime",[2]!obMake("", "int", BG17)))</f>
        <v>4.625</v>
      </c>
      <c r="BH18">
        <f>[2]!obGet([2]!obCall("",$D$30, "getTime",[2]!obMake("", "int", BH17)))</f>
        <v>4.75</v>
      </c>
      <c r="BI18">
        <f>[2]!obGet([2]!obCall("",$D$30, "getTime",[2]!obMake("", "int", BI17)))</f>
        <v>4.875</v>
      </c>
      <c r="BJ18">
        <f>[2]!obGet([2]!obCall("",$D$30, "getTime",[2]!obMake("", "int", BJ17)))</f>
        <v>5</v>
      </c>
      <c r="BK18">
        <f>[2]!obGet([2]!obCall("",$D$30, "getTime",[2]!obMake("", "int", BK17)))</f>
        <v>5.125</v>
      </c>
      <c r="BL18">
        <f>[2]!obGet([2]!obCall("",$D$30, "getTime",[2]!obMake("", "int", BL17)))</f>
        <v>5.25</v>
      </c>
      <c r="BM18">
        <f>[2]!obGet([2]!obCall("",$D$30, "getTime",[2]!obMake("", "int", BM17)))</f>
        <v>5.375</v>
      </c>
      <c r="BN18">
        <f>[2]!obGet([2]!obCall("",$D$30, "getTime",[2]!obMake("", "int", BN17)))</f>
        <v>5.5</v>
      </c>
      <c r="BO18">
        <f>[2]!obGet([2]!obCall("",$D$30, "getTime",[2]!obMake("", "int", BO17)))</f>
        <v>5.625</v>
      </c>
      <c r="BP18">
        <f>[2]!obGet([2]!obCall("",$D$30, "getTime",[2]!obMake("", "int", BP17)))</f>
        <v>5.75</v>
      </c>
      <c r="BQ18">
        <f>[2]!obGet([2]!obCall("",$D$30, "getTime",[2]!obMake("", "int", BQ17)))</f>
        <v>5.875</v>
      </c>
      <c r="BR18">
        <f>[2]!obGet([2]!obCall("",$D$30, "getTime",[2]!obMake("", "int", BR17)))</f>
        <v>6</v>
      </c>
      <c r="BS18">
        <f>[2]!obGet([2]!obCall("",$D$30, "getTime",[2]!obMake("", "int", BS17)))</f>
        <v>6.125</v>
      </c>
      <c r="BT18">
        <f>[2]!obGet([2]!obCall("",$D$30, "getTime",[2]!obMake("", "int", BT17)))</f>
        <v>6.25</v>
      </c>
      <c r="BU18">
        <f>[2]!obGet([2]!obCall("",$D$30, "getTime",[2]!obMake("", "int", BU17)))</f>
        <v>6.375</v>
      </c>
      <c r="BV18">
        <f>[2]!obGet([2]!obCall("",$D$30, "getTime",[2]!obMake("", "int", BV17)))</f>
        <v>6.5</v>
      </c>
      <c r="BW18">
        <f>[2]!obGet([2]!obCall("",$D$30, "getTime",[2]!obMake("", "int", BW17)))</f>
        <v>6.625</v>
      </c>
      <c r="BX18">
        <f>[2]!obGet([2]!obCall("",$D$30, "getTime",[2]!obMake("", "int", BX17)))</f>
        <v>6.75</v>
      </c>
      <c r="BY18">
        <f>[2]!obGet([2]!obCall("",$D$30, "getTime",[2]!obMake("", "int", BY17)))</f>
        <v>6.875</v>
      </c>
      <c r="BZ18">
        <f>[2]!obGet([2]!obCall("",$D$30, "getTime",[2]!obMake("", "int", BZ17)))</f>
        <v>7</v>
      </c>
      <c r="CA18">
        <f>[2]!obGet([2]!obCall("",$D$30, "getTime",[2]!obMake("", "int", CA17)))</f>
        <v>7.125</v>
      </c>
      <c r="CB18">
        <f>[2]!obGet([2]!obCall("",$D$30, "getTime",[2]!obMake("", "int", CB17)))</f>
        <v>7.25</v>
      </c>
      <c r="CC18">
        <f>[2]!obGet([2]!obCall("",$D$30, "getTime",[2]!obMake("", "int", CC17)))</f>
        <v>7.375</v>
      </c>
      <c r="CD18">
        <f>[2]!obGet([2]!obCall("",$D$30, "getTime",[2]!obMake("", "int", CD17)))</f>
        <v>7.5</v>
      </c>
      <c r="CE18">
        <f>[2]!obGet([2]!obCall("",$D$30, "getTime",[2]!obMake("", "int", CE17)))</f>
        <v>7.625</v>
      </c>
      <c r="CF18">
        <f>[2]!obGet([2]!obCall("",$D$30, "getTime",[2]!obMake("", "int", CF17)))</f>
        <v>7.75</v>
      </c>
      <c r="CG18">
        <f>[2]!obGet([2]!obCall("",$D$30, "getTime",[2]!obMake("", "int", CG17)))</f>
        <v>7.875</v>
      </c>
      <c r="CH18">
        <f>[2]!obGet([2]!obCall("",$D$30, "getTime",[2]!obMake("", "int", CH17)))</f>
        <v>8</v>
      </c>
      <c r="CI18">
        <f>[2]!obGet([2]!obCall("",$D$30, "getTime",[2]!obMake("", "int", CI17)))</f>
        <v>8.125</v>
      </c>
      <c r="CJ18">
        <f>[2]!obGet([2]!obCall("",$D$30, "getTime",[2]!obMake("", "int", CJ17)))</f>
        <v>8.25</v>
      </c>
      <c r="CK18">
        <f>[2]!obGet([2]!obCall("",$D$30, "getTime",[2]!obMake("", "int", CK17)))</f>
        <v>8.375</v>
      </c>
      <c r="CL18">
        <f>[2]!obGet([2]!obCall("",$D$30, "getTime",[2]!obMake("", "int", CL17)))</f>
        <v>8.5</v>
      </c>
      <c r="CM18">
        <f>[2]!obGet([2]!obCall("",$D$30, "getTime",[2]!obMake("", "int", CM17)))</f>
        <v>8.625</v>
      </c>
      <c r="CN18">
        <f>[2]!obGet([2]!obCall("",$D$30, "getTime",[2]!obMake("", "int", CN17)))</f>
        <v>8.75</v>
      </c>
      <c r="CO18">
        <f>[2]!obGet([2]!obCall("",$D$30, "getTime",[2]!obMake("", "int", CO17)))</f>
        <v>8.875</v>
      </c>
      <c r="CP18">
        <f>[2]!obGet([2]!obCall("",$D$30, "getTime",[2]!obMake("", "int", CP17)))</f>
        <v>9</v>
      </c>
      <c r="CQ18">
        <f>[2]!obGet([2]!obCall("",$D$30, "getTime",[2]!obMake("", "int", CQ17)))</f>
        <v>9.125</v>
      </c>
      <c r="CR18">
        <f>[2]!obGet([2]!obCall("",$D$30, "getTime",[2]!obMake("", "int", CR17)))</f>
        <v>9.25</v>
      </c>
      <c r="CS18">
        <f>[2]!obGet([2]!obCall("",$D$30, "getTime",[2]!obMake("", "int", CS17)))</f>
        <v>9.375</v>
      </c>
      <c r="CT18">
        <f>[2]!obGet([2]!obCall("",$D$30, "getTime",[2]!obMake("", "int", CT17)))</f>
        <v>9.5</v>
      </c>
      <c r="CU18">
        <f>[2]!obGet([2]!obCall("",$D$30, "getTime",[2]!obMake("", "int", CU17)))</f>
        <v>9.625</v>
      </c>
      <c r="CV18">
        <f>[2]!obGet([2]!obCall("",$D$30, "getTime",[2]!obMake("", "int", CV17)))</f>
        <v>9.75</v>
      </c>
      <c r="CW18">
        <f>[2]!obGet([2]!obCall("",$D$30, "getTime",[2]!obMake("", "int", CW17)))</f>
        <v>9.875</v>
      </c>
    </row>
    <row r="19" spans="1:101" x14ac:dyDescent="0.25">
      <c r="A19" s="10" t="s">
        <v>19</v>
      </c>
      <c r="D19" t="str">
        <f>[2]!obMake("hullWhiteCreationHelper",  obLibs&amp;"main.net.finmath.antonsporrer.masterthesis.montecarlo.HullWhiteCreationHelper",)</f>
        <v>hullWhiteCreationHelper 
[2388]</v>
      </c>
      <c r="S19" t="str">
        <f>[2]!obMake("bond", obLibs&amp;"net.finmath.montecarlo.interestrate.products.Bond", S17)</f>
        <v>bond 
[16443]</v>
      </c>
      <c r="U19" t="s">
        <v>48</v>
      </c>
      <c r="V19" t="e">
        <f>[2]!obGet([2]!obCall("", V16, "getRealizations",))</f>
        <v>#VALUE!</v>
      </c>
      <c r="W19" t="e">
        <f>[2]!obGet([2]!obCall("", W16, "getRealizations",))</f>
        <v>#VALUE!</v>
      </c>
      <c r="X19">
        <f>[2]!obGet([2]!obCall("", X16, "getRealizations",))</f>
        <v>1.9259064691080127E-2</v>
      </c>
      <c r="Y19">
        <f>[2]!obGet([2]!obCall("", Y16, "getRealizations",))</f>
        <v>1.9712789907228759E-2</v>
      </c>
      <c r="Z19">
        <f>[2]!obGet([2]!obCall("", Z16, "getRealizations",))</f>
        <v>2.0188903206651242E-2</v>
      </c>
      <c r="AA19">
        <f>[2]!obGet([2]!obCall("", AA16, "getRealizations",))</f>
        <v>2.0720301658153004E-2</v>
      </c>
      <c r="AB19">
        <f>[2]!obGet([2]!obCall("", AB16, "getRealizations",))</f>
        <v>2.1267691558923472E-2</v>
      </c>
      <c r="AC19">
        <f>[2]!obGet([2]!obCall("", AC16, "getRealizations",))</f>
        <v>2.1802282309671083E-2</v>
      </c>
      <c r="AD19">
        <f>[2]!obGet([2]!obCall("", AD16, "getRealizations",))</f>
        <v>2.2328844098629032E-2</v>
      </c>
      <c r="AE19">
        <f>[2]!obGet([2]!obCall("", AE16, "getRealizations",))</f>
        <v>2.3747313642329029E-2</v>
      </c>
      <c r="AF19">
        <f>[2]!obGet([2]!obCall("", AF16, "getRealizations",))</f>
        <v>2.515160381238132E-2</v>
      </c>
      <c r="AG19">
        <f>[2]!obGet([2]!obCall("", AG16, "getRealizations",))</f>
        <v>2.6559969186254133E-2</v>
      </c>
      <c r="AH19">
        <f>[2]!obGet([2]!obCall("", AH16, "getRealizations",))</f>
        <v>2.7979942149918325E-2</v>
      </c>
      <c r="AI19">
        <f>[2]!obGet([2]!obCall("", AI16, "getRealizations",))</f>
        <v>2.9100781241878218E-2</v>
      </c>
      <c r="AJ19">
        <f>[2]!obGet([2]!obCall("", AJ16, "getRealizations",))</f>
        <v>3.0252017304920078E-2</v>
      </c>
      <c r="AK19">
        <f>[2]!obGet([2]!obCall("", AK16, "getRealizations",))</f>
        <v>3.1410254873258124E-2</v>
      </c>
      <c r="AL19">
        <f>[2]!obGet([2]!obCall("", AL16, "getRealizations",))</f>
        <v>3.2542107429911489E-2</v>
      </c>
      <c r="AM19">
        <f>[2]!obGet([2]!obCall("", AM16, "getRealizations",))</f>
        <v>3.3034289359944291E-2</v>
      </c>
      <c r="AN19">
        <f>[2]!obGet([2]!obCall("", AN16, "getRealizations",))</f>
        <v>3.3537874064956695E-2</v>
      </c>
      <c r="AO19">
        <f>[2]!obGet([2]!obCall("", AO16, "getRealizations",))</f>
        <v>3.4070276117286302E-2</v>
      </c>
      <c r="AP19">
        <f>[2]!obGet([2]!obCall("", AP16, "getRealizations",))</f>
        <v>3.4610217665873945E-2</v>
      </c>
      <c r="AQ19">
        <f>[2]!obGet([2]!obCall("", AQ16, "getRealizations",))</f>
        <v>3.5534435034080963E-2</v>
      </c>
      <c r="AR19">
        <f>[2]!obGet([2]!obCall("", AR16, "getRealizations",))</f>
        <v>3.6541073517663343E-2</v>
      </c>
      <c r="AS19">
        <f>[2]!obGet([2]!obCall("", AS16, "getRealizations",))</f>
        <v>3.7603368021064273E-2</v>
      </c>
      <c r="AT19">
        <f>[2]!obGet([2]!obCall("", AT16, "getRealizations",))</f>
        <v>3.8664782781925908E-2</v>
      </c>
      <c r="AU19">
        <f>[2]!obGet([2]!obCall("", AU16, "getRealizations",))</f>
        <v>4.0125792778162701E-2</v>
      </c>
      <c r="AV19">
        <f>[2]!obGet([2]!obCall("", AV16, "getRealizations",))</f>
        <v>4.156103209360705E-2</v>
      </c>
      <c r="AW19">
        <f>[2]!obGet([2]!obCall("", AW16, "getRealizations",))</f>
        <v>4.2985051599268735E-2</v>
      </c>
      <c r="AX19">
        <f>[2]!obGet([2]!obCall("", AX16, "getRealizations",))</f>
        <v>4.4392658349088739E-2</v>
      </c>
      <c r="AY19">
        <f>[2]!obGet([2]!obCall("", AY16, "getRealizations",))</f>
        <v>4.630967708884965E-2</v>
      </c>
      <c r="AZ19">
        <f>[2]!obGet([2]!obCall("", AZ16, "getRealizations",))</f>
        <v>4.8190759793759842E-2</v>
      </c>
      <c r="BA19">
        <f>[2]!obGet([2]!obCall("", BA16, "getRealizations",))</f>
        <v>5.0017705754330892E-2</v>
      </c>
      <c r="BB19">
        <f>[2]!obGet([2]!obCall("", BB16, "getRealizations",))</f>
        <v>5.1894540203437402E-2</v>
      </c>
      <c r="BC19">
        <f>[2]!obGet([2]!obCall("", BC16, "getRealizations",))</f>
        <v>5.4521939274633266E-2</v>
      </c>
      <c r="BD19">
        <f>[2]!obGet([2]!obCall("", BD16, "getRealizations",))</f>
        <v>5.7181421940065008E-2</v>
      </c>
      <c r="BE19">
        <f>[2]!obGet([2]!obCall("", BE16, "getRealizations",))</f>
        <v>5.987949302704515E-2</v>
      </c>
      <c r="BF19">
        <f>[2]!obGet([2]!obCall("", BF16, "getRealizations",))</f>
        <v>6.266642834023009E-2</v>
      </c>
      <c r="BG19">
        <f>[2]!obGet([2]!obCall("", BG16, "getRealizations",))</f>
        <v>6.6406538579480368E-2</v>
      </c>
      <c r="BH19">
        <f>[2]!obGet([2]!obCall("", BH16, "getRealizations",))</f>
        <v>7.0206025608905362E-2</v>
      </c>
      <c r="BI19">
        <f>[2]!obGet([2]!obCall("", BI16, "getRealizations",))</f>
        <v>7.4114900949323631E-2</v>
      </c>
      <c r="BJ19">
        <f>[2]!obGet([2]!obCall("", BJ16, "getRealizations",))</f>
        <v>7.8147612259739457E-2</v>
      </c>
      <c r="BK19">
        <f>[2]!obGet([2]!obCall("", BK16, "getRealizations",))</f>
        <v>8.3794939486622907E-2</v>
      </c>
      <c r="BL19">
        <f>[2]!obGet([2]!obCall("", BL16, "getRealizations",))</f>
        <v>8.9554403585160064E-2</v>
      </c>
      <c r="BM19">
        <f>[2]!obGet([2]!obCall("", BM16, "getRealizations",))</f>
        <v>9.5455559942951851E-2</v>
      </c>
      <c r="BN19">
        <f>[2]!obGet([2]!obCall("", BN16, "getRealizations",))</f>
        <v>0.10157615375975267</v>
      </c>
      <c r="BO19">
        <f>[2]!obGet([2]!obCall("", BO16, "getRealizations",))</f>
        <v>0.10904377449446948</v>
      </c>
      <c r="BP19">
        <f>[2]!obGet([2]!obCall("", BP16, "getRealizations",))</f>
        <v>0.11671108408424666</v>
      </c>
      <c r="BQ19">
        <f>[2]!obGet([2]!obCall("", BQ16, "getRealizations",))</f>
        <v>0.12468591096057385</v>
      </c>
      <c r="BR19">
        <f>[2]!obGet([2]!obCall("", BR16, "getRealizations",))</f>
        <v>0.13282387711321661</v>
      </c>
      <c r="BS19">
        <f>[2]!obGet([2]!obCall("", BS16, "getRealizations",))</f>
        <v>0.14278541760864336</v>
      </c>
      <c r="BT19">
        <f>[2]!obGet([2]!obCall("", BT16, "getRealizations",))</f>
        <v>0.15314526432469197</v>
      </c>
      <c r="BU19">
        <f>[2]!obGet([2]!obCall("", BU16, "getRealizations",))</f>
        <v>0.16386120771264975</v>
      </c>
      <c r="BV19">
        <f>[2]!obGet([2]!obCall("", BV16, "getRealizations",))</f>
        <v>0.17513604340603675</v>
      </c>
      <c r="BW19">
        <f>[2]!obGet([2]!obCall("", BW16, "getRealizations",))</f>
        <v>0.18886599452888125</v>
      </c>
      <c r="BX19">
        <f>[2]!obGet([2]!obCall("", BX16, "getRealizations",))</f>
        <v>0.20269330331026739</v>
      </c>
      <c r="BY19">
        <f>[2]!obGet([2]!obCall("", BY16, "getRealizations",))</f>
        <v>0.21684173415563979</v>
      </c>
      <c r="BZ19">
        <f>[2]!obGet([2]!obCall("", BZ16, "getRealizations",))</f>
        <v>0.23104462629506969</v>
      </c>
      <c r="CA19">
        <f>[2]!obGet([2]!obCall("", CA16, "getRealizations",))</f>
        <v>0.24811324341347729</v>
      </c>
      <c r="CB19">
        <f>[2]!obGet([2]!obCall("", CB16, "getRealizations",))</f>
        <v>0.26552336327509918</v>
      </c>
      <c r="CC19">
        <f>[2]!obGet([2]!obCall("", CC16, "getRealizations",))</f>
        <v>0.28377136399347624</v>
      </c>
      <c r="CD19">
        <f>[2]!obGet([2]!obCall("", CD16, "getRealizations",))</f>
        <v>0.30282962580313655</v>
      </c>
      <c r="CE19">
        <f>[2]!obGet([2]!obCall("", CE16, "getRealizations",))</f>
        <v>0.32602432397373898</v>
      </c>
      <c r="CF19">
        <f>[2]!obGet([2]!obCall("", CF16, "getRealizations",))</f>
        <v>0.35027088255502509</v>
      </c>
      <c r="CG19">
        <f>[2]!obGet([2]!obCall("", CG16, "getRealizations",))</f>
        <v>0.37489336642352633</v>
      </c>
      <c r="CH19">
        <f>[2]!obGet([2]!obCall("", CH16, "getRealizations",))</f>
        <v>0.39946924378560883</v>
      </c>
      <c r="CI19">
        <f>[2]!obGet([2]!obCall("", CI16, "getRealizations",))</f>
        <v>0.4281421430379409</v>
      </c>
      <c r="CJ19">
        <f>[2]!obGet([2]!obCall("", CJ16, "getRealizations",))</f>
        <v>0.45679104745004206</v>
      </c>
      <c r="CK19">
        <f>[2]!obGet([2]!obCall("", CK16, "getRealizations",))</f>
        <v>0.48564482017699723</v>
      </c>
      <c r="CL19">
        <f>[2]!obGet([2]!obCall("", CL16, "getRealizations",))</f>
        <v>0.51455757176242867</v>
      </c>
      <c r="CM19">
        <f>[2]!obGet([2]!obCall("", CM16, "getRealizations",))</f>
        <v>0.54980199704818333</v>
      </c>
      <c r="CN19">
        <f>[2]!obGet([2]!obCall("", CN16, "getRealizations",))</f>
        <v>0.58601267535698842</v>
      </c>
      <c r="CO19">
        <f>[2]!obGet([2]!obCall("", CO16, "getRealizations",))</f>
        <v>0.62337173507628152</v>
      </c>
      <c r="CP19">
        <f>[2]!obGet([2]!obCall("", CP16, "getRealizations",))</f>
        <v>0.66105946121977566</v>
      </c>
      <c r="CQ19">
        <f>[2]!obGet([2]!obCall("", CQ16, "getRealizations",))</f>
        <v>0.70613765906828907</v>
      </c>
      <c r="CR19">
        <f>[2]!obGet([2]!obCall("", CR16, "getRealizations",))</f>
        <v>0.75126505342243044</v>
      </c>
      <c r="CS19">
        <f>[2]!obGet([2]!obCall("", CS16, "getRealizations",))</f>
        <v>0.7956115829234679</v>
      </c>
      <c r="CT19">
        <f>[2]!obGet([2]!obCall("", CT16, "getRealizations",))</f>
        <v>0.83964661634376514</v>
      </c>
      <c r="CU19">
        <f>[2]!obGet([2]!obCall("", CU16, "getRealizations",))</f>
        <v>0.8912228748336648</v>
      </c>
      <c r="CV19">
        <f>[2]!obGet([2]!obCall("", CV16, "getRealizations",))</f>
        <v>0.94545826741039185</v>
      </c>
      <c r="CW19">
        <f>[2]!obGet([2]!obCall("", CW16, "getRealizations",))</f>
        <v>1</v>
      </c>
    </row>
    <row r="20" spans="1:101" x14ac:dyDescent="0.25">
      <c r="A20" s="10"/>
      <c r="U20" t="s">
        <v>49</v>
      </c>
      <c r="V20" t="e">
        <f>[2]!obGet([2]!obCall("", V16, "getAverage"))</f>
        <v>#VALUE!</v>
      </c>
      <c r="W20" t="e">
        <f>[2]!obGet([2]!obCall("", W16, "getAverage"))</f>
        <v>#VALUE!</v>
      </c>
    </row>
    <row r="21" spans="1:101" x14ac:dyDescent="0.25">
      <c r="A21" t="str">
        <f>[2]!obMake("correlation",  obLibs&amp;"main.net.finmath.antonsporrer.masterthesis.montecarlo.Correlation", A16)</f>
        <v>correlation 
[3093]</v>
      </c>
    </row>
    <row r="22" spans="1:101" x14ac:dyDescent="0.25">
      <c r="S22" s="9" t="s">
        <v>47</v>
      </c>
      <c r="U22" t="s">
        <v>42</v>
      </c>
    </row>
    <row r="23" spans="1:101" x14ac:dyDescent="0.25">
      <c r="D23" s="10" t="s">
        <v>19</v>
      </c>
      <c r="V23" s="12"/>
      <c r="W23" s="12"/>
    </row>
    <row r="24" spans="1:101" x14ac:dyDescent="0.25">
      <c r="D24" t="str">
        <f>[2]!obCall("hullWhiteModel",D19,"createHullWhiteModel",D16,D17,D18,U38,U39,U40)</f>
        <v>hullWhiteModel 
[2389]</v>
      </c>
      <c r="S24" s="10" t="s">
        <v>2</v>
      </c>
      <c r="U24" t="s">
        <v>38</v>
      </c>
      <c r="V24" t="e">
        <f>[2]!obCall( "bondPrice", $S$29, "getValue", [2]!obMake("", "double", V26), $D$47 )</f>
        <v>#VALUE!</v>
      </c>
      <c r="W24" t="e">
        <f>[2]!obCall( "bondPrice", $S$29, "getValue", [2]!obMake("", "double", W26), $D$47 )</f>
        <v>#VALUE!</v>
      </c>
      <c r="X24" t="e">
        <f>[2]!obCall( "bondPrice", $S$29, "getValue", [2]!obMake("", "double", X26), $D$47 )</f>
        <v>#VALUE!</v>
      </c>
      <c r="Y24" t="e">
        <f>[2]!obCall( "bondPrice", $S$29, "getValue", [2]!obMake("", "double", Y26), $D$47 )</f>
        <v>#VALUE!</v>
      </c>
      <c r="Z24" t="e">
        <f>[2]!obCall( "bondPrice", $S$29, "getValue", [2]!obMake("", "double", Z26), $D$47 )</f>
        <v>#VALUE!</v>
      </c>
      <c r="AA24" t="e">
        <f>[2]!obCall( "bondPrice", $S$29, "getValue", [2]!obMake("", "double", AA26), $D$47 )</f>
        <v>#VALUE!</v>
      </c>
      <c r="AB24" t="e">
        <f>[2]!obCall( "bondPrice", $S$29, "getValue", [2]!obMake("", "double", AB26), $D$47 )</f>
        <v>#VALUE!</v>
      </c>
      <c r="AC24" t="e">
        <f>[2]!obCall( "bondPrice", $S$29, "getValue", [2]!obMake("", "double", AC26), $D$47 )</f>
        <v>#VALUE!</v>
      </c>
      <c r="AD24" t="e">
        <f>[2]!obCall( "bondPrice", $S$29, "getValue", [2]!obMake("", "double", AD26), $D$47 )</f>
        <v>#VALUE!</v>
      </c>
      <c r="AE24" t="e">
        <f>[2]!obCall( "bondPrice", $S$29, "getValue", [2]!obMake("", "double", AE26), $D$47 )</f>
        <v>#VALUE!</v>
      </c>
      <c r="AF24" t="e">
        <f>[2]!obCall( "bondPrice", $S$29, "getValue", [2]!obMake("", "double", AF26), $D$47 )</f>
        <v>#VALUE!</v>
      </c>
      <c r="AG24" t="e">
        <f>[2]!obCall( "bondPrice", $S$29, "getValue", [2]!obMake("", "double", AG26), $D$47 )</f>
        <v>#VALUE!</v>
      </c>
      <c r="AH24" t="e">
        <f>[2]!obCall( "bondPrice", $S$29, "getValue", [2]!obMake("", "double", AH26), $D$47 )</f>
        <v>#VALUE!</v>
      </c>
      <c r="AI24" t="e">
        <f>[2]!obCall( "bondPrice", $S$29, "getValue", [2]!obMake("", "double", AI26), $D$47 )</f>
        <v>#VALUE!</v>
      </c>
      <c r="AJ24" t="e">
        <f>[2]!obCall( "bondPrice", $S$29, "getValue", [2]!obMake("", "double", AJ26), $D$47 )</f>
        <v>#VALUE!</v>
      </c>
      <c r="AK24" t="e">
        <f>[2]!obCall( "bondPrice", $S$29, "getValue", [2]!obMake("", "double", AK26), $D$47 )</f>
        <v>#VALUE!</v>
      </c>
      <c r="AL24" t="e">
        <f>[2]!obCall( "bondPrice", $S$29, "getValue", [2]!obMake("", "double", AL26), $D$47 )</f>
        <v>#VALUE!</v>
      </c>
      <c r="AM24" t="e">
        <f>[2]!obCall( "bondPrice", $S$29, "getValue", [2]!obMake("", "double", AM26), $D$47 )</f>
        <v>#VALUE!</v>
      </c>
      <c r="AN24" t="e">
        <f>[2]!obCall( "bondPrice", $S$29, "getValue", [2]!obMake("", "double", AN26), $D$47 )</f>
        <v>#VALUE!</v>
      </c>
      <c r="AO24" t="e">
        <f>[2]!obCall( "bondPrice", $S$29, "getValue", [2]!obMake("", "double", AO26), $D$47 )</f>
        <v>#VALUE!</v>
      </c>
      <c r="AP24" t="e">
        <f>[2]!obCall( "bondPrice", $S$29, "getValue", [2]!obMake("", "double", AP26), $D$47 )</f>
        <v>#VALUE!</v>
      </c>
      <c r="AQ24" t="e">
        <f>[2]!obCall( "bondPrice", $S$29, "getValue", [2]!obMake("", "double", AQ26), $D$47 )</f>
        <v>#VALUE!</v>
      </c>
      <c r="AR24" t="e">
        <f>[2]!obCall( "bondPrice", $S$29, "getValue", [2]!obMake("", "double", AR26), $D$47 )</f>
        <v>#VALUE!</v>
      </c>
      <c r="AS24" t="e">
        <f>[2]!obCall( "bondPrice", $S$29, "getValue", [2]!obMake("", "double", AS26), $D$47 )</f>
        <v>#VALUE!</v>
      </c>
      <c r="AT24" t="e">
        <f>[2]!obCall( "bondPrice", $S$29, "getValue", [2]!obMake("", "double", AT26), $D$47 )</f>
        <v>#VALUE!</v>
      </c>
      <c r="AU24" t="e">
        <f>[2]!obCall( "bondPrice", $S$29, "getValue", [2]!obMake("", "double", AU26), $D$47 )</f>
        <v>#VALUE!</v>
      </c>
      <c r="AV24" t="e">
        <f>[2]!obCall( "bondPrice", $S$29, "getValue", [2]!obMake("", "double", AV26), $D$47 )</f>
        <v>#VALUE!</v>
      </c>
      <c r="AW24" t="e">
        <f>[2]!obCall( "bondPrice", $S$29, "getValue", [2]!obMake("", "double", AW26), $D$47 )</f>
        <v>#VALUE!</v>
      </c>
      <c r="AX24" t="e">
        <f>[2]!obCall( "bondPrice", $S$29, "getValue", [2]!obMake("", "double", AX26), $D$47 )</f>
        <v>#VALUE!</v>
      </c>
      <c r="AY24" t="e">
        <f>[2]!obCall( "bondPrice", $S$29, "getValue", [2]!obMake("", "double", AY26), $D$47 )</f>
        <v>#VALUE!</v>
      </c>
      <c r="AZ24" t="e">
        <f>[2]!obCall( "bondPrice", $S$29, "getValue", [2]!obMake("", "double", AZ26), $D$47 )</f>
        <v>#VALUE!</v>
      </c>
      <c r="BA24" t="e">
        <f>[2]!obCall( "bondPrice", $S$29, "getValue", [2]!obMake("", "double", BA26), $D$47 )</f>
        <v>#VALUE!</v>
      </c>
      <c r="BB24" t="e">
        <f>[2]!obCall( "bondPrice", $S$29, "getValue", [2]!obMake("", "double", BB26), $D$47 )</f>
        <v>#VALUE!</v>
      </c>
      <c r="BC24" t="e">
        <f>[2]!obCall( "bondPrice", $S$29, "getValue", [2]!obMake("", "double", BC26), $D$47 )</f>
        <v>#VALUE!</v>
      </c>
      <c r="BD24" t="e">
        <f>[2]!obCall( "bondPrice", $S$29, "getValue", [2]!obMake("", "double", BD26), $D$47 )</f>
        <v>#VALUE!</v>
      </c>
      <c r="BE24" t="e">
        <f>[2]!obCall( "bondPrice", $S$29, "getValue", [2]!obMake("", "double", BE26), $D$47 )</f>
        <v>#VALUE!</v>
      </c>
      <c r="BF24" t="e">
        <f>[2]!obCall( "bondPrice", $S$29, "getValue", [2]!obMake("", "double", BF26), $D$47 )</f>
        <v>#VALUE!</v>
      </c>
      <c r="BG24" t="e">
        <f>[2]!obCall( "bondPrice", $S$29, "getValue", [2]!obMake("", "double", BG26), $D$47 )</f>
        <v>#VALUE!</v>
      </c>
      <c r="BH24" t="e">
        <f>[2]!obCall( "bondPrice", $S$29, "getValue", [2]!obMake("", "double", BH26), $D$47 )</f>
        <v>#VALUE!</v>
      </c>
      <c r="BI24" t="e">
        <f>[2]!obCall( "bondPrice", $S$29, "getValue", [2]!obMake("", "double", BI26), $D$47 )</f>
        <v>#VALUE!</v>
      </c>
      <c r="BJ24" t="e">
        <f>[2]!obCall( "bondPrice", $S$29, "getValue", [2]!obMake("", "double", BJ26), $D$47 )</f>
        <v>#VALUE!</v>
      </c>
      <c r="BK24" t="e">
        <f>[2]!obCall( "bondPrice", $S$29, "getValue", [2]!obMake("", "double", BK26), $D$47 )</f>
        <v>#VALUE!</v>
      </c>
      <c r="BL24" t="e">
        <f>[2]!obCall( "bondPrice", $S$29, "getValue", [2]!obMake("", "double", BL26), $D$47 )</f>
        <v>#VALUE!</v>
      </c>
      <c r="BM24" t="e">
        <f>[2]!obCall( "bondPrice", $S$29, "getValue", [2]!obMake("", "double", BM26), $D$47 )</f>
        <v>#VALUE!</v>
      </c>
      <c r="BN24" t="e">
        <f>[2]!obCall( "bondPrice", $S$29, "getValue", [2]!obMake("", "double", BN26), $D$47 )</f>
        <v>#VALUE!</v>
      </c>
      <c r="BO24" t="e">
        <f>[2]!obCall( "bondPrice", $S$29, "getValue", [2]!obMake("", "double", BO26), $D$47 )</f>
        <v>#VALUE!</v>
      </c>
      <c r="BP24" t="e">
        <f>[2]!obCall( "bondPrice", $S$29, "getValue", [2]!obMake("", "double", BP26), $D$47 )</f>
        <v>#VALUE!</v>
      </c>
      <c r="BQ24" t="e">
        <f>[2]!obCall( "bondPrice", $S$29, "getValue", [2]!obMake("", "double", BQ26), $D$47 )</f>
        <v>#VALUE!</v>
      </c>
      <c r="BR24" t="e">
        <f>[2]!obCall( "bondPrice", $S$29, "getValue", [2]!obMake("", "double", BR26), $D$47 )</f>
        <v>#VALUE!</v>
      </c>
      <c r="BS24" t="e">
        <f>[2]!obCall( "bondPrice", $S$29, "getValue", [2]!obMake("", "double", BS26), $D$47 )</f>
        <v>#VALUE!</v>
      </c>
      <c r="BT24" t="e">
        <f>[2]!obCall( "bondPrice", $S$29, "getValue", [2]!obMake("", "double", BT26), $D$47 )</f>
        <v>#VALUE!</v>
      </c>
      <c r="BU24" t="e">
        <f>[2]!obCall( "bondPrice", $S$29, "getValue", [2]!obMake("", "double", BU26), $D$47 )</f>
        <v>#VALUE!</v>
      </c>
      <c r="BV24" t="e">
        <f>[2]!obCall( "bondPrice", $S$29, "getValue", [2]!obMake("", "double", BV26), $D$47 )</f>
        <v>#VALUE!</v>
      </c>
      <c r="BW24" t="e">
        <f>[2]!obCall( "bondPrice", $S$29, "getValue", [2]!obMake("", "double", BW26), $D$47 )</f>
        <v>#VALUE!</v>
      </c>
      <c r="BX24" t="e">
        <f>[2]!obCall( "bondPrice", $S$29, "getValue", [2]!obMake("", "double", BX26), $D$47 )</f>
        <v>#VALUE!</v>
      </c>
      <c r="BY24" t="e">
        <f>[2]!obCall( "bondPrice", $S$29, "getValue", [2]!obMake("", "double", BY26), $D$47 )</f>
        <v>#VALUE!</v>
      </c>
      <c r="BZ24" t="e">
        <f>[2]!obCall( "bondPrice", $S$29, "getValue", [2]!obMake("", "double", BZ26), $D$47 )</f>
        <v>#VALUE!</v>
      </c>
      <c r="CA24" t="e">
        <f>[2]!obCall( "bondPrice", $S$29, "getValue", [2]!obMake("", "double", CA26), $D$47 )</f>
        <v>#VALUE!</v>
      </c>
      <c r="CB24" t="e">
        <f>[2]!obCall( "bondPrice", $S$29, "getValue", [2]!obMake("", "double", CB26), $D$47 )</f>
        <v>#VALUE!</v>
      </c>
      <c r="CC24" t="e">
        <f>[2]!obCall( "bondPrice", $S$29, "getValue", [2]!obMake("", "double", CC26), $D$47 )</f>
        <v>#VALUE!</v>
      </c>
      <c r="CD24" t="e">
        <f>[2]!obCall( "bondPrice", $S$29, "getValue", [2]!obMake("", "double", CD26), $D$47 )</f>
        <v>#VALUE!</v>
      </c>
      <c r="CE24" t="e">
        <f>[2]!obCall( "bondPrice", $S$29, "getValue", [2]!obMake("", "double", CE26), $D$47 )</f>
        <v>#VALUE!</v>
      </c>
      <c r="CF24" t="e">
        <f>[2]!obCall( "bondPrice", $S$29, "getValue", [2]!obMake("", "double", CF26), $D$47 )</f>
        <v>#VALUE!</v>
      </c>
      <c r="CG24" t="e">
        <f>[2]!obCall( "bondPrice", $S$29, "getValue", [2]!obMake("", "double", CG26), $D$47 )</f>
        <v>#VALUE!</v>
      </c>
      <c r="CH24" t="e">
        <f>[2]!obCall( "bondPrice", $S$29, "getValue", [2]!obMake("", "double", CH26), $D$47 )</f>
        <v>#VALUE!</v>
      </c>
      <c r="CI24" t="e">
        <f>[2]!obCall( "bondPrice", $S$29, "getValue", [2]!obMake("", "double", CI26), $D$47 )</f>
        <v>#VALUE!</v>
      </c>
      <c r="CJ24" t="e">
        <f>[2]!obCall( "bondPrice", $S$29, "getValue", [2]!obMake("", "double", CJ26), $D$47 )</f>
        <v>#VALUE!</v>
      </c>
      <c r="CK24" t="e">
        <f>[2]!obCall( "bondPrice", $S$29, "getValue", [2]!obMake("", "double", CK26), $D$47 )</f>
        <v>#VALUE!</v>
      </c>
      <c r="CL24" t="e">
        <f>[2]!obCall( "bondPrice", $S$29, "getValue", [2]!obMake("", "double", CL26), $D$47 )</f>
        <v>#VALUE!</v>
      </c>
      <c r="CM24" t="e">
        <f>[2]!obCall( "bondPrice", $S$29, "getValue", [2]!obMake("", "double", CM26), $D$47 )</f>
        <v>#VALUE!</v>
      </c>
      <c r="CN24" t="e">
        <f>[2]!obCall( "bondPrice", $S$29, "getValue", [2]!obMake("", "double", CN26), $D$47 )</f>
        <v>#VALUE!</v>
      </c>
      <c r="CO24" t="e">
        <f>[2]!obCall( "bondPrice", $S$29, "getValue", [2]!obMake("", "double", CO26), $D$47 )</f>
        <v>#VALUE!</v>
      </c>
      <c r="CP24" t="e">
        <f>[2]!obCall( "bondPrice", $S$29, "getValue", [2]!obMake("", "double", CP26), $D$47 )</f>
        <v>#VALUE!</v>
      </c>
      <c r="CQ24" t="e">
        <f>[2]!obCall( "bondPrice", $S$29, "getValue", [2]!obMake("", "double", CQ26), $D$47 )</f>
        <v>#VALUE!</v>
      </c>
      <c r="CR24" t="e">
        <f>[2]!obCall( "bondPrice", $S$29, "getValue", [2]!obMake("", "double", CR26), $D$47 )</f>
        <v>#VALUE!</v>
      </c>
      <c r="CS24" t="e">
        <f>[2]!obCall( "bondPrice", $S$29, "getValue", [2]!obMake("", "double", CS26), $D$47 )</f>
        <v>#VALUE!</v>
      </c>
      <c r="CT24" t="e">
        <f>[2]!obCall( "bondPrice", $S$29, "getValue", [2]!obMake("", "double", CT26), $D$47 )</f>
        <v>#VALUE!</v>
      </c>
      <c r="CU24" t="e">
        <f>[2]!obCall( "bondPrice", $S$29, "getValue", [2]!obMake("", "double", CU26), $D$47 )</f>
        <v>#VALUE!</v>
      </c>
      <c r="CV24" t="e">
        <f>[2]!obCall( "bondPrice", $S$29, "getValue", [2]!obMake("", "double", CV26), $D$47 )</f>
        <v>#VALUE!</v>
      </c>
      <c r="CW24" t="e">
        <f>[2]!obCall( "bondPrice", $S$29, "getValue", [2]!obMake("", "double", CW26), $D$47 )</f>
        <v>#VALUE!</v>
      </c>
    </row>
    <row r="25" spans="1:101" x14ac:dyDescent="0.25">
      <c r="Q25" s="11">
        <v>5</v>
      </c>
      <c r="R25" s="11">
        <v>9.875</v>
      </c>
      <c r="S25" t="str">
        <f>[2]!obMake("paymentDates", "double[]",R25 )</f>
        <v>paymentDates 
[359]</v>
      </c>
      <c r="U25" t="s">
        <v>28</v>
      </c>
      <c r="V25">
        <v>0</v>
      </c>
      <c r="W25">
        <v>1</v>
      </c>
      <c r="X25">
        <v>2</v>
      </c>
      <c r="Y25">
        <v>3</v>
      </c>
      <c r="Z25">
        <v>4</v>
      </c>
      <c r="AA25">
        <v>5</v>
      </c>
      <c r="AB25">
        <v>6</v>
      </c>
      <c r="AC25">
        <v>7</v>
      </c>
      <c r="AD25">
        <v>8</v>
      </c>
      <c r="AE25">
        <v>9</v>
      </c>
      <c r="AF25">
        <v>10</v>
      </c>
      <c r="AG25">
        <v>11</v>
      </c>
      <c r="AH25">
        <v>12</v>
      </c>
      <c r="AI25">
        <v>13</v>
      </c>
      <c r="AJ25">
        <v>14</v>
      </c>
      <c r="AK25">
        <v>15</v>
      </c>
      <c r="AL25">
        <v>16</v>
      </c>
      <c r="AM25">
        <v>17</v>
      </c>
      <c r="AN25">
        <v>18</v>
      </c>
      <c r="AO25">
        <v>19</v>
      </c>
      <c r="AP25">
        <v>20</v>
      </c>
      <c r="AQ25">
        <v>21</v>
      </c>
      <c r="AR25">
        <v>22</v>
      </c>
      <c r="AS25">
        <v>23</v>
      </c>
      <c r="AT25">
        <v>24</v>
      </c>
      <c r="AU25">
        <v>25</v>
      </c>
      <c r="AV25">
        <v>26</v>
      </c>
      <c r="AW25">
        <v>27</v>
      </c>
      <c r="AX25">
        <v>28</v>
      </c>
      <c r="AY25">
        <v>29</v>
      </c>
      <c r="AZ25">
        <v>30</v>
      </c>
      <c r="BA25">
        <v>31</v>
      </c>
      <c r="BB25">
        <v>32</v>
      </c>
      <c r="BC25">
        <v>33</v>
      </c>
      <c r="BD25">
        <v>34</v>
      </c>
      <c r="BE25">
        <v>35</v>
      </c>
      <c r="BF25">
        <v>36</v>
      </c>
      <c r="BG25">
        <v>37</v>
      </c>
      <c r="BH25">
        <v>38</v>
      </c>
      <c r="BI25">
        <v>39</v>
      </c>
      <c r="BJ25">
        <v>40</v>
      </c>
      <c r="BK25">
        <v>41</v>
      </c>
      <c r="BL25">
        <v>42</v>
      </c>
      <c r="BM25">
        <v>43</v>
      </c>
      <c r="BN25">
        <v>44</v>
      </c>
      <c r="BO25">
        <v>45</v>
      </c>
      <c r="BP25">
        <v>46</v>
      </c>
      <c r="BQ25">
        <v>47</v>
      </c>
      <c r="BR25">
        <v>48</v>
      </c>
      <c r="BS25">
        <v>49</v>
      </c>
      <c r="BT25">
        <v>50</v>
      </c>
      <c r="BU25">
        <v>51</v>
      </c>
      <c r="BV25">
        <v>52</v>
      </c>
      <c r="BW25">
        <v>53</v>
      </c>
      <c r="BX25">
        <v>54</v>
      </c>
      <c r="BY25">
        <v>55</v>
      </c>
      <c r="BZ25">
        <v>56</v>
      </c>
      <c r="CA25">
        <v>57</v>
      </c>
      <c r="CB25">
        <v>58</v>
      </c>
      <c r="CC25">
        <v>59</v>
      </c>
      <c r="CD25">
        <v>60</v>
      </c>
      <c r="CE25">
        <v>61</v>
      </c>
      <c r="CF25">
        <v>62</v>
      </c>
      <c r="CG25">
        <v>63</v>
      </c>
      <c r="CH25">
        <v>64</v>
      </c>
      <c r="CI25">
        <v>65</v>
      </c>
      <c r="CJ25">
        <v>66</v>
      </c>
      <c r="CK25">
        <v>67</v>
      </c>
      <c r="CL25">
        <v>68</v>
      </c>
      <c r="CM25">
        <v>69</v>
      </c>
      <c r="CN25">
        <v>70</v>
      </c>
      <c r="CO25">
        <v>71</v>
      </c>
      <c r="CP25">
        <v>72</v>
      </c>
      <c r="CQ25">
        <v>73</v>
      </c>
      <c r="CR25">
        <v>74</v>
      </c>
      <c r="CS25">
        <v>75</v>
      </c>
      <c r="CT25">
        <v>76</v>
      </c>
      <c r="CU25">
        <v>77</v>
      </c>
      <c r="CV25">
        <v>78</v>
      </c>
      <c r="CW25">
        <v>79</v>
      </c>
    </row>
    <row r="26" spans="1:101" x14ac:dyDescent="0.25">
      <c r="Q26" s="11">
        <v>1</v>
      </c>
      <c r="R26" s="11">
        <v>1</v>
      </c>
      <c r="S26" t="str">
        <f>[2]!obMake("paymentDates", "double[]",R26 )</f>
        <v>paymentDates 
[360]</v>
      </c>
      <c r="U26" t="s">
        <v>39</v>
      </c>
      <c r="V26">
        <f>[2]!obGet([2]!obCall("",$D$30,"getTime",[2]!obMake("","int",V25)))</f>
        <v>0</v>
      </c>
      <c r="W26">
        <f>[2]!obGet([2]!obCall("",$D$30,"getTime",[2]!obMake("","int",W25)))</f>
        <v>0.125</v>
      </c>
      <c r="X26">
        <f>[2]!obGet([2]!obCall("",$D$30,"getTime",[2]!obMake("","int",X25)))</f>
        <v>0.25</v>
      </c>
      <c r="Y26">
        <f>[2]!obGet([2]!obCall("",$D$30,"getTime",[2]!obMake("","int",Y25)))</f>
        <v>0.375</v>
      </c>
      <c r="Z26">
        <f>[2]!obGet([2]!obCall("",$D$30,"getTime",[2]!obMake("","int",Z25)))</f>
        <v>0.5</v>
      </c>
      <c r="AA26">
        <f>[2]!obGet([2]!obCall("",$D$30,"getTime",[2]!obMake("","int",AA25)))</f>
        <v>0.625</v>
      </c>
      <c r="AB26">
        <f>[2]!obGet([2]!obCall("",$D$30,"getTime",[2]!obMake("","int",AB25)))</f>
        <v>0.75</v>
      </c>
      <c r="AC26">
        <f>[2]!obGet([2]!obCall("",$D$30,"getTime",[2]!obMake("","int",AC25)))</f>
        <v>0.875</v>
      </c>
      <c r="AD26">
        <f>[2]!obGet([2]!obCall("",$D$30,"getTime",[2]!obMake("","int",AD25)))</f>
        <v>1</v>
      </c>
      <c r="AE26">
        <f>[2]!obGet([2]!obCall("",$D$30,"getTime",[2]!obMake("","int",AE25)))</f>
        <v>1.125</v>
      </c>
      <c r="AF26">
        <f>[2]!obGet([2]!obCall("",$D$30,"getTime",[2]!obMake("","int",AF25)))</f>
        <v>1.25</v>
      </c>
      <c r="AG26">
        <f>[2]!obGet([2]!obCall("",$D$30,"getTime",[2]!obMake("","int",AG25)))</f>
        <v>1.375</v>
      </c>
      <c r="AH26">
        <f>[2]!obGet([2]!obCall("",$D$30,"getTime",[2]!obMake("","int",AH25)))</f>
        <v>1.5</v>
      </c>
      <c r="AI26">
        <f>[2]!obGet([2]!obCall("",$D$30,"getTime",[2]!obMake("","int",AI25)))</f>
        <v>1.625</v>
      </c>
      <c r="AJ26">
        <f>[2]!obGet([2]!obCall("",$D$30,"getTime",[2]!obMake("","int",AJ25)))</f>
        <v>1.75</v>
      </c>
      <c r="AK26">
        <f>[2]!obGet([2]!obCall("",$D$30,"getTime",[2]!obMake("","int",AK25)))</f>
        <v>1.875</v>
      </c>
      <c r="AL26">
        <f>[2]!obGet([2]!obCall("",$D$30,"getTime",[2]!obMake("","int",AL25)))</f>
        <v>2</v>
      </c>
      <c r="AM26">
        <f>[2]!obGet([2]!obCall("",$D$30,"getTime",[2]!obMake("","int",AM25)))</f>
        <v>2.125</v>
      </c>
      <c r="AN26">
        <f>[2]!obGet([2]!obCall("",$D$30,"getTime",[2]!obMake("","int",AN25)))</f>
        <v>2.25</v>
      </c>
      <c r="AO26">
        <f>[2]!obGet([2]!obCall("",$D$30,"getTime",[2]!obMake("","int",AO25)))</f>
        <v>2.375</v>
      </c>
      <c r="AP26">
        <f>[2]!obGet([2]!obCall("",$D$30,"getTime",[2]!obMake("","int",AP25)))</f>
        <v>2.5</v>
      </c>
      <c r="AQ26">
        <f>[2]!obGet([2]!obCall("",$D$30,"getTime",[2]!obMake("","int",AQ25)))</f>
        <v>2.625</v>
      </c>
      <c r="AR26">
        <f>[2]!obGet([2]!obCall("",$D$30,"getTime",[2]!obMake("","int",AR25)))</f>
        <v>2.75</v>
      </c>
      <c r="AS26">
        <f>[2]!obGet([2]!obCall("",$D$30,"getTime",[2]!obMake("","int",AS25)))</f>
        <v>2.875</v>
      </c>
      <c r="AT26">
        <f>[2]!obGet([2]!obCall("",$D$30,"getTime",[2]!obMake("","int",AT25)))</f>
        <v>3</v>
      </c>
      <c r="AU26">
        <f>[2]!obGet([2]!obCall("",$D$30,"getTime",[2]!obMake("","int",AU25)))</f>
        <v>3.125</v>
      </c>
      <c r="AV26">
        <f>[2]!obGet([2]!obCall("",$D$30,"getTime",[2]!obMake("","int",AV25)))</f>
        <v>3.25</v>
      </c>
      <c r="AW26">
        <f>[2]!obGet([2]!obCall("",$D$30,"getTime",[2]!obMake("","int",AW25)))</f>
        <v>3.375</v>
      </c>
      <c r="AX26">
        <f>[2]!obGet([2]!obCall("",$D$30,"getTime",[2]!obMake("","int",AX25)))</f>
        <v>3.5</v>
      </c>
      <c r="AY26">
        <f>[2]!obGet([2]!obCall("",$D$30,"getTime",[2]!obMake("","int",AY25)))</f>
        <v>3.625</v>
      </c>
      <c r="AZ26">
        <f>[2]!obGet([2]!obCall("",$D$30,"getTime",[2]!obMake("","int",AZ25)))</f>
        <v>3.75</v>
      </c>
      <c r="BA26">
        <f>[2]!obGet([2]!obCall("",$D$30,"getTime",[2]!obMake("","int",BA25)))</f>
        <v>3.875</v>
      </c>
      <c r="BB26">
        <f>[2]!obGet([2]!obCall("",$D$30,"getTime",[2]!obMake("","int",BB25)))</f>
        <v>4</v>
      </c>
      <c r="BC26">
        <f>[2]!obGet([2]!obCall("",$D$30,"getTime",[2]!obMake("","int",BC25)))</f>
        <v>4.125</v>
      </c>
      <c r="BD26">
        <f>[2]!obGet([2]!obCall("",$D$30,"getTime",[2]!obMake("","int",BD25)))</f>
        <v>4.25</v>
      </c>
      <c r="BE26">
        <f>[2]!obGet([2]!obCall("",$D$30,"getTime",[2]!obMake("","int",BE25)))</f>
        <v>4.375</v>
      </c>
      <c r="BF26">
        <f>[2]!obGet([2]!obCall("",$D$30,"getTime",[2]!obMake("","int",BF25)))</f>
        <v>4.5</v>
      </c>
      <c r="BG26">
        <f>[2]!obGet([2]!obCall("",$D$30,"getTime",[2]!obMake("","int",BG25)))</f>
        <v>4.625</v>
      </c>
      <c r="BH26">
        <f>[2]!obGet([2]!obCall("",$D$30,"getTime",[2]!obMake("","int",BH25)))</f>
        <v>4.75</v>
      </c>
      <c r="BI26">
        <f>[2]!obGet([2]!obCall("",$D$30,"getTime",[2]!obMake("","int",BI25)))</f>
        <v>4.875</v>
      </c>
      <c r="BJ26">
        <f>[2]!obGet([2]!obCall("",$D$30,"getTime",[2]!obMake("","int",BJ25)))</f>
        <v>5</v>
      </c>
      <c r="BK26">
        <f>[2]!obGet([2]!obCall("",$D$30,"getTime",[2]!obMake("","int",BK25)))</f>
        <v>5.125</v>
      </c>
      <c r="BL26">
        <f>[2]!obGet([2]!obCall("",$D$30,"getTime",[2]!obMake("","int",BL25)))</f>
        <v>5.25</v>
      </c>
      <c r="BM26">
        <f>[2]!obGet([2]!obCall("",$D$30,"getTime",[2]!obMake("","int",BM25)))</f>
        <v>5.375</v>
      </c>
      <c r="BN26">
        <f>[2]!obGet([2]!obCall("",$D$30,"getTime",[2]!obMake("","int",BN25)))</f>
        <v>5.5</v>
      </c>
      <c r="BO26">
        <f>[2]!obGet([2]!obCall("",$D$30,"getTime",[2]!obMake("","int",BO25)))</f>
        <v>5.625</v>
      </c>
      <c r="BP26">
        <f>[2]!obGet([2]!obCall("",$D$30,"getTime",[2]!obMake("","int",BP25)))</f>
        <v>5.75</v>
      </c>
      <c r="BQ26">
        <f>[2]!obGet([2]!obCall("",$D$30,"getTime",[2]!obMake("","int",BQ25)))</f>
        <v>5.875</v>
      </c>
      <c r="BR26">
        <f>[2]!obGet([2]!obCall("",$D$30,"getTime",[2]!obMake("","int",BR25)))</f>
        <v>6</v>
      </c>
      <c r="BS26">
        <f>[2]!obGet([2]!obCall("",$D$30,"getTime",[2]!obMake("","int",BS25)))</f>
        <v>6.125</v>
      </c>
      <c r="BT26">
        <f>[2]!obGet([2]!obCall("",$D$30,"getTime",[2]!obMake("","int",BT25)))</f>
        <v>6.25</v>
      </c>
      <c r="BU26">
        <f>[2]!obGet([2]!obCall("",$D$30,"getTime",[2]!obMake("","int",BU25)))</f>
        <v>6.375</v>
      </c>
      <c r="BV26">
        <f>[2]!obGet([2]!obCall("",$D$30,"getTime",[2]!obMake("","int",BV25)))</f>
        <v>6.5</v>
      </c>
      <c r="BW26">
        <f>[2]!obGet([2]!obCall("",$D$30,"getTime",[2]!obMake("","int",BW25)))</f>
        <v>6.625</v>
      </c>
      <c r="BX26">
        <f>[2]!obGet([2]!obCall("",$D$30,"getTime",[2]!obMake("","int",BX25)))</f>
        <v>6.75</v>
      </c>
      <c r="BY26">
        <f>[2]!obGet([2]!obCall("",$D$30,"getTime",[2]!obMake("","int",BY25)))</f>
        <v>6.875</v>
      </c>
      <c r="BZ26">
        <f>[2]!obGet([2]!obCall("",$D$30,"getTime",[2]!obMake("","int",BZ25)))</f>
        <v>7</v>
      </c>
      <c r="CA26">
        <f>[2]!obGet([2]!obCall("",$D$30,"getTime",[2]!obMake("","int",CA25)))</f>
        <v>7.125</v>
      </c>
      <c r="CB26">
        <f>[2]!obGet([2]!obCall("",$D$30,"getTime",[2]!obMake("","int",CB25)))</f>
        <v>7.25</v>
      </c>
      <c r="CC26">
        <f>[2]!obGet([2]!obCall("",$D$30,"getTime",[2]!obMake("","int",CC25)))</f>
        <v>7.375</v>
      </c>
      <c r="CD26">
        <f>[2]!obGet([2]!obCall("",$D$30,"getTime",[2]!obMake("","int",CD25)))</f>
        <v>7.5</v>
      </c>
      <c r="CE26">
        <f>[2]!obGet([2]!obCall("",$D$30,"getTime",[2]!obMake("","int",CE25)))</f>
        <v>7.625</v>
      </c>
      <c r="CF26">
        <f>[2]!obGet([2]!obCall("",$D$30,"getTime",[2]!obMake("","int",CF25)))</f>
        <v>7.75</v>
      </c>
      <c r="CG26">
        <f>[2]!obGet([2]!obCall("",$D$30,"getTime",[2]!obMake("","int",CG25)))</f>
        <v>7.875</v>
      </c>
      <c r="CH26">
        <f>[2]!obGet([2]!obCall("",$D$30,"getTime",[2]!obMake("","int",CH25)))</f>
        <v>8</v>
      </c>
      <c r="CI26">
        <f>[2]!obGet([2]!obCall("",$D$30,"getTime",[2]!obMake("","int",CI25)))</f>
        <v>8.125</v>
      </c>
      <c r="CJ26">
        <f>[2]!obGet([2]!obCall("",$D$30,"getTime",[2]!obMake("","int",CJ25)))</f>
        <v>8.25</v>
      </c>
      <c r="CK26">
        <f>[2]!obGet([2]!obCall("",$D$30,"getTime",[2]!obMake("","int",CK25)))</f>
        <v>8.375</v>
      </c>
      <c r="CL26">
        <f>[2]!obGet([2]!obCall("",$D$30,"getTime",[2]!obMake("","int",CL25)))</f>
        <v>8.5</v>
      </c>
      <c r="CM26">
        <f>[2]!obGet([2]!obCall("",$D$30,"getTime",[2]!obMake("","int",CM25)))</f>
        <v>8.625</v>
      </c>
      <c r="CN26">
        <f>[2]!obGet([2]!obCall("",$D$30,"getTime",[2]!obMake("","int",CN25)))</f>
        <v>8.75</v>
      </c>
      <c r="CO26">
        <f>[2]!obGet([2]!obCall("",$D$30,"getTime",[2]!obMake("","int",CO25)))</f>
        <v>8.875</v>
      </c>
      <c r="CP26">
        <f>[2]!obGet([2]!obCall("",$D$30,"getTime",[2]!obMake("","int",CP25)))</f>
        <v>9</v>
      </c>
      <c r="CQ26">
        <f>[2]!obGet([2]!obCall("",$D$30,"getTime",[2]!obMake("","int",CQ25)))</f>
        <v>9.125</v>
      </c>
      <c r="CR26">
        <f>[2]!obGet([2]!obCall("",$D$30,"getTime",[2]!obMake("","int",CR25)))</f>
        <v>9.25</v>
      </c>
      <c r="CS26">
        <f>[2]!obGet([2]!obCall("",$D$30,"getTime",[2]!obMake("","int",CS25)))</f>
        <v>9.375</v>
      </c>
      <c r="CT26">
        <f>[2]!obGet([2]!obCall("",$D$30,"getTime",[2]!obMake("","int",CT25)))</f>
        <v>9.5</v>
      </c>
      <c r="CU26">
        <f>[2]!obGet([2]!obCall("",$D$30,"getTime",[2]!obMake("","int",CU25)))</f>
        <v>9.625</v>
      </c>
      <c r="CV26">
        <f>[2]!obGet([2]!obCall("",$D$30,"getTime",[2]!obMake("","int",CV25)))</f>
        <v>9.75</v>
      </c>
      <c r="CW26">
        <f>[2]!obGet([2]!obCall("",$D$30,"getTime",[2]!obMake("","int",CW25)))</f>
        <v>9.875</v>
      </c>
    </row>
    <row r="27" spans="1:101" x14ac:dyDescent="0.25">
      <c r="D27" s="9" t="s">
        <v>27</v>
      </c>
      <c r="G27" s="9" t="s">
        <v>26</v>
      </c>
      <c r="Q27" s="11">
        <v>1</v>
      </c>
      <c r="R27" s="11">
        <v>0</v>
      </c>
      <c r="S27" t="str">
        <f>[2]!obMake("paymentDates", "double[]",R27 )</f>
        <v>paymentDates 
[362]</v>
      </c>
      <c r="U27" t="s">
        <v>48</v>
      </c>
      <c r="V27" t="e">
        <f>[2]!obGet([2]!obCall("", V24,"getRealizations",  ))</f>
        <v>#VALUE!</v>
      </c>
      <c r="W27" t="e">
        <f>[2]!obGet([2]!obCall("", W24,"getRealizations",  ))</f>
        <v>#VALUE!</v>
      </c>
      <c r="X27" t="e">
        <f>[2]!obGet([2]!obCall("", X24,"getRealizations",  ))</f>
        <v>#VALUE!</v>
      </c>
      <c r="Y27" t="e">
        <f>[2]!obGet([2]!obCall("", Y24,"getRealizations",  ))</f>
        <v>#VALUE!</v>
      </c>
      <c r="Z27" t="e">
        <f>[2]!obGet([2]!obCall("", Z24,"getRealizations",  ))</f>
        <v>#VALUE!</v>
      </c>
      <c r="AA27" t="e">
        <f>[2]!obGet([2]!obCall("", AA24,"getRealizations",  ))</f>
        <v>#VALUE!</v>
      </c>
      <c r="AB27" t="e">
        <f>[2]!obGet([2]!obCall("", AB24,"getRealizations",  ))</f>
        <v>#VALUE!</v>
      </c>
      <c r="AC27" t="e">
        <f>[2]!obGet([2]!obCall("", AC24,"getRealizations",  ))</f>
        <v>#VALUE!</v>
      </c>
      <c r="AD27" t="e">
        <f>[2]!obGet([2]!obCall("", AD24,"getRealizations",  ))</f>
        <v>#VALUE!</v>
      </c>
      <c r="AE27" t="e">
        <f>[2]!obGet([2]!obCall("", AE24,"getRealizations",  ))</f>
        <v>#VALUE!</v>
      </c>
      <c r="AF27" t="e">
        <f>[2]!obGet([2]!obCall("", AF24,"getRealizations",  ))</f>
        <v>#VALUE!</v>
      </c>
      <c r="AG27" t="e">
        <f>[2]!obGet([2]!obCall("", AG24,"getRealizations",  ))</f>
        <v>#VALUE!</v>
      </c>
      <c r="AH27" t="e">
        <f>[2]!obGet([2]!obCall("", AH24,"getRealizations",  ))</f>
        <v>#VALUE!</v>
      </c>
      <c r="AI27" t="e">
        <f>[2]!obGet([2]!obCall("", AI24,"getRealizations",  ))</f>
        <v>#VALUE!</v>
      </c>
      <c r="AJ27" t="e">
        <f>[2]!obGet([2]!obCall("", AJ24,"getRealizations",  ))</f>
        <v>#VALUE!</v>
      </c>
      <c r="AK27" t="e">
        <f>[2]!obGet([2]!obCall("", AK24,"getRealizations",  ))</f>
        <v>#VALUE!</v>
      </c>
      <c r="AL27" t="e">
        <f>[2]!obGet([2]!obCall("", AL24,"getRealizations",  ))</f>
        <v>#VALUE!</v>
      </c>
      <c r="AM27" t="e">
        <f>[2]!obGet([2]!obCall("", AM24,"getRealizations",  ))</f>
        <v>#VALUE!</v>
      </c>
      <c r="AN27" t="e">
        <f>[2]!obGet([2]!obCall("", AN24,"getRealizations",  ))</f>
        <v>#VALUE!</v>
      </c>
      <c r="AO27" t="e">
        <f>[2]!obGet([2]!obCall("", AO24,"getRealizations",  ))</f>
        <v>#VALUE!</v>
      </c>
      <c r="AP27" t="e">
        <f>[2]!obGet([2]!obCall("", AP24,"getRealizations",  ))</f>
        <v>#VALUE!</v>
      </c>
      <c r="AQ27" t="e">
        <f>[2]!obGet([2]!obCall("", AQ24,"getRealizations",  ))</f>
        <v>#VALUE!</v>
      </c>
      <c r="AR27" t="e">
        <f>[2]!obGet([2]!obCall("", AR24,"getRealizations",  ))</f>
        <v>#VALUE!</v>
      </c>
      <c r="AS27" t="e">
        <f>[2]!obGet([2]!obCall("", AS24,"getRealizations",  ))</f>
        <v>#VALUE!</v>
      </c>
      <c r="AT27" t="e">
        <f>[2]!obGet([2]!obCall("", AT24,"getRealizations",  ))</f>
        <v>#VALUE!</v>
      </c>
      <c r="AU27" t="e">
        <f>[2]!obGet([2]!obCall("", AU24,"getRealizations",  ))</f>
        <v>#VALUE!</v>
      </c>
      <c r="AV27" t="e">
        <f>[2]!obGet([2]!obCall("", AV24,"getRealizations",  ))</f>
        <v>#VALUE!</v>
      </c>
      <c r="AW27" t="e">
        <f>[2]!obGet([2]!obCall("", AW24,"getRealizations",  ))</f>
        <v>#VALUE!</v>
      </c>
      <c r="AX27" t="e">
        <f>[2]!obGet([2]!obCall("", AX24,"getRealizations",  ))</f>
        <v>#VALUE!</v>
      </c>
      <c r="AY27" t="e">
        <f>[2]!obGet([2]!obCall("", AY24,"getRealizations",  ))</f>
        <v>#VALUE!</v>
      </c>
      <c r="AZ27" t="e">
        <f>[2]!obGet([2]!obCall("", AZ24,"getRealizations",  ))</f>
        <v>#VALUE!</v>
      </c>
      <c r="BA27" t="e">
        <f>[2]!obGet([2]!obCall("", BA24,"getRealizations",  ))</f>
        <v>#VALUE!</v>
      </c>
      <c r="BB27" t="e">
        <f>[2]!obGet([2]!obCall("", BB24,"getRealizations",  ))</f>
        <v>#VALUE!</v>
      </c>
      <c r="BC27" t="e">
        <f>[2]!obGet([2]!obCall("", BC24,"getRealizations",  ))</f>
        <v>#VALUE!</v>
      </c>
      <c r="BD27" t="e">
        <f>[2]!obGet([2]!obCall("", BD24,"getRealizations",  ))</f>
        <v>#VALUE!</v>
      </c>
      <c r="BE27" t="e">
        <f>[2]!obGet([2]!obCall("", BE24,"getRealizations",  ))</f>
        <v>#VALUE!</v>
      </c>
      <c r="BF27" t="e">
        <f>[2]!obGet([2]!obCall("", BF24,"getRealizations",  ))</f>
        <v>#VALUE!</v>
      </c>
      <c r="BG27" t="e">
        <f>[2]!obGet([2]!obCall("", BG24,"getRealizations",  ))</f>
        <v>#VALUE!</v>
      </c>
      <c r="BH27" t="e">
        <f>[2]!obGet([2]!obCall("", BH24,"getRealizations",  ))</f>
        <v>#VALUE!</v>
      </c>
      <c r="BI27" t="e">
        <f>[2]!obGet([2]!obCall("", BI24,"getRealizations",  ))</f>
        <v>#VALUE!</v>
      </c>
      <c r="BJ27" t="e">
        <f>[2]!obGet([2]!obCall("", BJ24,"getRealizations",  ))</f>
        <v>#VALUE!</v>
      </c>
      <c r="BK27" t="e">
        <f>[2]!obGet([2]!obCall("", BK24,"getRealizations",  ))</f>
        <v>#VALUE!</v>
      </c>
      <c r="BL27" t="e">
        <f>[2]!obGet([2]!obCall("", BL24,"getRealizations",  ))</f>
        <v>#VALUE!</v>
      </c>
      <c r="BM27" t="e">
        <f>[2]!obGet([2]!obCall("", BM24,"getRealizations",  ))</f>
        <v>#VALUE!</v>
      </c>
      <c r="BN27" t="e">
        <f>[2]!obGet([2]!obCall("", BN24,"getRealizations",  ))</f>
        <v>#VALUE!</v>
      </c>
      <c r="BO27" t="e">
        <f>[2]!obGet([2]!obCall("", BO24,"getRealizations",  ))</f>
        <v>#VALUE!</v>
      </c>
      <c r="BP27" t="e">
        <f>[2]!obGet([2]!obCall("", BP24,"getRealizations",  ))</f>
        <v>#VALUE!</v>
      </c>
      <c r="BQ27" t="e">
        <f>[2]!obGet([2]!obCall("", BQ24,"getRealizations",  ))</f>
        <v>#VALUE!</v>
      </c>
      <c r="BR27" t="e">
        <f>[2]!obGet([2]!obCall("", BR24,"getRealizations",  ))</f>
        <v>#VALUE!</v>
      </c>
      <c r="BS27" t="e">
        <f>[2]!obGet([2]!obCall("", BS24,"getRealizations",  ))</f>
        <v>#VALUE!</v>
      </c>
      <c r="BT27" t="e">
        <f>[2]!obGet([2]!obCall("", BT24,"getRealizations",  ))</f>
        <v>#VALUE!</v>
      </c>
      <c r="BU27" t="e">
        <f>[2]!obGet([2]!obCall("", BU24,"getRealizations",  ))</f>
        <v>#VALUE!</v>
      </c>
      <c r="BV27" t="e">
        <f>[2]!obGet([2]!obCall("", BV24,"getRealizations",  ))</f>
        <v>#VALUE!</v>
      </c>
      <c r="BW27" t="e">
        <f>[2]!obGet([2]!obCall("", BW24,"getRealizations",  ))</f>
        <v>#VALUE!</v>
      </c>
      <c r="BX27" t="e">
        <f>[2]!obGet([2]!obCall("", BX24,"getRealizations",  ))</f>
        <v>#VALUE!</v>
      </c>
      <c r="BY27" t="e">
        <f>[2]!obGet([2]!obCall("", BY24,"getRealizations",  ))</f>
        <v>#VALUE!</v>
      </c>
      <c r="BZ27" t="e">
        <f>[2]!obGet([2]!obCall("", BZ24,"getRealizations",  ))</f>
        <v>#VALUE!</v>
      </c>
      <c r="CA27" t="e">
        <f>[2]!obGet([2]!obCall("", CA24,"getRealizations",  ))</f>
        <v>#VALUE!</v>
      </c>
      <c r="CB27" t="e">
        <f>[2]!obGet([2]!obCall("", CB24,"getRealizations",  ))</f>
        <v>#VALUE!</v>
      </c>
      <c r="CC27" t="e">
        <f>[2]!obGet([2]!obCall("", CC24,"getRealizations",  ))</f>
        <v>#VALUE!</v>
      </c>
      <c r="CD27" t="e">
        <f>[2]!obGet([2]!obCall("", CD24,"getRealizations",  ))</f>
        <v>#VALUE!</v>
      </c>
      <c r="CE27" t="e">
        <f>[2]!obGet([2]!obCall("", CE24,"getRealizations",  ))</f>
        <v>#VALUE!</v>
      </c>
      <c r="CF27" t="e">
        <f>[2]!obGet([2]!obCall("", CF24,"getRealizations",  ))</f>
        <v>#VALUE!</v>
      </c>
      <c r="CG27" t="e">
        <f>[2]!obGet([2]!obCall("", CG24,"getRealizations",  ))</f>
        <v>#VALUE!</v>
      </c>
      <c r="CH27" t="e">
        <f>[2]!obGet([2]!obCall("", CH24,"getRealizations",  ))</f>
        <v>#VALUE!</v>
      </c>
      <c r="CI27" t="e">
        <f>[2]!obGet([2]!obCall("", CI24,"getRealizations",  ))</f>
        <v>#VALUE!</v>
      </c>
      <c r="CJ27" t="e">
        <f>[2]!obGet([2]!obCall("", CJ24,"getRealizations",  ))</f>
        <v>#VALUE!</v>
      </c>
      <c r="CK27" t="e">
        <f>[2]!obGet([2]!obCall("", CK24,"getRealizations",  ))</f>
        <v>#VALUE!</v>
      </c>
      <c r="CL27" t="e">
        <f>[2]!obGet([2]!obCall("", CL24,"getRealizations",  ))</f>
        <v>#VALUE!</v>
      </c>
      <c r="CM27" t="e">
        <f>[2]!obGet([2]!obCall("", CM24,"getRealizations",  ))</f>
        <v>#VALUE!</v>
      </c>
      <c r="CN27" t="e">
        <f>[2]!obGet([2]!obCall("", CN24,"getRealizations",  ))</f>
        <v>#VALUE!</v>
      </c>
      <c r="CO27" t="e">
        <f>[2]!obGet([2]!obCall("", CO24,"getRealizations",  ))</f>
        <v>#VALUE!</v>
      </c>
      <c r="CP27" t="e">
        <f>[2]!obGet([2]!obCall("", CP24,"getRealizations",  ))</f>
        <v>#VALUE!</v>
      </c>
      <c r="CQ27" t="e">
        <f>[2]!obGet([2]!obCall("", CQ24,"getRealizations",  ))</f>
        <v>#VALUE!</v>
      </c>
      <c r="CR27" t="e">
        <f>[2]!obGet([2]!obCall("", CR24,"getRealizations",  ))</f>
        <v>#VALUE!</v>
      </c>
      <c r="CS27" t="e">
        <f>[2]!obGet([2]!obCall("", CS24,"getRealizations",  ))</f>
        <v>#VALUE!</v>
      </c>
      <c r="CT27" t="e">
        <f>[2]!obGet([2]!obCall("", CT24,"getRealizations",  ))</f>
        <v>#VALUE!</v>
      </c>
      <c r="CU27" t="e">
        <f>[2]!obGet([2]!obCall("", CU24,"getRealizations",  ))</f>
        <v>#VALUE!</v>
      </c>
      <c r="CV27" t="e">
        <f>[2]!obGet([2]!obCall("", CV24,"getRealizations",  ))</f>
        <v>#VALUE!</v>
      </c>
      <c r="CW27" t="e">
        <f>[2]!obGet([2]!obCall("", CW24,"getRealizations",  ))</f>
        <v>#VALUE!</v>
      </c>
    </row>
    <row r="28" spans="1:101" x14ac:dyDescent="0.25">
      <c r="S28" s="10" t="s">
        <v>19</v>
      </c>
      <c r="U28" t="s">
        <v>50</v>
      </c>
      <c r="V28" t="e">
        <f>[2]!obGet([2]!obCall("", V24, "getAverage"))</f>
        <v>#VALUE!</v>
      </c>
      <c r="W28" t="e">
        <f>[2]!obGet([2]!obCall("", W24, "getAverage"))</f>
        <v>#VALUE!</v>
      </c>
    </row>
    <row r="29" spans="1:101" x14ac:dyDescent="0.25">
      <c r="D29" s="10" t="s">
        <v>19</v>
      </c>
      <c r="G29" s="10" t="s">
        <v>19</v>
      </c>
      <c r="S29" t="e">
        <f>[2]!obMake("couponBond", obLibs&amp;"main.net.finmath.antonsporrer.masterthesis.montecarlo.interestrate.products.CouponBond",S25:S27)</f>
        <v>#VALUE!</v>
      </c>
    </row>
    <row r="30" spans="1:101" x14ac:dyDescent="0.25">
      <c r="D30" t="str">
        <f>[2]!obCall("correlatedHWModel",  I16, "getUnderlyingModel")</f>
        <v>correlatedHWModel 
[12999]</v>
      </c>
      <c r="G30" t="str">
        <f>[2]!obCall("correlatedCIRModel", I16, "getIntensityModel")</f>
        <v>correlatedCIRModel 
[12998]</v>
      </c>
    </row>
    <row r="31" spans="1:101" x14ac:dyDescent="0.25">
      <c r="U31" t="s">
        <v>32</v>
      </c>
    </row>
    <row r="32" spans="1:101" x14ac:dyDescent="0.25">
      <c r="U32" t="s">
        <v>30</v>
      </c>
      <c r="V32" t="str">
        <f>[2]!obCall("processValue",  $G$30, "getProcessValue", [2]!obMake("", "int",V33),[2]!obMake("", "int",0))</f>
        <v>processValue 
[13397]</v>
      </c>
      <c r="W32" t="str">
        <f>[2]!obCall("processValue",  $G$30, "getProcessValue", [2]!obMake("", "int",W33),[2]!obMake("", "int",0))</f>
        <v>processValue 
[13405]</v>
      </c>
      <c r="X32" t="str">
        <f>[2]!obCall("processValue",  $G$30, "getProcessValue", [2]!obMake("", "int",X33),[2]!obMake("", "int",0))</f>
        <v>processValue 
[13529]</v>
      </c>
      <c r="Y32" t="str">
        <f>[2]!obCall("processValue",  $G$30, "getProcessValue", [2]!obMake("", "int",Y33),[2]!obMake("", "int",0))</f>
        <v>processValue 
[13593]</v>
      </c>
      <c r="Z32" t="str">
        <f>[2]!obCall("processValue",  $G$30, "getProcessValue", [2]!obMake("", "int",Z33),[2]!obMake("", "int",0))</f>
        <v>processValue 
[13413]</v>
      </c>
      <c r="AA32" t="str">
        <f>[2]!obCall("processValue",  $G$30, "getProcessValue", [2]!obMake("", "int",AA33),[2]!obMake("", "int",0))</f>
        <v>processValue 
[13601]</v>
      </c>
      <c r="AB32" t="str">
        <f>[2]!obCall("processValue",  $G$30, "getProcessValue", [2]!obMake("", "int",AB33),[2]!obMake("", "int",0))</f>
        <v>processValue 
[13365]</v>
      </c>
      <c r="AC32" t="str">
        <f>[2]!obCall("processValue",  $G$30, "getProcessValue", [2]!obMake("", "int",AC33),[2]!obMake("", "int",0))</f>
        <v>processValue 
[13477]</v>
      </c>
      <c r="AD32" t="str">
        <f>[2]!obCall("processValue",  $G$30, "getProcessValue", [2]!obMake("", "int",AD33),[2]!obMake("", "int",0))</f>
        <v>processValue 
[13377]</v>
      </c>
      <c r="AE32" t="str">
        <f>[2]!obCall("processValue",  $G$30, "getProcessValue", [2]!obMake("", "int",AE33),[2]!obMake("", "int",0))</f>
        <v>processValue 
[13018]</v>
      </c>
      <c r="AF32" t="str">
        <f>[2]!obCall("processValue",  $G$30, "getProcessValue", [2]!obMake("", "int",AF33),[2]!obMake("", "int",0))</f>
        <v>processValue 
[13385]</v>
      </c>
      <c r="AG32" t="str">
        <f>[2]!obCall("processValue",  $G$30, "getProcessValue", [2]!obMake("", "int",AG33),[2]!obMake("", "int",0))</f>
        <v>processValue 
[13573]</v>
      </c>
      <c r="AH32" t="str">
        <f>[2]!obCall("processValue",  $G$30, "getProcessValue", [2]!obMake("", "int",AH33),[2]!obMake("", "int",0))</f>
        <v>processValue 
[13585]</v>
      </c>
      <c r="AI32" t="str">
        <f>[2]!obCall("processValue",  $G$30, "getProcessValue", [2]!obMake("", "int",AI33),[2]!obMake("", "int",0))</f>
        <v>processValue 
[13034]</v>
      </c>
      <c r="AJ32" t="str">
        <f>[2]!obCall("processValue",  $G$30, "getProcessValue", [2]!obMake("", "int",AJ33),[2]!obMake("", "int",0))</f>
        <v>processValue 
[13565]</v>
      </c>
      <c r="AK32" t="str">
        <f>[2]!obCall("processValue",  $G$30, "getProcessValue", [2]!obMake("", "int",AK33),[2]!obMake("", "int",0))</f>
        <v>processValue 
[13473]</v>
      </c>
      <c r="AL32" t="str">
        <f>[2]!obCall("processValue",  $G$30, "getProcessValue", [2]!obMake("", "int",AL33),[2]!obMake("", "int",0))</f>
        <v>processValue 
[13605]</v>
      </c>
      <c r="AM32" t="str">
        <f>[2]!obCall("processValue",  $G$30, "getProcessValue", [2]!obMake("", "int",AM33),[2]!obMake("", "int",0))</f>
        <v>processValue 
[13553]</v>
      </c>
      <c r="AN32" t="str">
        <f>[2]!obCall("processValue",  $G$30, "getProcessValue", [2]!obMake("", "int",AN33),[2]!obMake("", "int",0))</f>
        <v>processValue 
[13373]</v>
      </c>
      <c r="AO32" t="str">
        <f>[2]!obCall("processValue",  $G$30, "getProcessValue", [2]!obMake("", "int",AO33),[2]!obMake("", "int",0))</f>
        <v>processValue 
[13026]</v>
      </c>
      <c r="AP32" t="str">
        <f>[2]!obCall("processValue",  $G$30, "getProcessValue", [2]!obMake("", "int",AP33),[2]!obMake("", "int",0))</f>
        <v>processValue 
[13577]</v>
      </c>
      <c r="AQ32" t="str">
        <f>[2]!obCall("processValue",  $G$30, "getProcessValue", [2]!obMake("", "int",AQ33),[2]!obMake("", "int",0))</f>
        <v>processValue 
[13357]</v>
      </c>
      <c r="AR32" t="str">
        <f>[2]!obCall("processValue",  $G$30, "getProcessValue", [2]!obMake("", "int",AR33),[2]!obMake("", "int",0))</f>
        <v>processValue 
[13445]</v>
      </c>
      <c r="AS32" t="str">
        <f>[2]!obCall("processValue",  $G$30, "getProcessValue", [2]!obMake("", "int",AS33),[2]!obMake("", "int",0))</f>
        <v>processValue 
[13329]</v>
      </c>
      <c r="AT32" t="str">
        <f>[2]!obCall("processValue",  $G$30, "getProcessValue", [2]!obMake("", "int",AT33),[2]!obMake("", "int",0))</f>
        <v>processValue 
[13341]</v>
      </c>
      <c r="AU32" t="str">
        <f>[2]!obCall("processValue",  $G$30, "getProcessValue", [2]!obMake("", "int",AU33),[2]!obMake("", "int",0))</f>
        <v>processValue 
[13353]</v>
      </c>
      <c r="AV32" t="str">
        <f>[2]!obCall("processValue",  $G$30, "getProcessValue", [2]!obMake("", "int",AV33),[2]!obMake("", "int",0))</f>
        <v>processValue 
[13002]</v>
      </c>
      <c r="AW32" t="str">
        <f>[2]!obCall("processValue",  $G$30, "getProcessValue", [2]!obMake("", "int",AW33),[2]!obMake("", "int",0))</f>
        <v>processValue 
[13421]</v>
      </c>
      <c r="AX32" t="str">
        <f>[2]!obCall("processValue",  $G$30, "getProcessValue", [2]!obMake("", "int",AX33),[2]!obMake("", "int",0))</f>
        <v>processValue 
[13409]</v>
      </c>
      <c r="AY32" t="str">
        <f>[2]!obCall("processValue",  $G$30, "getProcessValue", [2]!obMake("", "int",AY33),[2]!obMake("", "int",0))</f>
        <v>processValue 
[13557]</v>
      </c>
      <c r="AZ32" t="str">
        <f>[2]!obCall("processValue",  $G$30, "getProcessValue", [2]!obMake("", "int",AZ33),[2]!obMake("", "int",0))</f>
        <v>processValue 
[13569]</v>
      </c>
      <c r="BA32" t="str">
        <f>[2]!obCall("processValue",  $G$30, "getProcessValue", [2]!obMake("", "int",BA33),[2]!obMake("", "int",0))</f>
        <v>processValue 
[13014]</v>
      </c>
      <c r="BB32" t="str">
        <f>[2]!obCall("processValue",  $G$30, "getProcessValue", [2]!obMake("", "int",BB33),[2]!obMake("", "int",0))</f>
        <v>processValue 
[13509]</v>
      </c>
      <c r="BC32" t="str">
        <f>[2]!obCall("processValue",  $G$30, "getProcessValue", [2]!obMake("", "int",BC33),[2]!obMake("", "int",0))</f>
        <v>processValue 
[13497]</v>
      </c>
      <c r="BD32" t="str">
        <f>[2]!obCall("processValue",  $G$30, "getProcessValue", [2]!obMake("", "int",BD33),[2]!obMake("", "int",0))</f>
        <v>processValue 
[13465]</v>
      </c>
      <c r="BE32" t="str">
        <f>[2]!obCall("processValue",  $G$30, "getProcessValue", [2]!obMake("", "int",BE33),[2]!obMake("", "int",0))</f>
        <v>processValue 
[13549]</v>
      </c>
      <c r="BF32" t="str">
        <f>[2]!obCall("processValue",  $G$30, "getProcessValue", [2]!obMake("", "int",BF33),[2]!obMake("", "int",0))</f>
        <v>processValue 
[13349]</v>
      </c>
      <c r="BG32" t="str">
        <f>[2]!obCall("processValue",  $G$30, "getProcessValue", [2]!obMake("", "int",BG33),[2]!obMake("", "int",0))</f>
        <v>processValue 
[13325]</v>
      </c>
      <c r="BH32" t="str">
        <f>[2]!obCall("processValue",  $G$30, "getProcessValue", [2]!obMake("", "int",BH33),[2]!obMake("", "int",0))</f>
        <v>processValue 
[13485]</v>
      </c>
      <c r="BI32" t="str">
        <f>[2]!obCall("processValue",  $G$30, "getProcessValue", [2]!obMake("", "int",BI33),[2]!obMake("", "int",0))</f>
        <v>processValue 
[13417]</v>
      </c>
      <c r="BJ32" t="str">
        <f>[2]!obCall("processValue",  $G$30, "getProcessValue", [2]!obMake("", "int",BJ33),[2]!obMake("", "int",0))</f>
        <v>processValue 
[13345]</v>
      </c>
      <c r="BK32" t="str">
        <f>[2]!obCall("processValue",  $G$30, "getProcessValue", [2]!obMake("", "int",BK33),[2]!obMake("", "int",0))</f>
        <v>processValue 
[13517]</v>
      </c>
      <c r="BL32" t="str">
        <f>[2]!obCall("processValue",  $G$30, "getProcessValue", [2]!obMake("", "int",BL33),[2]!obMake("", "int",0))</f>
        <v>processValue 
[13401]</v>
      </c>
      <c r="BM32" t="str">
        <f>[2]!obCall("processValue",  $G$30, "getProcessValue", [2]!obMake("", "int",BM33),[2]!obMake("", "int",0))</f>
        <v>processValue 
[13481]</v>
      </c>
      <c r="BN32" t="str">
        <f>[2]!obCall("processValue",  $G$30, "getProcessValue", [2]!obMake("", "int",BN33),[2]!obMake("", "int",0))</f>
        <v>processValue 
[13333]</v>
      </c>
      <c r="BO32" t="str">
        <f>[2]!obCall("processValue",  $G$30, "getProcessValue", [2]!obMake("", "int",BO33),[2]!obMake("", "int",0))</f>
        <v>processValue 
[13457]</v>
      </c>
      <c r="BP32" t="str">
        <f>[2]!obCall("processValue",  $G$30, "getProcessValue", [2]!obMake("", "int",BP33),[2]!obMake("", "int",0))</f>
        <v>processValue 
[13393]</v>
      </c>
      <c r="BQ32" t="str">
        <f>[2]!obCall("processValue",  $G$30, "getProcessValue", [2]!obMake("", "int",BQ33),[2]!obMake("", "int",0))</f>
        <v>processValue 
[13545]</v>
      </c>
      <c r="BR32" t="str">
        <f>[2]!obCall("processValue",  $G$30, "getProcessValue", [2]!obMake("", "int",BR33),[2]!obMake("", "int",0))</f>
        <v>processValue 
[13461]</v>
      </c>
      <c r="BS32" t="str">
        <f>[2]!obCall("processValue",  $G$30, "getProcessValue", [2]!obMake("", "int",BS33),[2]!obMake("", "int",0))</f>
        <v>processValue 
[13541]</v>
      </c>
      <c r="BT32" t="str">
        <f>[2]!obCall("processValue",  $G$30, "getProcessValue", [2]!obMake("", "int",BT33),[2]!obMake("", "int",0))</f>
        <v>processValue 
[13369]</v>
      </c>
      <c r="BU32" t="str">
        <f>[2]!obCall("processValue",  $G$30, "getProcessValue", [2]!obMake("", "int",BU33),[2]!obMake("", "int",0))</f>
        <v>processValue 
[13337]</v>
      </c>
      <c r="BV32" t="str">
        <f>[2]!obCall("processValue",  $G$30, "getProcessValue", [2]!obMake("", "int",BV33),[2]!obMake("", "int",0))</f>
        <v>processValue 
[13489]</v>
      </c>
      <c r="BW32" t="str">
        <f>[2]!obCall("processValue",  $G$30, "getProcessValue", [2]!obMake("", "int",BW33),[2]!obMake("", "int",0))</f>
        <v>processValue 
[13525]</v>
      </c>
      <c r="BX32" t="str">
        <f>[2]!obCall("processValue",  $G$30, "getProcessValue", [2]!obMake("", "int",BX33),[2]!obMake("", "int",0))</f>
        <v>processValue 
[13437]</v>
      </c>
      <c r="BY32" t="str">
        <f>[2]!obCall("processValue",  $G$30, "getProcessValue", [2]!obMake("", "int",BY33),[2]!obMake("", "int",0))</f>
        <v>processValue 
[13449]</v>
      </c>
      <c r="BZ32" t="str">
        <f>[2]!obCall("processValue",  $G$30, "getProcessValue", [2]!obMake("", "int",BZ33),[2]!obMake("", "int",0))</f>
        <v>processValue 
[13361]</v>
      </c>
      <c r="CA32" t="str">
        <f>[2]!obCall("processValue",  $G$30, "getProcessValue", [2]!obMake("", "int",CA33),[2]!obMake("", "int",0))</f>
        <v>processValue 
[13581]</v>
      </c>
      <c r="CB32" t="str">
        <f>[2]!obCall("processValue",  $G$30, "getProcessValue", [2]!obMake("", "int",CB33),[2]!obMake("", "int",0))</f>
        <v>processValue 
[13589]</v>
      </c>
      <c r="CC32" t="str">
        <f>[2]!obCall("processValue",  $G$30, "getProcessValue", [2]!obMake("", "int",CC33),[2]!obMake("", "int",0))</f>
        <v>processValue 
[13381]</v>
      </c>
      <c r="CD32" t="str">
        <f>[2]!obCall("processValue",  $G$30, "getProcessValue", [2]!obMake("", "int",CD33),[2]!obMake("", "int",0))</f>
        <v>processValue 
[13022]</v>
      </c>
      <c r="CE32" t="str">
        <f>[2]!obCall("processValue",  $G$30, "getProcessValue", [2]!obMake("", "int",CE33),[2]!obMake("", "int",0))</f>
        <v>processValue 
[13429]</v>
      </c>
      <c r="CF32" t="str">
        <f>[2]!obCall("processValue",  $G$30, "getProcessValue", [2]!obMake("", "int",CF33),[2]!obMake("", "int",0))</f>
        <v>processValue 
[13389]</v>
      </c>
      <c r="CG32" t="str">
        <f>[2]!obCall("processValue",  $G$30, "getProcessValue", [2]!obMake("", "int",CG33),[2]!obMake("", "int",0))</f>
        <v>processValue 
[13533]</v>
      </c>
      <c r="CH32" t="str">
        <f>[2]!obCall("processValue",  $G$30, "getProcessValue", [2]!obMake("", "int",CH33),[2]!obMake("", "int",0))</f>
        <v>processValue 
[13469]</v>
      </c>
      <c r="CI32" t="str">
        <f>[2]!obCall("processValue",  $G$30, "getProcessValue", [2]!obMake("", "int",CI33),[2]!obMake("", "int",0))</f>
        <v>processValue 
[13493]</v>
      </c>
      <c r="CJ32" t="str">
        <f>[2]!obCall("processValue",  $G$30, "getProcessValue", [2]!obMake("", "int",CJ33),[2]!obMake("", "int",0))</f>
        <v>processValue 
[13006]</v>
      </c>
      <c r="CK32" t="str">
        <f>[2]!obCall("processValue",  $G$30, "getProcessValue", [2]!obMake("", "int",CK33),[2]!obMake("", "int",0))</f>
        <v>processValue 
[13030]</v>
      </c>
      <c r="CL32" t="str">
        <f>[2]!obCall("processValue",  $G$30, "getProcessValue", [2]!obMake("", "int",CL33),[2]!obMake("", "int",0))</f>
        <v>processValue 
[13513]</v>
      </c>
      <c r="CM32" t="str">
        <f>[2]!obCall("processValue",  $G$30, "getProcessValue", [2]!obMake("", "int",CM33),[2]!obMake("", "int",0))</f>
        <v>processValue 
[13521]</v>
      </c>
      <c r="CN32" t="str">
        <f>[2]!obCall("processValue",  $G$30, "getProcessValue", [2]!obMake("", "int",CN33),[2]!obMake("", "int",0))</f>
        <v>processValue 
[13561]</v>
      </c>
      <c r="CO32" t="str">
        <f>[2]!obCall("processValue",  $G$30, "getProcessValue", [2]!obMake("", "int",CO33),[2]!obMake("", "int",0))</f>
        <v>processValue 
[13433]</v>
      </c>
      <c r="CP32" t="str">
        <f>[2]!obCall("processValue",  $G$30, "getProcessValue", [2]!obMake("", "int",CP33),[2]!obMake("", "int",0))</f>
        <v>processValue 
[13425]</v>
      </c>
      <c r="CQ32" t="str">
        <f>[2]!obCall("processValue",  $G$30, "getProcessValue", [2]!obMake("", "int",CQ33),[2]!obMake("", "int",0))</f>
        <v>processValue 
[13441]</v>
      </c>
      <c r="CR32" t="str">
        <f>[2]!obCall("processValue",  $G$30, "getProcessValue", [2]!obMake("", "int",CR33),[2]!obMake("", "int",0))</f>
        <v>processValue 
[13010]</v>
      </c>
      <c r="CS32" t="str">
        <f>[2]!obCall("processValue",  $G$30, "getProcessValue", [2]!obMake("", "int",CS33),[2]!obMake("", "int",0))</f>
        <v>processValue 
[13453]</v>
      </c>
      <c r="CT32" t="str">
        <f>[2]!obCall("processValue",  $G$30, "getProcessValue", [2]!obMake("", "int",CT33),[2]!obMake("", "int",0))</f>
        <v>processValue 
[13537]</v>
      </c>
      <c r="CU32" t="str">
        <f>[2]!obCall("processValue",  $G$30, "getProcessValue", [2]!obMake("", "int",CU33),[2]!obMake("", "int",0))</f>
        <v>processValue 
[13505]</v>
      </c>
      <c r="CV32" t="str">
        <f>[2]!obCall("processValue",  $G$30, "getProcessValue", [2]!obMake("", "int",CV33),[2]!obMake("", "int",0))</f>
        <v>processValue 
[13597]</v>
      </c>
      <c r="CW32" t="str">
        <f>[2]!obCall("processValue",  $G$30, "getProcessValue", [2]!obMake("", "int",CW33),[2]!obMake("", "int",0))</f>
        <v>processValue 
[13501]</v>
      </c>
    </row>
    <row r="33" spans="4:101" x14ac:dyDescent="0.25">
      <c r="U33" t="s">
        <v>28</v>
      </c>
      <c r="V33">
        <v>0</v>
      </c>
      <c r="W33">
        <v>1</v>
      </c>
      <c r="X33">
        <v>2</v>
      </c>
      <c r="Y33">
        <v>3</v>
      </c>
      <c r="Z33">
        <v>4</v>
      </c>
      <c r="AA33">
        <v>5</v>
      </c>
      <c r="AB33">
        <v>6</v>
      </c>
      <c r="AC33">
        <v>7</v>
      </c>
      <c r="AD33">
        <v>8</v>
      </c>
      <c r="AE33">
        <v>9</v>
      </c>
      <c r="AF33">
        <v>10</v>
      </c>
      <c r="AG33">
        <v>11</v>
      </c>
      <c r="AH33">
        <v>12</v>
      </c>
      <c r="AI33">
        <v>13</v>
      </c>
      <c r="AJ33">
        <v>14</v>
      </c>
      <c r="AK33">
        <v>15</v>
      </c>
      <c r="AL33">
        <v>16</v>
      </c>
      <c r="AM33">
        <v>17</v>
      </c>
      <c r="AN33">
        <v>18</v>
      </c>
      <c r="AO33">
        <v>19</v>
      </c>
      <c r="AP33">
        <v>20</v>
      </c>
      <c r="AQ33">
        <v>21</v>
      </c>
      <c r="AR33">
        <v>22</v>
      </c>
      <c r="AS33">
        <v>23</v>
      </c>
      <c r="AT33">
        <v>24</v>
      </c>
      <c r="AU33">
        <v>25</v>
      </c>
      <c r="AV33">
        <v>26</v>
      </c>
      <c r="AW33">
        <v>27</v>
      </c>
      <c r="AX33">
        <v>28</v>
      </c>
      <c r="AY33">
        <v>29</v>
      </c>
      <c r="AZ33">
        <v>30</v>
      </c>
      <c r="BA33">
        <v>31</v>
      </c>
      <c r="BB33">
        <v>32</v>
      </c>
      <c r="BC33">
        <v>33</v>
      </c>
      <c r="BD33">
        <v>34</v>
      </c>
      <c r="BE33">
        <v>35</v>
      </c>
      <c r="BF33">
        <v>36</v>
      </c>
      <c r="BG33">
        <v>37</v>
      </c>
      <c r="BH33">
        <v>38</v>
      </c>
      <c r="BI33">
        <v>39</v>
      </c>
      <c r="BJ33">
        <v>40</v>
      </c>
      <c r="BK33">
        <v>41</v>
      </c>
      <c r="BL33">
        <v>42</v>
      </c>
      <c r="BM33">
        <v>43</v>
      </c>
      <c r="BN33">
        <v>44</v>
      </c>
      <c r="BO33">
        <v>45</v>
      </c>
      <c r="BP33">
        <v>46</v>
      </c>
      <c r="BQ33">
        <v>47</v>
      </c>
      <c r="BR33">
        <v>48</v>
      </c>
      <c r="BS33">
        <v>49</v>
      </c>
      <c r="BT33">
        <v>50</v>
      </c>
      <c r="BU33">
        <v>51</v>
      </c>
      <c r="BV33">
        <v>52</v>
      </c>
      <c r="BW33">
        <v>53</v>
      </c>
      <c r="BX33">
        <v>54</v>
      </c>
      <c r="BY33">
        <v>55</v>
      </c>
      <c r="BZ33">
        <v>56</v>
      </c>
      <c r="CA33">
        <v>57</v>
      </c>
      <c r="CB33">
        <v>58</v>
      </c>
      <c r="CC33">
        <v>59</v>
      </c>
      <c r="CD33">
        <v>60</v>
      </c>
      <c r="CE33">
        <v>61</v>
      </c>
      <c r="CF33">
        <v>62</v>
      </c>
      <c r="CG33">
        <v>63</v>
      </c>
      <c r="CH33">
        <v>64</v>
      </c>
      <c r="CI33">
        <v>65</v>
      </c>
      <c r="CJ33">
        <v>66</v>
      </c>
      <c r="CK33">
        <v>67</v>
      </c>
      <c r="CL33">
        <v>68</v>
      </c>
      <c r="CM33">
        <v>69</v>
      </c>
      <c r="CN33">
        <v>70</v>
      </c>
      <c r="CO33">
        <v>71</v>
      </c>
      <c r="CP33">
        <v>72</v>
      </c>
      <c r="CQ33">
        <v>73</v>
      </c>
      <c r="CR33">
        <v>74</v>
      </c>
      <c r="CS33">
        <v>75</v>
      </c>
      <c r="CT33">
        <v>76</v>
      </c>
      <c r="CU33">
        <v>77</v>
      </c>
      <c r="CV33">
        <v>78</v>
      </c>
      <c r="CW33">
        <v>79</v>
      </c>
    </row>
    <row r="34" spans="4:101" x14ac:dyDescent="0.25">
      <c r="U34" t="s">
        <v>29</v>
      </c>
      <c r="V34">
        <f>[2]!obGet([2]!obCall("",$D$30, "getTime",[2]!obMake("", "int", V33)))</f>
        <v>0</v>
      </c>
      <c r="W34">
        <f>[2]!obGet([2]!obCall("",$D$30, "getTime",[2]!obMake("", "int", W33)))</f>
        <v>0.125</v>
      </c>
      <c r="X34">
        <f>[2]!obGet([2]!obCall("",$D$30, "getTime",[2]!obMake("", "int", X33)))</f>
        <v>0.25</v>
      </c>
      <c r="Y34">
        <f>[2]!obGet([2]!obCall("",$D$30, "getTime",[2]!obMake("", "int", Y33)))</f>
        <v>0.375</v>
      </c>
      <c r="Z34">
        <f>[2]!obGet([2]!obCall("",$D$30, "getTime",[2]!obMake("", "int", Z33)))</f>
        <v>0.5</v>
      </c>
      <c r="AA34">
        <f>[2]!obGet([2]!obCall("",$D$30, "getTime",[2]!obMake("", "int", AA33)))</f>
        <v>0.625</v>
      </c>
      <c r="AB34">
        <f>[2]!obGet([2]!obCall("",$D$30, "getTime",[2]!obMake("", "int", AB33)))</f>
        <v>0.75</v>
      </c>
      <c r="AC34">
        <f>[2]!obGet([2]!obCall("",$D$30, "getTime",[2]!obMake("", "int", AC33)))</f>
        <v>0.875</v>
      </c>
      <c r="AD34">
        <f>[2]!obGet([2]!obCall("",$D$30, "getTime",[2]!obMake("", "int", AD33)))</f>
        <v>1</v>
      </c>
      <c r="AE34">
        <f>[2]!obGet([2]!obCall("",$D$30, "getTime",[2]!obMake("", "int", AE33)))</f>
        <v>1.125</v>
      </c>
      <c r="AF34">
        <f>[2]!obGet([2]!obCall("",$D$30, "getTime",[2]!obMake("", "int", AF33)))</f>
        <v>1.25</v>
      </c>
      <c r="AG34">
        <f>[2]!obGet([2]!obCall("",$D$30, "getTime",[2]!obMake("", "int", AG33)))</f>
        <v>1.375</v>
      </c>
      <c r="AH34">
        <f>[2]!obGet([2]!obCall("",$D$30, "getTime",[2]!obMake("", "int", AH33)))</f>
        <v>1.5</v>
      </c>
      <c r="AI34">
        <f>[2]!obGet([2]!obCall("",$D$30, "getTime",[2]!obMake("", "int", AI33)))</f>
        <v>1.625</v>
      </c>
      <c r="AJ34">
        <f>[2]!obGet([2]!obCall("",$D$30, "getTime",[2]!obMake("", "int", AJ33)))</f>
        <v>1.75</v>
      </c>
      <c r="AK34">
        <f>[2]!obGet([2]!obCall("",$D$30, "getTime",[2]!obMake("", "int", AK33)))</f>
        <v>1.875</v>
      </c>
      <c r="AL34">
        <f>[2]!obGet([2]!obCall("",$D$30, "getTime",[2]!obMake("", "int", AL33)))</f>
        <v>2</v>
      </c>
      <c r="AM34">
        <f>[2]!obGet([2]!obCall("",$D$30, "getTime",[2]!obMake("", "int", AM33)))</f>
        <v>2.125</v>
      </c>
      <c r="AN34">
        <f>[2]!obGet([2]!obCall("",$D$30, "getTime",[2]!obMake("", "int", AN33)))</f>
        <v>2.25</v>
      </c>
      <c r="AO34">
        <f>[2]!obGet([2]!obCall("",$D$30, "getTime",[2]!obMake("", "int", AO33)))</f>
        <v>2.375</v>
      </c>
      <c r="AP34">
        <f>[2]!obGet([2]!obCall("",$D$30, "getTime",[2]!obMake("", "int", AP33)))</f>
        <v>2.5</v>
      </c>
      <c r="AQ34">
        <f>[2]!obGet([2]!obCall("",$D$30, "getTime",[2]!obMake("", "int", AQ33)))</f>
        <v>2.625</v>
      </c>
      <c r="AR34">
        <f>[2]!obGet([2]!obCall("",$D$30, "getTime",[2]!obMake("", "int", AR33)))</f>
        <v>2.75</v>
      </c>
      <c r="AS34">
        <f>[2]!obGet([2]!obCall("",$D$30, "getTime",[2]!obMake("", "int", AS33)))</f>
        <v>2.875</v>
      </c>
      <c r="AT34">
        <f>[2]!obGet([2]!obCall("",$D$30, "getTime",[2]!obMake("", "int", AT33)))</f>
        <v>3</v>
      </c>
      <c r="AU34">
        <f>[2]!obGet([2]!obCall("",$D$30, "getTime",[2]!obMake("", "int", AU33)))</f>
        <v>3.125</v>
      </c>
      <c r="AV34">
        <f>[2]!obGet([2]!obCall("",$D$30, "getTime",[2]!obMake("", "int", AV33)))</f>
        <v>3.25</v>
      </c>
      <c r="AW34">
        <f>[2]!obGet([2]!obCall("",$D$30, "getTime",[2]!obMake("", "int", AW33)))</f>
        <v>3.375</v>
      </c>
      <c r="AX34">
        <f>[2]!obGet([2]!obCall("",$D$30, "getTime",[2]!obMake("", "int", AX33)))</f>
        <v>3.5</v>
      </c>
      <c r="AY34">
        <f>[2]!obGet([2]!obCall("",$D$30, "getTime",[2]!obMake("", "int", AY33)))</f>
        <v>3.625</v>
      </c>
      <c r="AZ34">
        <f>[2]!obGet([2]!obCall("",$D$30, "getTime",[2]!obMake("", "int", AZ33)))</f>
        <v>3.75</v>
      </c>
      <c r="BA34">
        <f>[2]!obGet([2]!obCall("",$D$30, "getTime",[2]!obMake("", "int", BA33)))</f>
        <v>3.875</v>
      </c>
      <c r="BB34">
        <f>[2]!obGet([2]!obCall("",$D$30, "getTime",[2]!obMake("", "int", BB33)))</f>
        <v>4</v>
      </c>
      <c r="BC34">
        <f>[2]!obGet([2]!obCall("",$D$30, "getTime",[2]!obMake("", "int", BC33)))</f>
        <v>4.125</v>
      </c>
      <c r="BD34">
        <f>[2]!obGet([2]!obCall("",$D$30, "getTime",[2]!obMake("", "int", BD33)))</f>
        <v>4.25</v>
      </c>
      <c r="BE34">
        <f>[2]!obGet([2]!obCall("",$D$30, "getTime",[2]!obMake("", "int", BE33)))</f>
        <v>4.375</v>
      </c>
      <c r="BF34">
        <f>[2]!obGet([2]!obCall("",$D$30, "getTime",[2]!obMake("", "int", BF33)))</f>
        <v>4.5</v>
      </c>
      <c r="BG34">
        <f>[2]!obGet([2]!obCall("",$D$30, "getTime",[2]!obMake("", "int", BG33)))</f>
        <v>4.625</v>
      </c>
      <c r="BH34">
        <f>[2]!obGet([2]!obCall("",$D$30, "getTime",[2]!obMake("", "int", BH33)))</f>
        <v>4.75</v>
      </c>
      <c r="BI34">
        <f>[2]!obGet([2]!obCall("",$D$30, "getTime",[2]!obMake("", "int", BI33)))</f>
        <v>4.875</v>
      </c>
      <c r="BJ34">
        <f>[2]!obGet([2]!obCall("",$D$30, "getTime",[2]!obMake("", "int", BJ33)))</f>
        <v>5</v>
      </c>
      <c r="BK34">
        <f>[2]!obGet([2]!obCall("",$D$30, "getTime",[2]!obMake("", "int", BK33)))</f>
        <v>5.125</v>
      </c>
      <c r="BL34">
        <f>[2]!obGet([2]!obCall("",$D$30, "getTime",[2]!obMake("", "int", BL33)))</f>
        <v>5.25</v>
      </c>
      <c r="BM34">
        <f>[2]!obGet([2]!obCall("",$D$30, "getTime",[2]!obMake("", "int", BM33)))</f>
        <v>5.375</v>
      </c>
      <c r="BN34">
        <f>[2]!obGet([2]!obCall("",$D$30, "getTime",[2]!obMake("", "int", BN33)))</f>
        <v>5.5</v>
      </c>
      <c r="BO34">
        <f>[2]!obGet([2]!obCall("",$D$30, "getTime",[2]!obMake("", "int", BO33)))</f>
        <v>5.625</v>
      </c>
      <c r="BP34">
        <f>[2]!obGet([2]!obCall("",$D$30, "getTime",[2]!obMake("", "int", BP33)))</f>
        <v>5.75</v>
      </c>
      <c r="BQ34">
        <f>[2]!obGet([2]!obCall("",$D$30, "getTime",[2]!obMake("", "int", BQ33)))</f>
        <v>5.875</v>
      </c>
      <c r="BR34">
        <f>[2]!obGet([2]!obCall("",$D$30, "getTime",[2]!obMake("", "int", BR33)))</f>
        <v>6</v>
      </c>
      <c r="BS34">
        <f>[2]!obGet([2]!obCall("",$D$30, "getTime",[2]!obMake("", "int", BS33)))</f>
        <v>6.125</v>
      </c>
      <c r="BT34">
        <f>[2]!obGet([2]!obCall("",$D$30, "getTime",[2]!obMake("", "int", BT33)))</f>
        <v>6.25</v>
      </c>
      <c r="BU34">
        <f>[2]!obGet([2]!obCall("",$D$30, "getTime",[2]!obMake("", "int", BU33)))</f>
        <v>6.375</v>
      </c>
      <c r="BV34">
        <f>[2]!obGet([2]!obCall("",$D$30, "getTime",[2]!obMake("", "int", BV33)))</f>
        <v>6.5</v>
      </c>
      <c r="BW34">
        <f>[2]!obGet([2]!obCall("",$D$30, "getTime",[2]!obMake("", "int", BW33)))</f>
        <v>6.625</v>
      </c>
      <c r="BX34">
        <f>[2]!obGet([2]!obCall("",$D$30, "getTime",[2]!obMake("", "int", BX33)))</f>
        <v>6.75</v>
      </c>
      <c r="BY34">
        <f>[2]!obGet([2]!obCall("",$D$30, "getTime",[2]!obMake("", "int", BY33)))</f>
        <v>6.875</v>
      </c>
      <c r="BZ34">
        <f>[2]!obGet([2]!obCall("",$D$30, "getTime",[2]!obMake("", "int", BZ33)))</f>
        <v>7</v>
      </c>
      <c r="CA34">
        <f>[2]!obGet([2]!obCall("",$D$30, "getTime",[2]!obMake("", "int", CA33)))</f>
        <v>7.125</v>
      </c>
      <c r="CB34">
        <f>[2]!obGet([2]!obCall("",$D$30, "getTime",[2]!obMake("", "int", CB33)))</f>
        <v>7.25</v>
      </c>
      <c r="CC34">
        <f>[2]!obGet([2]!obCall("",$D$30, "getTime",[2]!obMake("", "int", CC33)))</f>
        <v>7.375</v>
      </c>
      <c r="CD34">
        <f>[2]!obGet([2]!obCall("",$D$30, "getTime",[2]!obMake("", "int", CD33)))</f>
        <v>7.5</v>
      </c>
      <c r="CE34">
        <f>[2]!obGet([2]!obCall("",$D$30, "getTime",[2]!obMake("", "int", CE33)))</f>
        <v>7.625</v>
      </c>
      <c r="CF34">
        <f>[2]!obGet([2]!obCall("",$D$30, "getTime",[2]!obMake("", "int", CF33)))</f>
        <v>7.75</v>
      </c>
      <c r="CG34">
        <f>[2]!obGet([2]!obCall("",$D$30, "getTime",[2]!obMake("", "int", CG33)))</f>
        <v>7.875</v>
      </c>
      <c r="CH34">
        <f>[2]!obGet([2]!obCall("",$D$30, "getTime",[2]!obMake("", "int", CH33)))</f>
        <v>8</v>
      </c>
      <c r="CI34">
        <f>[2]!obGet([2]!obCall("",$D$30, "getTime",[2]!obMake("", "int", CI33)))</f>
        <v>8.125</v>
      </c>
      <c r="CJ34">
        <f>[2]!obGet([2]!obCall("",$D$30, "getTime",[2]!obMake("", "int", CJ33)))</f>
        <v>8.25</v>
      </c>
      <c r="CK34">
        <f>[2]!obGet([2]!obCall("",$D$30, "getTime",[2]!obMake("", "int", CK33)))</f>
        <v>8.375</v>
      </c>
      <c r="CL34">
        <f>[2]!obGet([2]!obCall("",$D$30, "getTime",[2]!obMake("", "int", CL33)))</f>
        <v>8.5</v>
      </c>
      <c r="CM34">
        <f>[2]!obGet([2]!obCall("",$D$30, "getTime",[2]!obMake("", "int", CM33)))</f>
        <v>8.625</v>
      </c>
      <c r="CN34">
        <f>[2]!obGet([2]!obCall("",$D$30, "getTime",[2]!obMake("", "int", CN33)))</f>
        <v>8.75</v>
      </c>
      <c r="CO34">
        <f>[2]!obGet([2]!obCall("",$D$30, "getTime",[2]!obMake("", "int", CO33)))</f>
        <v>8.875</v>
      </c>
      <c r="CP34">
        <f>[2]!obGet([2]!obCall("",$D$30, "getTime",[2]!obMake("", "int", CP33)))</f>
        <v>9</v>
      </c>
      <c r="CQ34">
        <f>[2]!obGet([2]!obCall("",$D$30, "getTime",[2]!obMake("", "int", CQ33)))</f>
        <v>9.125</v>
      </c>
      <c r="CR34">
        <f>[2]!obGet([2]!obCall("",$D$30, "getTime",[2]!obMake("", "int", CR33)))</f>
        <v>9.25</v>
      </c>
      <c r="CS34">
        <f>[2]!obGet([2]!obCall("",$D$30, "getTime",[2]!obMake("", "int", CS33)))</f>
        <v>9.375</v>
      </c>
      <c r="CT34">
        <f>[2]!obGet([2]!obCall("",$D$30, "getTime",[2]!obMake("", "int", CT33)))</f>
        <v>9.5</v>
      </c>
      <c r="CU34">
        <f>[2]!obGet([2]!obCall("",$D$30, "getTime",[2]!obMake("", "int", CU33)))</f>
        <v>9.625</v>
      </c>
      <c r="CV34">
        <f>[2]!obGet([2]!obCall("",$D$30, "getTime",[2]!obMake("", "int", CV33)))</f>
        <v>9.75</v>
      </c>
      <c r="CW34">
        <f>[2]!obGet([2]!obCall("",$D$30, "getTime",[2]!obMake("", "int", CW33)))</f>
        <v>9.875</v>
      </c>
    </row>
    <row r="35" spans="4:101" x14ac:dyDescent="0.25">
      <c r="V35">
        <f>TRANSPOSE( [2]!obGet([2]!obCall("",V32,"getRealizations") ) )</f>
        <v>0.03</v>
      </c>
      <c r="W35">
        <f>TRANSPOSE( [2]!obGet([2]!obCall("",W32,"getRealizations") ) )</f>
        <v>3.0888566186930595E-2</v>
      </c>
      <c r="X35">
        <f>TRANSPOSE( [2]!obGet([2]!obCall("",X32,"getRealizations") ) )</f>
        <v>2.7655736957139514E-2</v>
      </c>
      <c r="Y35">
        <f>TRANSPOSE( [2]!obGet([2]!obCall("",Y32,"getRealizations") ) )</f>
        <v>3.1145227447470114E-2</v>
      </c>
      <c r="Z35">
        <f>TRANSPOSE( [2]!obGet([2]!obCall("",Z32,"getRealizations") ) )</f>
        <v>3.2097008683084675E-2</v>
      </c>
      <c r="AA35">
        <f>TRANSPOSE( [2]!obGet([2]!obCall("",AA32,"getRealizations") ) )</f>
        <v>3.1481931827611109E-2</v>
      </c>
      <c r="AB35">
        <f>TRANSPOSE( [2]!obGet([2]!obCall("",AB32,"getRealizations") ) )</f>
        <v>3.3725735706800382E-2</v>
      </c>
      <c r="AC35">
        <f>TRANSPOSE( [2]!obGet([2]!obCall("",AC32,"getRealizations") ) )</f>
        <v>3.1404443028523868E-2</v>
      </c>
      <c r="AD35">
        <f>TRANSPOSE( [2]!obGet([2]!obCall("",AD32,"getRealizations") ) )</f>
        <v>3.1311844635050635E-2</v>
      </c>
      <c r="AE35">
        <f>TRANSPOSE( [2]!obGet([2]!obCall("",AE32,"getRealizations") ) )</f>
        <v>3.1059306199545542E-2</v>
      </c>
      <c r="AF35">
        <f>TRANSPOSE( [2]!obGet([2]!obCall("",AF32,"getRealizations") ) )</f>
        <v>2.8626411062279079E-2</v>
      </c>
      <c r="AG35">
        <f>TRANSPOSE( [2]!obGet([2]!obCall("",AG32,"getRealizations") ) )</f>
        <v>3.0341420533596078E-2</v>
      </c>
      <c r="AH35">
        <f>TRANSPOSE( [2]!obGet([2]!obCall("",AH32,"getRealizations") ) )</f>
        <v>3.2676781095770574E-2</v>
      </c>
      <c r="AI35">
        <f>TRANSPOSE( [2]!obGet([2]!obCall("",AI32,"getRealizations") ) )</f>
        <v>3.5933149013308692E-2</v>
      </c>
      <c r="AJ35">
        <f>TRANSPOSE( [2]!obGet([2]!obCall("",AJ32,"getRealizations") ) )</f>
        <v>3.2853971849984884E-2</v>
      </c>
      <c r="AK35">
        <f>TRANSPOSE( [2]!obGet([2]!obCall("",AK32,"getRealizations") ) )</f>
        <v>3.2514638312353836E-2</v>
      </c>
      <c r="AL35">
        <f>TRANSPOSE( [2]!obGet([2]!obCall("",AL32,"getRealizations") ) )</f>
        <v>2.88094345813674E-2</v>
      </c>
      <c r="AM35">
        <f>TRANSPOSE( [2]!obGet([2]!obCall("",AM32,"getRealizations") ) )</f>
        <v>2.8033990842667864E-2</v>
      </c>
      <c r="AN35">
        <f>TRANSPOSE( [2]!obGet([2]!obCall("",AN32,"getRealizations") ) )</f>
        <v>3.0491794577199822E-2</v>
      </c>
      <c r="AO35">
        <f>TRANSPOSE( [2]!obGet([2]!obCall("",AO32,"getRealizations") ) )</f>
        <v>3.1823671844277923E-2</v>
      </c>
      <c r="AP35">
        <f>TRANSPOSE( [2]!obGet([2]!obCall("",AP32,"getRealizations") ) )</f>
        <v>3.5054277407911824E-2</v>
      </c>
      <c r="AQ35">
        <f>TRANSPOSE( [2]!obGet([2]!obCall("",AQ32,"getRealizations") ) )</f>
        <v>3.5496924496789747E-2</v>
      </c>
      <c r="AR35">
        <f>TRANSPOSE( [2]!obGet([2]!obCall("",AR32,"getRealizations") ) )</f>
        <v>3.7011841789326039E-2</v>
      </c>
      <c r="AS35">
        <f>TRANSPOSE( [2]!obGet([2]!obCall("",AS32,"getRealizations") ) )</f>
        <v>3.6972194181365943E-2</v>
      </c>
      <c r="AT35">
        <f>TRANSPOSE( [2]!obGet([2]!obCall("",AT32,"getRealizations") ) )</f>
        <v>3.6664114248087604E-2</v>
      </c>
      <c r="AU35">
        <f>TRANSPOSE( [2]!obGet([2]!obCall("",AU32,"getRealizations") ) )</f>
        <v>3.617394219641621E-2</v>
      </c>
      <c r="AV35">
        <f>TRANSPOSE( [2]!obGet([2]!obCall("",AV32,"getRealizations") ) )</f>
        <v>3.0367192521047359E-2</v>
      </c>
      <c r="AW35">
        <f>TRANSPOSE( [2]!obGet([2]!obCall("",AW32,"getRealizations") ) )</f>
        <v>3.0830776434728306E-2</v>
      </c>
      <c r="AX35">
        <f>TRANSPOSE( [2]!obGet([2]!obCall("",AX32,"getRealizations") ) )</f>
        <v>2.7968594823898157E-2</v>
      </c>
      <c r="AY35">
        <f>TRANSPOSE( [2]!obGet([2]!obCall("",AY32,"getRealizations") ) )</f>
        <v>2.706570804988595E-2</v>
      </c>
      <c r="AZ35">
        <f>TRANSPOSE( [2]!obGet([2]!obCall("",AZ32,"getRealizations") ) )</f>
        <v>2.6391770626943777E-2</v>
      </c>
      <c r="BA35">
        <f>TRANSPOSE( [2]!obGet([2]!obCall("",BA32,"getRealizations") ) )</f>
        <v>2.6022841780451476E-2</v>
      </c>
      <c r="BB35">
        <f>TRANSPOSE( [2]!obGet([2]!obCall("",BB32,"getRealizations") ) )</f>
        <v>2.7527435253110119E-2</v>
      </c>
      <c r="BC35">
        <f>TRANSPOSE( [2]!obGet([2]!obCall("",BC32,"getRealizations") ) )</f>
        <v>2.8144666403490455E-2</v>
      </c>
      <c r="BD35">
        <f>TRANSPOSE( [2]!obGet([2]!obCall("",BD32,"getRealizations") ) )</f>
        <v>2.7413469667788827E-2</v>
      </c>
      <c r="BE35">
        <f>TRANSPOSE( [2]!obGet([2]!obCall("",BE32,"getRealizations") ) )</f>
        <v>2.8848225126679422E-2</v>
      </c>
      <c r="BF35">
        <f>TRANSPOSE( [2]!obGet([2]!obCall("",BF32,"getRealizations") ) )</f>
        <v>2.658785348342145E-2</v>
      </c>
      <c r="BG35">
        <f>TRANSPOSE( [2]!obGet([2]!obCall("",BG32,"getRealizations") ) )</f>
        <v>2.7472114964052843E-2</v>
      </c>
      <c r="BH35">
        <f>TRANSPOSE( [2]!obGet([2]!obCall("",BH32,"getRealizations") ) )</f>
        <v>2.7313220931679004E-2</v>
      </c>
      <c r="BI35">
        <f>TRANSPOSE( [2]!obGet([2]!obCall("",BI32,"getRealizations") ) )</f>
        <v>2.743294097010604E-2</v>
      </c>
      <c r="BJ35">
        <f>TRANSPOSE( [2]!obGet([2]!obCall("",BJ32,"getRealizations") ) )</f>
        <v>2.929185479919438E-2</v>
      </c>
      <c r="BK35">
        <f>TRANSPOSE( [2]!obGet([2]!obCall("",BK32,"getRealizations") ) )</f>
        <v>2.8334859085269008E-2</v>
      </c>
      <c r="BL35">
        <f>TRANSPOSE( [2]!obGet([2]!obCall("",BL32,"getRealizations") ) )</f>
        <v>2.9552061060723105E-2</v>
      </c>
      <c r="BM35">
        <f>TRANSPOSE( [2]!obGet([2]!obCall("",BM32,"getRealizations") ) )</f>
        <v>3.0635154207072197E-2</v>
      </c>
      <c r="BN35">
        <f>TRANSPOSE( [2]!obGet([2]!obCall("",BN32,"getRealizations") ) )</f>
        <v>2.9121344322773253E-2</v>
      </c>
      <c r="BO35">
        <f>TRANSPOSE( [2]!obGet([2]!obCall("",BO32,"getRealizations") ) )</f>
        <v>2.894156980544061E-2</v>
      </c>
      <c r="BP35">
        <f>TRANSPOSE( [2]!obGet([2]!obCall("",BP32,"getRealizations") ) )</f>
        <v>3.1053350345097382E-2</v>
      </c>
      <c r="BQ35">
        <f>TRANSPOSE( [2]!obGet([2]!obCall("",BQ32,"getRealizations") ) )</f>
        <v>3.1551319429079315E-2</v>
      </c>
      <c r="BR35">
        <f>TRANSPOSE( [2]!obGet([2]!obCall("",BR32,"getRealizations") ) )</f>
        <v>3.2284949106032919E-2</v>
      </c>
      <c r="BS35">
        <f>TRANSPOSE( [2]!obGet([2]!obCall("",BS32,"getRealizations") ) )</f>
        <v>3.3219815140316099E-2</v>
      </c>
      <c r="BT35">
        <f>TRANSPOSE( [2]!obGet([2]!obCall("",BT32,"getRealizations") ) )</f>
        <v>3.4228086658016396E-2</v>
      </c>
      <c r="BU35">
        <f>TRANSPOSE( [2]!obGet([2]!obCall("",BU32,"getRealizations") ) )</f>
        <v>3.4956580399319738E-2</v>
      </c>
      <c r="BV35">
        <f>TRANSPOSE( [2]!obGet([2]!obCall("",BV32,"getRealizations") ) )</f>
        <v>3.8667059146738937E-2</v>
      </c>
      <c r="BW35">
        <f>TRANSPOSE( [2]!obGet([2]!obCall("",BW32,"getRealizations") ) )</f>
        <v>3.4605635854199186E-2</v>
      </c>
      <c r="BX35">
        <f>TRANSPOSE( [2]!obGet([2]!obCall("",BX32,"getRealizations") ) )</f>
        <v>3.2339588677097256E-2</v>
      </c>
      <c r="BY35">
        <f>TRANSPOSE( [2]!obGet([2]!obCall("",BY32,"getRealizations") ) )</f>
        <v>3.1963949304132482E-2</v>
      </c>
      <c r="BZ35">
        <f>TRANSPOSE( [2]!obGet([2]!obCall("",BZ32,"getRealizations") ) )</f>
        <v>3.062938632727448E-2</v>
      </c>
      <c r="CA35">
        <f>TRANSPOSE( [2]!obGet([2]!obCall("",CA32,"getRealizations") ) )</f>
        <v>3.30641222831888E-2</v>
      </c>
      <c r="CB35">
        <f>TRANSPOSE( [2]!obGet([2]!obCall("",CB32,"getRealizations") ) )</f>
        <v>3.316951554734815E-2</v>
      </c>
      <c r="CC35">
        <f>TRANSPOSE( [2]!obGet([2]!obCall("",CC32,"getRealizations") ) )</f>
        <v>3.553032559584543E-2</v>
      </c>
      <c r="CD35">
        <f>TRANSPOSE( [2]!obGet([2]!obCall("",CD32,"getRealizations") ) )</f>
        <v>3.4497157213111279E-2</v>
      </c>
      <c r="CE35">
        <f>TRANSPOSE( [2]!obGet([2]!obCall("",CE32,"getRealizations") ) )</f>
        <v>3.4939171185113756E-2</v>
      </c>
      <c r="CF35">
        <f>TRANSPOSE( [2]!obGet([2]!obCall("",CF32,"getRealizations") ) )</f>
        <v>3.4404950109212212E-2</v>
      </c>
      <c r="CG35">
        <f>TRANSPOSE( [2]!obGet([2]!obCall("",CG32,"getRealizations") ) )</f>
        <v>3.1494128104425229E-2</v>
      </c>
      <c r="CH35">
        <f>TRANSPOSE( [2]!obGet([2]!obCall("",CH32,"getRealizations") ) )</f>
        <v>2.7742817885811399E-2</v>
      </c>
      <c r="CI35">
        <f>TRANSPOSE( [2]!obGet([2]!obCall("",CI32,"getRealizations") ) )</f>
        <v>2.4776561238213972E-2</v>
      </c>
      <c r="CJ35">
        <f>TRANSPOSE( [2]!obGet([2]!obCall("",CJ32,"getRealizations") ) )</f>
        <v>2.8313100139667171E-2</v>
      </c>
      <c r="CK35">
        <f>TRANSPOSE( [2]!obGet([2]!obCall("",CK32,"getRealizations") ) )</f>
        <v>2.8015884689486382E-2</v>
      </c>
      <c r="CL35">
        <f>TRANSPOSE( [2]!obGet([2]!obCall("",CL32,"getRealizations") ) )</f>
        <v>2.7193274879550991E-2</v>
      </c>
      <c r="CM35">
        <f>TRANSPOSE( [2]!obGet([2]!obCall("",CM32,"getRealizations") ) )</f>
        <v>2.7355395773555519E-2</v>
      </c>
      <c r="CN35">
        <f>TRANSPOSE( [2]!obGet([2]!obCall("",CN32,"getRealizations") ) )</f>
        <v>2.7973225306299671E-2</v>
      </c>
      <c r="CO35">
        <f>TRANSPOSE( [2]!obGet([2]!obCall("",CO32,"getRealizations") ) )</f>
        <v>2.8588290364195131E-2</v>
      </c>
      <c r="CP35">
        <f>TRANSPOSE( [2]!obGet([2]!obCall("",CP32,"getRealizations") ) )</f>
        <v>2.8975163985872514E-2</v>
      </c>
      <c r="CQ35">
        <f>TRANSPOSE( [2]!obGet([2]!obCall("",CQ32,"getRealizations") ) )</f>
        <v>2.9654394916276257E-2</v>
      </c>
      <c r="CR35">
        <f>TRANSPOSE( [2]!obGet([2]!obCall("",CR32,"getRealizations") ) )</f>
        <v>2.6964832684019037E-2</v>
      </c>
      <c r="CS35">
        <f>TRANSPOSE( [2]!obGet([2]!obCall("",CS32,"getRealizations") ) )</f>
        <v>2.3436483715383701E-2</v>
      </c>
      <c r="CT35">
        <f>TRANSPOSE( [2]!obGet([2]!obCall("",CT32,"getRealizations") ) )</f>
        <v>2.2270352727702624E-2</v>
      </c>
      <c r="CU35">
        <f>TRANSPOSE( [2]!obGet([2]!obCall("",CU32,"getRealizations") ) )</f>
        <v>2.1100758362356149E-2</v>
      </c>
      <c r="CV35">
        <f>TRANSPOSE( [2]!obGet([2]!obCall("",CV32,"getRealizations") ) )</f>
        <v>2.1006553802937967E-2</v>
      </c>
      <c r="CW35">
        <f>TRANSPOSE( [2]!obGet([2]!obCall("",CW32,"getRealizations") ) )</f>
        <v>2.2982297518877343E-2</v>
      </c>
    </row>
    <row r="36" spans="4:101" x14ac:dyDescent="0.25">
      <c r="D36" s="14" t="s">
        <v>45</v>
      </c>
      <c r="G36" s="14" t="s">
        <v>20</v>
      </c>
    </row>
    <row r="37" spans="4:101" x14ac:dyDescent="0.25">
      <c r="D37" t="str">
        <f>[2]!obCall("hwProcess",D30, "getProcess")</f>
        <v>hwProcess 
[13320]</v>
      </c>
      <c r="G37" t="str">
        <f>[2]!obCall("cirProcess",G30, "getProcess")</f>
        <v>cirProcess 
[13036]</v>
      </c>
      <c r="U37" s="9" t="s">
        <v>37</v>
      </c>
    </row>
    <row r="38" spans="4:101" x14ac:dyDescent="0.25">
      <c r="U38" t="str">
        <f>[2]!obMake("meanReversionArrayHW", "double[]",V38:CW38)</f>
        <v>meanReversionArrayHW 
[363]</v>
      </c>
      <c r="V38" s="11">
        <v>0.05</v>
      </c>
      <c r="W38" s="11">
        <v>0.05</v>
      </c>
      <c r="X38" s="11">
        <v>0.05</v>
      </c>
      <c r="Y38" s="11">
        <v>0.05</v>
      </c>
      <c r="Z38" s="11">
        <v>0.05</v>
      </c>
      <c r="AA38" s="11">
        <v>0.05</v>
      </c>
      <c r="AB38" s="11">
        <v>0.05</v>
      </c>
      <c r="AC38" s="11">
        <v>0.05</v>
      </c>
      <c r="AD38" s="11">
        <v>0.05</v>
      </c>
      <c r="AE38" s="11">
        <v>0.05</v>
      </c>
      <c r="AF38" s="11">
        <v>0.05</v>
      </c>
      <c r="AG38" s="11">
        <v>0.05</v>
      </c>
      <c r="AH38" s="11">
        <v>0.05</v>
      </c>
      <c r="AI38" s="11">
        <v>0.05</v>
      </c>
      <c r="AJ38" s="11">
        <v>0.05</v>
      </c>
      <c r="AK38" s="11">
        <v>0.05</v>
      </c>
      <c r="AL38" s="11">
        <v>0.05</v>
      </c>
      <c r="AM38" s="11">
        <v>0.05</v>
      </c>
      <c r="AN38" s="11">
        <v>0.05</v>
      </c>
      <c r="AO38" s="11">
        <v>0.05</v>
      </c>
      <c r="AP38" s="11">
        <v>0.05</v>
      </c>
      <c r="AQ38" s="11">
        <v>0.05</v>
      </c>
      <c r="AR38" s="11">
        <v>0.05</v>
      </c>
      <c r="AS38" s="11">
        <v>0.05</v>
      </c>
      <c r="AT38" s="11">
        <v>0.05</v>
      </c>
      <c r="AU38" s="11">
        <v>0.05</v>
      </c>
      <c r="AV38" s="11">
        <v>0.05</v>
      </c>
      <c r="AW38" s="11">
        <v>0.05</v>
      </c>
      <c r="AX38" s="11">
        <v>0.05</v>
      </c>
      <c r="AY38" s="11">
        <v>0.05</v>
      </c>
      <c r="AZ38" s="11">
        <v>0.05</v>
      </c>
      <c r="BA38" s="11">
        <v>0.05</v>
      </c>
      <c r="BB38" s="11">
        <v>0.05</v>
      </c>
      <c r="BC38" s="11">
        <v>0.05</v>
      </c>
      <c r="BD38" s="11">
        <v>0.05</v>
      </c>
      <c r="BE38" s="11">
        <v>0.05</v>
      </c>
      <c r="BF38" s="11">
        <v>0.05</v>
      </c>
      <c r="BG38" s="11">
        <v>0.05</v>
      </c>
      <c r="BH38" s="11">
        <v>0.05</v>
      </c>
      <c r="BI38" s="11">
        <v>0.05</v>
      </c>
      <c r="BJ38" s="11">
        <v>0.05</v>
      </c>
      <c r="BK38" s="11">
        <v>0.05</v>
      </c>
      <c r="BL38" s="11">
        <v>0.05</v>
      </c>
      <c r="BM38" s="11">
        <v>0.05</v>
      </c>
      <c r="BN38" s="11">
        <v>0.05</v>
      </c>
      <c r="BO38" s="11">
        <v>0.05</v>
      </c>
      <c r="BP38" s="11">
        <v>0.05</v>
      </c>
      <c r="BQ38" s="11">
        <v>0.05</v>
      </c>
      <c r="BR38" s="11">
        <v>0.05</v>
      </c>
      <c r="BS38" s="11">
        <v>0.05</v>
      </c>
      <c r="BT38" s="11">
        <v>0.05</v>
      </c>
      <c r="BU38" s="11">
        <v>0.05</v>
      </c>
      <c r="BV38" s="11">
        <v>0.05</v>
      </c>
      <c r="BW38" s="11">
        <v>0.05</v>
      </c>
      <c r="BX38" s="11">
        <v>0.05</v>
      </c>
      <c r="BY38" s="11">
        <v>0.05</v>
      </c>
      <c r="BZ38" s="11">
        <v>0.05</v>
      </c>
      <c r="CA38" s="11">
        <v>0.05</v>
      </c>
      <c r="CB38" s="11">
        <v>0.05</v>
      </c>
      <c r="CC38" s="11">
        <v>0.05</v>
      </c>
      <c r="CD38" s="11">
        <v>0.05</v>
      </c>
      <c r="CE38" s="11">
        <v>0.05</v>
      </c>
      <c r="CF38" s="11">
        <v>0.05</v>
      </c>
      <c r="CG38" s="11">
        <v>0.05</v>
      </c>
      <c r="CH38" s="11">
        <v>0.05</v>
      </c>
      <c r="CI38" s="11">
        <v>0.05</v>
      </c>
      <c r="CJ38" s="11">
        <v>0.05</v>
      </c>
      <c r="CK38" s="11">
        <v>0.05</v>
      </c>
      <c r="CL38" s="11">
        <v>0.05</v>
      </c>
      <c r="CM38" s="11">
        <v>0.05</v>
      </c>
      <c r="CN38" s="11">
        <v>0.05</v>
      </c>
      <c r="CO38" s="11">
        <v>0.05</v>
      </c>
      <c r="CP38" s="11">
        <v>0.05</v>
      </c>
      <c r="CQ38" s="11">
        <v>0.05</v>
      </c>
      <c r="CR38" s="11">
        <v>0.05</v>
      </c>
      <c r="CS38" s="11">
        <v>0.05</v>
      </c>
      <c r="CT38" s="11">
        <v>0.05</v>
      </c>
      <c r="CU38" s="11">
        <v>0.05</v>
      </c>
      <c r="CV38" s="11">
        <v>0.05</v>
      </c>
      <c r="CW38" s="11">
        <v>0.05</v>
      </c>
    </row>
    <row r="39" spans="4:101" x14ac:dyDescent="0.25">
      <c r="D39" s="14" t="s">
        <v>33</v>
      </c>
      <c r="G39" s="14" t="s">
        <v>33</v>
      </c>
      <c r="U39" t="str">
        <f>[2]!obMake("volatilitesArrayHW", "double[]",V39:CW39)</f>
        <v>volatilitesArrayHW 
[364]</v>
      </c>
      <c r="V39" s="11">
        <v>0.03</v>
      </c>
      <c r="W39" s="11">
        <v>0.03</v>
      </c>
      <c r="X39" s="11">
        <v>0.03</v>
      </c>
      <c r="Y39" s="11">
        <v>0.03</v>
      </c>
      <c r="Z39" s="11">
        <v>0.03</v>
      </c>
      <c r="AA39" s="11">
        <v>0.03</v>
      </c>
      <c r="AB39" s="11">
        <v>0.03</v>
      </c>
      <c r="AC39" s="11">
        <v>0.03</v>
      </c>
      <c r="AD39" s="11">
        <v>0.03</v>
      </c>
      <c r="AE39" s="11">
        <v>0.03</v>
      </c>
      <c r="AF39" s="11">
        <v>0.03</v>
      </c>
      <c r="AG39" s="11">
        <v>0.03</v>
      </c>
      <c r="AH39" s="11">
        <v>0.03</v>
      </c>
      <c r="AI39" s="11">
        <v>0.03</v>
      </c>
      <c r="AJ39" s="11">
        <v>0.03</v>
      </c>
      <c r="AK39" s="11">
        <v>0.03</v>
      </c>
      <c r="AL39" s="11">
        <v>0.03</v>
      </c>
      <c r="AM39" s="11">
        <v>0.03</v>
      </c>
      <c r="AN39" s="11">
        <v>0.03</v>
      </c>
      <c r="AO39" s="11">
        <v>0.03</v>
      </c>
      <c r="AP39" s="11">
        <v>0.03</v>
      </c>
      <c r="AQ39" s="11">
        <v>0.03</v>
      </c>
      <c r="AR39" s="11">
        <v>0.03</v>
      </c>
      <c r="AS39" s="11">
        <v>0.03</v>
      </c>
      <c r="AT39" s="11">
        <v>0.03</v>
      </c>
      <c r="AU39" s="11">
        <v>0.03</v>
      </c>
      <c r="AV39" s="11">
        <v>0.03</v>
      </c>
      <c r="AW39" s="11">
        <v>0.03</v>
      </c>
      <c r="AX39" s="11">
        <v>0.03</v>
      </c>
      <c r="AY39" s="11">
        <v>0.03</v>
      </c>
      <c r="AZ39" s="11">
        <v>0.03</v>
      </c>
      <c r="BA39" s="11">
        <v>0.03</v>
      </c>
      <c r="BB39" s="11">
        <v>0.03</v>
      </c>
      <c r="BC39" s="11">
        <v>0.03</v>
      </c>
      <c r="BD39" s="11">
        <v>0.03</v>
      </c>
      <c r="BE39" s="11">
        <v>0.03</v>
      </c>
      <c r="BF39" s="11">
        <v>0.03</v>
      </c>
      <c r="BG39" s="11">
        <v>0.03</v>
      </c>
      <c r="BH39" s="11">
        <v>0.03</v>
      </c>
      <c r="BI39" s="11">
        <v>0.03</v>
      </c>
      <c r="BJ39" s="11">
        <v>0.03</v>
      </c>
      <c r="BK39" s="11">
        <v>0.03</v>
      </c>
      <c r="BL39" s="11">
        <v>0.03</v>
      </c>
      <c r="BM39" s="11">
        <v>0.03</v>
      </c>
      <c r="BN39" s="11">
        <v>0.03</v>
      </c>
      <c r="BO39" s="11">
        <v>0.03</v>
      </c>
      <c r="BP39" s="11">
        <v>0.03</v>
      </c>
      <c r="BQ39" s="11">
        <v>0.03</v>
      </c>
      <c r="BR39" s="11">
        <v>0.03</v>
      </c>
      <c r="BS39" s="11">
        <v>0.03</v>
      </c>
      <c r="BT39" s="11">
        <v>0.03</v>
      </c>
      <c r="BU39" s="11">
        <v>0.03</v>
      </c>
      <c r="BV39" s="11">
        <v>0.03</v>
      </c>
      <c r="BW39" s="11">
        <v>0.03</v>
      </c>
      <c r="BX39" s="11">
        <v>0.03</v>
      </c>
      <c r="BY39" s="11">
        <v>0.03</v>
      </c>
      <c r="BZ39" s="11">
        <v>0.03</v>
      </c>
      <c r="CA39" s="11">
        <v>0.03</v>
      </c>
      <c r="CB39" s="11">
        <v>0.03</v>
      </c>
      <c r="CC39" s="11">
        <v>0.03</v>
      </c>
      <c r="CD39" s="11">
        <v>0.03</v>
      </c>
      <c r="CE39" s="11">
        <v>0.03</v>
      </c>
      <c r="CF39" s="11">
        <v>0.03</v>
      </c>
      <c r="CG39" s="11">
        <v>0.03</v>
      </c>
      <c r="CH39" s="11">
        <v>0.03</v>
      </c>
      <c r="CI39" s="11">
        <v>0.03</v>
      </c>
      <c r="CJ39" s="11">
        <v>0.03</v>
      </c>
      <c r="CK39" s="11">
        <v>0.03</v>
      </c>
      <c r="CL39" s="11">
        <v>0.03</v>
      </c>
      <c r="CM39" s="11">
        <v>0.03</v>
      </c>
      <c r="CN39" s="11">
        <v>0.03</v>
      </c>
      <c r="CO39" s="11">
        <v>0.03</v>
      </c>
      <c r="CP39" s="11">
        <v>0.03</v>
      </c>
      <c r="CQ39" s="11">
        <v>0.03</v>
      </c>
      <c r="CR39" s="11">
        <v>0.03</v>
      </c>
      <c r="CS39" s="11">
        <v>0.03</v>
      </c>
      <c r="CT39" s="11">
        <v>0.03</v>
      </c>
      <c r="CU39" s="11">
        <v>0.03</v>
      </c>
      <c r="CV39" s="11">
        <v>0.03</v>
      </c>
      <c r="CW39" s="11">
        <v>0.03</v>
      </c>
    </row>
    <row r="40" spans="4:101" x14ac:dyDescent="0.25">
      <c r="D40" t="str">
        <f>[2]!obCall("hwBrownianMotion",D37, "getBrownianMotion")</f>
        <v>hwBrownianMotion 
[13321]</v>
      </c>
      <c r="G40" t="str">
        <f>[2]!obCall("cirBrownianMotion",G37, "getBrownianMotion")</f>
        <v>cirBrownianMotion 
[13037]</v>
      </c>
      <c r="U40" t="str">
        <f>[2]!obMake("forwardRateArrayHW", "double[]",V40:Z40)</f>
        <v>forwardRateArrayHW 
[366]</v>
      </c>
      <c r="V40" s="11">
        <v>0.2</v>
      </c>
      <c r="W40" s="11">
        <v>0.5</v>
      </c>
      <c r="X40" s="11">
        <v>0.1</v>
      </c>
      <c r="Y40" s="11">
        <v>0.5</v>
      </c>
      <c r="Z40" s="11">
        <v>0.1</v>
      </c>
    </row>
    <row r="43" spans="4:101" x14ac:dyDescent="0.25">
      <c r="U43" t="s">
        <v>34</v>
      </c>
      <c r="V43" t="str">
        <f>[2]!obCall("brownianMotionValue",  $D$40, "getBrownianIncrement", [2]!obMake("", "int",V44),[2]!obMake("", "int",0))</f>
        <v>brownianMotionValue 
[15729]</v>
      </c>
      <c r="W43" t="str">
        <f>[2]!obCall("brownianMotionValue",  $D$40, "getBrownianIncrement", [2]!obMake("", "int",W44),[2]!obMake("", "int",0))</f>
        <v>brownianMotionValue 
[15805]</v>
      </c>
      <c r="X43" t="str">
        <f>[2]!obCall("brownianMotionValue",  $D$40, "getBrownianIncrement", [2]!obMake("", "int",X44),[2]!obMake("", "int",0))</f>
        <v>brownianMotionValue 
[15793]</v>
      </c>
      <c r="Y43" t="str">
        <f>[2]!obCall("brownianMotionValue",  $D$40, "getBrownianIncrement", [2]!obMake("", "int",Y44),[2]!obMake("", "int",0))</f>
        <v>brownianMotionValue 
[15897]</v>
      </c>
      <c r="Z43" t="str">
        <f>[2]!obCall("brownianMotionValue",  $D$40, "getBrownianIncrement", [2]!obMake("", "int",Z44),[2]!obMake("", "int",0))</f>
        <v>brownianMotionValue 
[15989]</v>
      </c>
      <c r="AA43" t="str">
        <f>[2]!obCall("brownianMotionValue",  $D$40, "getBrownianIncrement", [2]!obMake("", "int",AA44),[2]!obMake("", "int",0))</f>
        <v>brownianMotionValue 
[16265]</v>
      </c>
      <c r="AB43" t="str">
        <f>[2]!obCall("brownianMotionValue",  $D$40, "getBrownianIncrement", [2]!obMake("", "int",AB44),[2]!obMake("", "int",0))</f>
        <v>brownianMotionValue 
[16125]</v>
      </c>
      <c r="AC43" t="str">
        <f>[2]!obCall("brownianMotionValue",  $D$40, "getBrownianIncrement", [2]!obMake("", "int",AC44),[2]!obMake("", "int",0))</f>
        <v>brownianMotionValue 
[16313]</v>
      </c>
      <c r="AD43" t="str">
        <f>[2]!obCall("brownianMotionValue",  $D$40, "getBrownianIncrement", [2]!obMake("", "int",AD44),[2]!obMake("", "int",0))</f>
        <v>brownianMotionValue 
[16277]</v>
      </c>
      <c r="AE43" t="str">
        <f>[2]!obCall("brownianMotionValue",  $D$40, "getBrownianIncrement", [2]!obMake("", "int",AE44),[2]!obMake("", "int",0))</f>
        <v>brownianMotionValue 
[16281]</v>
      </c>
      <c r="AF43" t="str">
        <f>[2]!obCall("brownianMotionValue",  $D$40, "getBrownianIncrement", [2]!obMake("", "int",AF44),[2]!obMake("", "int",0))</f>
        <v>brownianMotionValue 
[16337]</v>
      </c>
      <c r="AG43" t="str">
        <f>[2]!obCall("brownianMotionValue",  $D$40, "getBrownianIncrement", [2]!obMake("", "int",AG44),[2]!obMake("", "int",0))</f>
        <v>brownianMotionValue 
[16121]</v>
      </c>
      <c r="AH43" t="str">
        <f>[2]!obCall("brownianMotionValue",  $D$40, "getBrownianIncrement", [2]!obMake("", "int",AH44),[2]!obMake("", "int",0))</f>
        <v>brownianMotionValue 
[16377]</v>
      </c>
      <c r="AI43" t="str">
        <f>[2]!obCall("brownianMotionValue",  $D$40, "getBrownianIncrement", [2]!obMake("", "int",AI44),[2]!obMake("", "int",0))</f>
        <v>brownianMotionValue 
[16353]</v>
      </c>
      <c r="AJ43" t="str">
        <f>[2]!obCall("brownianMotionValue",  $D$40, "getBrownianIncrement", [2]!obMake("", "int",AJ44),[2]!obMake("", "int",0))</f>
        <v>brownianMotionValue 
[15769]</v>
      </c>
      <c r="AK43" t="str">
        <f>[2]!obCall("brownianMotionValue",  $D$40, "getBrownianIncrement", [2]!obMake("", "int",AK44),[2]!obMake("", "int",0))</f>
        <v>brownianMotionValue 
[16305]</v>
      </c>
      <c r="AL43" t="str">
        <f>[2]!obCall("brownianMotionValue",  $D$40, "getBrownianIncrement", [2]!obMake("", "int",AL44),[2]!obMake("", "int",0))</f>
        <v>brownianMotionValue 
[16117]</v>
      </c>
      <c r="AM43" t="str">
        <f>[2]!obCall("brownianMotionValue",  $D$40, "getBrownianIncrement", [2]!obMake("", "int",AM44),[2]!obMake("", "int",0))</f>
        <v>brownianMotionValue 
[16233]</v>
      </c>
      <c r="AN43" t="str">
        <f>[2]!obCall("brownianMotionValue",  $D$40, "getBrownianIncrement", [2]!obMake("", "int",AN44),[2]!obMake("", "int",0))</f>
        <v>brownianMotionValue 
[15749]</v>
      </c>
      <c r="AO43" t="str">
        <f>[2]!obCall("brownianMotionValue",  $D$40, "getBrownianIncrement", [2]!obMake("", "int",AO44),[2]!obMake("", "int",0))</f>
        <v>brownianMotionValue 
[16357]</v>
      </c>
      <c r="AP43" t="str">
        <f>[2]!obCall("brownianMotionValue",  $D$40, "getBrownianIncrement", [2]!obMake("", "int",AP44),[2]!obMake("", "int",0))</f>
        <v>brownianMotionValue 
[16381]</v>
      </c>
      <c r="AQ43" t="str">
        <f>[2]!obCall("brownianMotionValue",  $D$40, "getBrownianIncrement", [2]!obMake("", "int",AQ44),[2]!obMake("", "int",0))</f>
        <v>brownianMotionValue 
[15773]</v>
      </c>
      <c r="AR43" t="str">
        <f>[2]!obCall("brownianMotionValue",  $D$40, "getBrownianIncrement", [2]!obMake("", "int",AR44),[2]!obMake("", "int",0))</f>
        <v>brownianMotionValue 
[16285]</v>
      </c>
      <c r="AS43" t="str">
        <f>[2]!obCall("brownianMotionValue",  $D$40, "getBrownianIncrement", [2]!obMake("", "int",AS44),[2]!obMake("", "int",0))</f>
        <v>brownianMotionValue 
[15737]</v>
      </c>
      <c r="AT43" t="str">
        <f>[2]!obCall("brownianMotionValue",  $D$40, "getBrownianIncrement", [2]!obMake("", "int",AT44),[2]!obMake("", "int",0))</f>
        <v>brownianMotionValue 
[16097]</v>
      </c>
      <c r="AU43" t="str">
        <f>[2]!obCall("brownianMotionValue",  $D$40, "getBrownianIncrement", [2]!obMake("", "int",AU44),[2]!obMake("", "int",0))</f>
        <v>brownianMotionValue 
[15777]</v>
      </c>
      <c r="AV43" t="str">
        <f>[2]!obCall("brownianMotionValue",  $D$40, "getBrownianIncrement", [2]!obMake("", "int",AV44),[2]!obMake("", "int",0))</f>
        <v>brownianMotionValue 
[16421]</v>
      </c>
      <c r="AW43" t="str">
        <f>[2]!obCall("brownianMotionValue",  $D$40, "getBrownianIncrement", [2]!obMake("", "int",AW44),[2]!obMake("", "int",0))</f>
        <v>brownianMotionValue 
[16141]</v>
      </c>
      <c r="AX43" t="str">
        <f>[2]!obCall("brownianMotionValue",  $D$40, "getBrownianIncrement", [2]!obMake("", "int",AX44),[2]!obMake("", "int",0))</f>
        <v>brownianMotionValue 
[16369]</v>
      </c>
      <c r="AY43" t="str">
        <f>[2]!obCall("brownianMotionValue",  $D$40, "getBrownianIncrement", [2]!obMake("", "int",AY44),[2]!obMake("", "int",0))</f>
        <v>brownianMotionValue 
[16021]</v>
      </c>
      <c r="AZ43" t="str">
        <f>[2]!obCall("brownianMotionValue",  $D$40, "getBrownianIncrement", [2]!obMake("", "int",AZ44),[2]!obMake("", "int",0))</f>
        <v>brownianMotionValue 
[16033]</v>
      </c>
      <c r="BA43" t="str">
        <f>[2]!obCall("brownianMotionValue",  $D$40, "getBrownianIncrement", [2]!obMake("", "int",BA44),[2]!obMake("", "int",0))</f>
        <v>brownianMotionValue 
[15761]</v>
      </c>
      <c r="BB43" t="str">
        <f>[2]!obCall("brownianMotionValue",  $D$40, "getBrownianIncrement", [2]!obMake("", "int",BB44),[2]!obMake("", "int",0))</f>
        <v>brownianMotionValue 
[16169]</v>
      </c>
      <c r="BC43" t="str">
        <f>[2]!obCall("brownianMotionValue",  $D$40, "getBrownianIncrement", [2]!obMake("", "int",BC44),[2]!obMake("", "int",0))</f>
        <v>brownianMotionValue 
[16441]</v>
      </c>
      <c r="BD43" t="str">
        <f>[2]!obCall("brownianMotionValue",  $D$40, "getBrownianIncrement", [2]!obMake("", "int",BD44),[2]!obMake("", "int",0))</f>
        <v>brownianMotionValue 
[16209]</v>
      </c>
      <c r="BE43" t="str">
        <f>[2]!obCall("brownianMotionValue",  $D$40, "getBrownianIncrement", [2]!obMake("", "int",BE44),[2]!obMake("", "int",0))</f>
        <v>brownianMotionValue 
[16361]</v>
      </c>
      <c r="BF43" t="str">
        <f>[2]!obCall("brownianMotionValue",  $D$40, "getBrownianIncrement", [2]!obMake("", "int",BF44),[2]!obMake("", "int",0))</f>
        <v>brownianMotionValue 
[16293]</v>
      </c>
      <c r="BG43" t="str">
        <f>[2]!obCall("brownianMotionValue",  $D$40, "getBrownianIncrement", [2]!obMake("", "int",BG44),[2]!obMake("", "int",0))</f>
        <v>brownianMotionValue 
[15997]</v>
      </c>
      <c r="BH43" t="str">
        <f>[2]!obCall("brownianMotionValue",  $D$40, "getBrownianIncrement", [2]!obMake("", "int",BH44),[2]!obMake("", "int",0))</f>
        <v>brownianMotionValue 
[16073]</v>
      </c>
      <c r="BI43" t="str">
        <f>[2]!obCall("brownianMotionValue",  $D$40, "getBrownianIncrement", [2]!obMake("", "int",BI44),[2]!obMake("", "int",0))</f>
        <v>brownianMotionValue 
[16089]</v>
      </c>
      <c r="BJ43" t="str">
        <f>[2]!obCall("brownianMotionValue",  $D$40, "getBrownianIncrement", [2]!obMake("", "int",BJ44),[2]!obMake("", "int",0))</f>
        <v>brownianMotionValue 
[16001]</v>
      </c>
      <c r="BK43" t="str">
        <f>[2]!obCall("brownianMotionValue",  $D$40, "getBrownianIncrement", [2]!obMake("", "int",BK44),[2]!obMake("", "int",0))</f>
        <v>brownianMotionValue 
[16049]</v>
      </c>
      <c r="BL43" t="str">
        <f>[2]!obCall("brownianMotionValue",  $D$40, "getBrownianIncrement", [2]!obMake("", "int",BL44),[2]!obMake("", "int",0))</f>
        <v>brownianMotionValue 
[16413]</v>
      </c>
      <c r="BM43" t="str">
        <f>[2]!obCall("brownianMotionValue",  $D$40, "getBrownianIncrement", [2]!obMake("", "int",BM44),[2]!obMake("", "int",0))</f>
        <v>brownianMotionValue 
[16065]</v>
      </c>
      <c r="BN43" t="str">
        <f>[2]!obCall("brownianMotionValue",  $D$40, "getBrownianIncrement", [2]!obMake("", "int",BN44),[2]!obMake("", "int",0))</f>
        <v>brownianMotionValue 
[16205]</v>
      </c>
      <c r="BO43" t="str">
        <f>[2]!obCall("brownianMotionValue",  $D$40, "getBrownianIncrement", [2]!obMake("", "int",BO44),[2]!obMake("", "int",0))</f>
        <v>brownianMotionValue 
[16225]</v>
      </c>
      <c r="BP43" t="str">
        <f>[2]!obCall("brownianMotionValue",  $D$40, "getBrownianIncrement", [2]!obMake("", "int",BP44),[2]!obMake("", "int",0))</f>
        <v>brownianMotionValue 
[16145]</v>
      </c>
      <c r="BQ43" t="str">
        <f>[2]!obCall("brownianMotionValue",  $D$40, "getBrownianIncrement", [2]!obMake("", "int",BQ44),[2]!obMake("", "int",0))</f>
        <v>brownianMotionValue 
[16045]</v>
      </c>
      <c r="BR43" t="str">
        <f>[2]!obCall("brownianMotionValue",  $D$40, "getBrownianIncrement", [2]!obMake("", "int",BR44),[2]!obMake("", "int",0))</f>
        <v>brownianMotionValue 
[15765]</v>
      </c>
      <c r="BS43" t="str">
        <f>[2]!obCall("brownianMotionValue",  $D$40, "getBrownianIncrement", [2]!obMake("", "int",BS44),[2]!obMake("", "int",0))</f>
        <v>brownianMotionValue 
[16301]</v>
      </c>
      <c r="BT43" t="str">
        <f>[2]!obCall("brownianMotionValue",  $D$40, "getBrownianIncrement", [2]!obMake("", "int",BT44),[2]!obMake("", "int",0))</f>
        <v>brownianMotionValue 
[16157]</v>
      </c>
      <c r="BU43" t="str">
        <f>[2]!obCall("brownianMotionValue",  $D$40, "getBrownianIncrement", [2]!obMake("", "int",BU44),[2]!obMake("", "int",0))</f>
        <v>brownianMotionValue 
[16165]</v>
      </c>
      <c r="BV43" t="str">
        <f>[2]!obCall("brownianMotionValue",  $D$40, "getBrownianIncrement", [2]!obMake("", "int",BV44),[2]!obMake("", "int",0))</f>
        <v>brownianMotionValue 
[15881]</v>
      </c>
      <c r="BW43" t="str">
        <f>[2]!obCall("brownianMotionValue",  $D$40, "getBrownianIncrement", [2]!obMake("", "int",BW44),[2]!obMake("", "int",0))</f>
        <v>brownianMotionValue 
[16245]</v>
      </c>
      <c r="BX43" t="str">
        <f>[2]!obCall("brownianMotionValue",  $D$40, "getBrownianIncrement", [2]!obMake("", "int",BX44),[2]!obMake("", "int",0))</f>
        <v>brownianMotionValue 
[16197]</v>
      </c>
      <c r="BY43" t="str">
        <f>[2]!obCall("brownianMotionValue",  $D$40, "getBrownianIncrement", [2]!obMake("", "int",BY44),[2]!obMake("", "int",0))</f>
        <v>brownianMotionValue 
[15745]</v>
      </c>
      <c r="BZ43" t="str">
        <f>[2]!obCall("brownianMotionValue",  $D$40, "getBrownianIncrement", [2]!obMake("", "int",BZ44),[2]!obMake("", "int",0))</f>
        <v>brownianMotionValue 
[16237]</v>
      </c>
      <c r="CA43" t="str">
        <f>[2]!obCall("brownianMotionValue",  $D$40, "getBrownianIncrement", [2]!obMake("", "int",CA44),[2]!obMake("", "int",0))</f>
        <v>brownianMotionValue 
[15789]</v>
      </c>
      <c r="CB43" t="str">
        <f>[2]!obCall("brownianMotionValue",  $D$40, "getBrownianIncrement", [2]!obMake("", "int",CB44),[2]!obMake("", "int",0))</f>
        <v>brownianMotionValue 
[16093]</v>
      </c>
      <c r="CC43" t="str">
        <f>[2]!obCall("brownianMotionValue",  $D$40, "getBrownianIncrement", [2]!obMake("", "int",CC44),[2]!obMake("", "int",0))</f>
        <v>brownianMotionValue 
[16241]</v>
      </c>
      <c r="CD43" t="str">
        <f>[2]!obCall("brownianMotionValue",  $D$40, "getBrownianIncrement", [2]!obMake("", "int",CD44),[2]!obMake("", "int",0))</f>
        <v>brownianMotionValue 
[16425]</v>
      </c>
      <c r="CE43" t="str">
        <f>[2]!obCall("brownianMotionValue",  $D$40, "getBrownianIncrement", [2]!obMake("", "int",CE44),[2]!obMake("", "int",0))</f>
        <v>brownianMotionValue 
[15849]</v>
      </c>
      <c r="CF43" t="str">
        <f>[2]!obCall("brownianMotionValue",  $D$40, "getBrownianIncrement", [2]!obMake("", "int",CF44),[2]!obMake("", "int",0))</f>
        <v>brownianMotionValue 
[16429]</v>
      </c>
      <c r="CG43" t="str">
        <f>[2]!obCall("brownianMotionValue",  $D$40, "getBrownianIncrement", [2]!obMake("", "int",CG44),[2]!obMake("", "int",0))</f>
        <v>brownianMotionValue 
[15833]</v>
      </c>
      <c r="CH43" t="str">
        <f>[2]!obCall("brownianMotionValue",  $D$40, "getBrownianIncrement", [2]!obMake("", "int",CH44),[2]!obMake("", "int",0))</f>
        <v>brownianMotionValue 
[15857]</v>
      </c>
      <c r="CI43" t="str">
        <f>[2]!obCall("brownianMotionValue",  $D$40, "getBrownianIncrement", [2]!obMake("", "int",CI44),[2]!obMake("", "int",0))</f>
        <v>brownianMotionValue 
[15825]</v>
      </c>
      <c r="CJ43" t="str">
        <f>[2]!obCall("brownianMotionValue",  $D$40, "getBrownianIncrement", [2]!obMake("", "int",CJ44),[2]!obMake("", "int",0))</f>
        <v>brownianMotionValue 
[16269]</v>
      </c>
      <c r="CK43" t="str">
        <f>[2]!obCall("brownianMotionValue",  $D$40, "getBrownianIncrement", [2]!obMake("", "int",CK44),[2]!obMake("", "int",0))</f>
        <v>brownianMotionValue 
[15985]</v>
      </c>
      <c r="CL43" t="str">
        <f>[2]!obCall("brownianMotionValue",  $D$40, "getBrownianIncrement", [2]!obMake("", "int",CL44),[2]!obMake("", "int",0))</f>
        <v>brownianMotionValue 
[16069]</v>
      </c>
      <c r="CM43" t="str">
        <f>[2]!obCall("brownianMotionValue",  $D$40, "getBrownianIncrement", [2]!obMake("", "int",CM44),[2]!obMake("", "int",0))</f>
        <v>brownianMotionValue 
[15853]</v>
      </c>
      <c r="CN43" t="str">
        <f>[2]!obCall("brownianMotionValue",  $D$40, "getBrownianIncrement", [2]!obMake("", "int",CN44),[2]!obMake("", "int",0))</f>
        <v>brownianMotionValue 
[16213]</v>
      </c>
      <c r="CO43" t="str">
        <f>[2]!obCall("brownianMotionValue",  $D$40, "getBrownianIncrement", [2]!obMake("", "int",CO44),[2]!obMake("", "int",0))</f>
        <v>brownianMotionValue 
[16109]</v>
      </c>
      <c r="CP43" t="str">
        <f>[2]!obCall("brownianMotionValue",  $D$40, "getBrownianIncrement", [2]!obMake("", "int",CP44),[2]!obMake("", "int",0))</f>
        <v>brownianMotionValue 
[15981]</v>
      </c>
      <c r="CQ43" t="str">
        <f>[2]!obCall("brownianMotionValue",  $D$40, "getBrownianIncrement", [2]!obMake("", "int",CQ44),[2]!obMake("", "int",0))</f>
        <v>brownianMotionValue 
[16385]</v>
      </c>
      <c r="CR43" t="str">
        <f>[2]!obCall("brownianMotionValue",  $D$40, "getBrownianIncrement", [2]!obMake("", "int",CR44),[2]!obMake("", "int",0))</f>
        <v>brownianMotionValue 
[16025]</v>
      </c>
      <c r="CS43" t="str">
        <f>[2]!obCall("brownianMotionValue",  $D$40, "getBrownianIncrement", [2]!obMake("", "int",CS44),[2]!obMake("", "int",0))</f>
        <v>brownianMotionValue 
[16101]</v>
      </c>
      <c r="CT43" t="str">
        <f>[2]!obCall("brownianMotionValue",  $D$40, "getBrownianIncrement", [2]!obMake("", "int",CT44),[2]!obMake("", "int",0))</f>
        <v>brownianMotionValue 
[15797]</v>
      </c>
      <c r="CU43" t="str">
        <f>[2]!obCall("brownianMotionValue",  $D$40, "getBrownianIncrement", [2]!obMake("", "int",CU44),[2]!obMake("", "int",0))</f>
        <v>brownianMotionValue 
[16133]</v>
      </c>
      <c r="CV43" t="str">
        <f>[2]!obCall("brownianMotionValue",  $D$40, "getBrownianIncrement", [2]!obMake("", "int",CV44),[2]!obMake("", "int",0))</f>
        <v>brownianMotionValue 
[16041]</v>
      </c>
      <c r="CW43" t="str">
        <f>[2]!obCall("brownianMotionValue",  $D$40, "getBrownianIncrement", [2]!obMake("", "int",CW44),[2]!obMake("", "int",0))</f>
        <v>brownianMotionValue 
[16297]</v>
      </c>
    </row>
    <row r="44" spans="4:101" x14ac:dyDescent="0.25">
      <c r="D44" s="9" t="s">
        <v>43</v>
      </c>
      <c r="V44">
        <v>0</v>
      </c>
      <c r="W44">
        <v>1</v>
      </c>
      <c r="X44">
        <v>2</v>
      </c>
      <c r="Y44">
        <v>3</v>
      </c>
      <c r="Z44">
        <v>4</v>
      </c>
      <c r="AA44">
        <v>5</v>
      </c>
      <c r="AB44">
        <v>6</v>
      </c>
      <c r="AC44">
        <v>7</v>
      </c>
      <c r="AD44">
        <v>8</v>
      </c>
      <c r="AE44">
        <v>9</v>
      </c>
      <c r="AF44">
        <v>10</v>
      </c>
      <c r="AG44">
        <v>11</v>
      </c>
      <c r="AH44">
        <v>12</v>
      </c>
      <c r="AI44">
        <v>13</v>
      </c>
      <c r="AJ44">
        <v>14</v>
      </c>
      <c r="AK44">
        <v>15</v>
      </c>
      <c r="AL44">
        <v>16</v>
      </c>
      <c r="AM44">
        <v>17</v>
      </c>
      <c r="AN44">
        <v>18</v>
      </c>
      <c r="AO44">
        <v>19</v>
      </c>
      <c r="AP44">
        <v>20</v>
      </c>
      <c r="AQ44">
        <v>21</v>
      </c>
      <c r="AR44">
        <v>22</v>
      </c>
      <c r="AS44">
        <v>23</v>
      </c>
      <c r="AT44">
        <v>24</v>
      </c>
      <c r="AU44">
        <v>25</v>
      </c>
      <c r="AV44">
        <v>26</v>
      </c>
      <c r="AW44">
        <v>27</v>
      </c>
      <c r="AX44">
        <v>28</v>
      </c>
      <c r="AY44">
        <v>29</v>
      </c>
      <c r="AZ44">
        <v>30</v>
      </c>
      <c r="BA44">
        <v>31</v>
      </c>
      <c r="BB44">
        <v>32</v>
      </c>
      <c r="BC44">
        <v>33</v>
      </c>
      <c r="BD44">
        <v>34</v>
      </c>
      <c r="BE44">
        <v>35</v>
      </c>
      <c r="BF44">
        <v>36</v>
      </c>
      <c r="BG44">
        <v>37</v>
      </c>
      <c r="BH44">
        <v>38</v>
      </c>
      <c r="BI44">
        <v>39</v>
      </c>
      <c r="BJ44">
        <v>40</v>
      </c>
      <c r="BK44">
        <v>41</v>
      </c>
      <c r="BL44">
        <v>42</v>
      </c>
      <c r="BM44">
        <v>43</v>
      </c>
      <c r="BN44">
        <v>44</v>
      </c>
      <c r="BO44">
        <v>45</v>
      </c>
      <c r="BP44">
        <v>46</v>
      </c>
      <c r="BQ44">
        <v>47</v>
      </c>
      <c r="BR44">
        <v>48</v>
      </c>
      <c r="BS44">
        <v>49</v>
      </c>
      <c r="BT44">
        <v>50</v>
      </c>
      <c r="BU44">
        <v>51</v>
      </c>
      <c r="BV44">
        <v>52</v>
      </c>
      <c r="BW44">
        <v>53</v>
      </c>
      <c r="BX44">
        <v>54</v>
      </c>
      <c r="BY44">
        <v>55</v>
      </c>
      <c r="BZ44">
        <v>56</v>
      </c>
      <c r="CA44">
        <v>57</v>
      </c>
      <c r="CB44">
        <v>58</v>
      </c>
      <c r="CC44">
        <v>59</v>
      </c>
      <c r="CD44">
        <v>60</v>
      </c>
      <c r="CE44">
        <v>61</v>
      </c>
      <c r="CF44">
        <v>62</v>
      </c>
      <c r="CG44">
        <v>63</v>
      </c>
      <c r="CH44">
        <v>64</v>
      </c>
      <c r="CI44">
        <v>65</v>
      </c>
      <c r="CJ44">
        <v>66</v>
      </c>
      <c r="CK44">
        <v>67</v>
      </c>
      <c r="CL44">
        <v>68</v>
      </c>
      <c r="CM44">
        <v>69</v>
      </c>
      <c r="CN44">
        <v>70</v>
      </c>
      <c r="CO44">
        <v>71</v>
      </c>
      <c r="CP44">
        <v>72</v>
      </c>
      <c r="CQ44">
        <v>73</v>
      </c>
      <c r="CR44">
        <v>74</v>
      </c>
      <c r="CS44">
        <v>75</v>
      </c>
      <c r="CT44">
        <v>76</v>
      </c>
      <c r="CU44">
        <v>77</v>
      </c>
      <c r="CV44">
        <v>78</v>
      </c>
      <c r="CW44">
        <v>79</v>
      </c>
    </row>
    <row r="45" spans="4:101" x14ac:dyDescent="0.25">
      <c r="J45" s="9"/>
      <c r="V45">
        <f>[2]!obGet([2]!obCall("",$D$30, "getTime",[2]!obMake("", "int", V44)))</f>
        <v>0</v>
      </c>
      <c r="W45">
        <f>[2]!obGet([2]!obCall("",$D$30, "getTime",[2]!obMake("", "int", W44)))</f>
        <v>0.125</v>
      </c>
      <c r="X45">
        <f>[2]!obGet([2]!obCall("",$D$30, "getTime",[2]!obMake("", "int", X44)))</f>
        <v>0.25</v>
      </c>
      <c r="Y45">
        <f>[2]!obGet([2]!obCall("",$D$30, "getTime",[2]!obMake("", "int", Y44)))</f>
        <v>0.375</v>
      </c>
      <c r="Z45">
        <f>[2]!obGet([2]!obCall("",$D$30, "getTime",[2]!obMake("", "int", Z44)))</f>
        <v>0.5</v>
      </c>
      <c r="AA45">
        <f>[2]!obGet([2]!obCall("",$D$30, "getTime",[2]!obMake("", "int", AA44)))</f>
        <v>0.625</v>
      </c>
      <c r="AB45">
        <f>[2]!obGet([2]!obCall("",$D$30, "getTime",[2]!obMake("", "int", AB44)))</f>
        <v>0.75</v>
      </c>
      <c r="AC45">
        <f>[2]!obGet([2]!obCall("",$D$30, "getTime",[2]!obMake("", "int", AC44)))</f>
        <v>0.875</v>
      </c>
      <c r="AD45">
        <f>[2]!obGet([2]!obCall("",$D$30, "getTime",[2]!obMake("", "int", AD44)))</f>
        <v>1</v>
      </c>
      <c r="AE45">
        <f>[2]!obGet([2]!obCall("",$D$30, "getTime",[2]!obMake("", "int", AE44)))</f>
        <v>1.125</v>
      </c>
      <c r="AF45">
        <f>[2]!obGet([2]!obCall("",$D$30, "getTime",[2]!obMake("", "int", AF44)))</f>
        <v>1.25</v>
      </c>
      <c r="AG45">
        <f>[2]!obGet([2]!obCall("",$D$30, "getTime",[2]!obMake("", "int", AG44)))</f>
        <v>1.375</v>
      </c>
      <c r="AH45">
        <f>[2]!obGet([2]!obCall("",$D$30, "getTime",[2]!obMake("", "int", AH44)))</f>
        <v>1.5</v>
      </c>
      <c r="AI45">
        <f>[2]!obGet([2]!obCall("",$D$30, "getTime",[2]!obMake("", "int", AI44)))</f>
        <v>1.625</v>
      </c>
      <c r="AJ45">
        <f>[2]!obGet([2]!obCall("",$D$30, "getTime",[2]!obMake("", "int", AJ44)))</f>
        <v>1.75</v>
      </c>
      <c r="AK45">
        <f>[2]!obGet([2]!obCall("",$D$30, "getTime",[2]!obMake("", "int", AK44)))</f>
        <v>1.875</v>
      </c>
      <c r="AL45">
        <f>[2]!obGet([2]!obCall("",$D$30, "getTime",[2]!obMake("", "int", AL44)))</f>
        <v>2</v>
      </c>
      <c r="AM45">
        <f>[2]!obGet([2]!obCall("",$D$30, "getTime",[2]!obMake("", "int", AM44)))</f>
        <v>2.125</v>
      </c>
      <c r="AN45">
        <f>[2]!obGet([2]!obCall("",$D$30, "getTime",[2]!obMake("", "int", AN44)))</f>
        <v>2.25</v>
      </c>
      <c r="AO45">
        <f>[2]!obGet([2]!obCall("",$D$30, "getTime",[2]!obMake("", "int", AO44)))</f>
        <v>2.375</v>
      </c>
      <c r="AP45">
        <f>[2]!obGet([2]!obCall("",$D$30, "getTime",[2]!obMake("", "int", AP44)))</f>
        <v>2.5</v>
      </c>
      <c r="AQ45">
        <f>[2]!obGet([2]!obCall("",$D$30, "getTime",[2]!obMake("", "int", AQ44)))</f>
        <v>2.625</v>
      </c>
      <c r="AR45">
        <f>[2]!obGet([2]!obCall("",$D$30, "getTime",[2]!obMake("", "int", AR44)))</f>
        <v>2.75</v>
      </c>
      <c r="AS45">
        <f>[2]!obGet([2]!obCall("",$D$30, "getTime",[2]!obMake("", "int", AS44)))</f>
        <v>2.875</v>
      </c>
      <c r="AT45">
        <f>[2]!obGet([2]!obCall("",$D$30, "getTime",[2]!obMake("", "int", AT44)))</f>
        <v>3</v>
      </c>
      <c r="AU45">
        <f>[2]!obGet([2]!obCall("",$D$30, "getTime",[2]!obMake("", "int", AU44)))</f>
        <v>3.125</v>
      </c>
      <c r="AV45">
        <f>[2]!obGet([2]!obCall("",$D$30, "getTime",[2]!obMake("", "int", AV44)))</f>
        <v>3.25</v>
      </c>
      <c r="AW45">
        <f>[2]!obGet([2]!obCall("",$D$30, "getTime",[2]!obMake("", "int", AW44)))</f>
        <v>3.375</v>
      </c>
      <c r="AX45">
        <f>[2]!obGet([2]!obCall("",$D$30, "getTime",[2]!obMake("", "int", AX44)))</f>
        <v>3.5</v>
      </c>
      <c r="AY45">
        <f>[2]!obGet([2]!obCall("",$D$30, "getTime",[2]!obMake("", "int", AY44)))</f>
        <v>3.625</v>
      </c>
      <c r="AZ45">
        <f>[2]!obGet([2]!obCall("",$D$30, "getTime",[2]!obMake("", "int", AZ44)))</f>
        <v>3.75</v>
      </c>
      <c r="BA45">
        <f>[2]!obGet([2]!obCall("",$D$30, "getTime",[2]!obMake("", "int", BA44)))</f>
        <v>3.875</v>
      </c>
      <c r="BB45">
        <f>[2]!obGet([2]!obCall("",$D$30, "getTime",[2]!obMake("", "int", BB44)))</f>
        <v>4</v>
      </c>
      <c r="BC45">
        <f>[2]!obGet([2]!obCall("",$D$30, "getTime",[2]!obMake("", "int", BC44)))</f>
        <v>4.125</v>
      </c>
      <c r="BD45">
        <f>[2]!obGet([2]!obCall("",$D$30, "getTime",[2]!obMake("", "int", BD44)))</f>
        <v>4.25</v>
      </c>
      <c r="BE45">
        <f>[2]!obGet([2]!obCall("",$D$30, "getTime",[2]!obMake("", "int", BE44)))</f>
        <v>4.375</v>
      </c>
      <c r="BF45">
        <f>[2]!obGet([2]!obCall("",$D$30, "getTime",[2]!obMake("", "int", BF44)))</f>
        <v>4.5</v>
      </c>
      <c r="BG45">
        <f>[2]!obGet([2]!obCall("",$D$30, "getTime",[2]!obMake("", "int", BG44)))</f>
        <v>4.625</v>
      </c>
      <c r="BH45">
        <f>[2]!obGet([2]!obCall("",$D$30, "getTime",[2]!obMake("", "int", BH44)))</f>
        <v>4.75</v>
      </c>
      <c r="BI45">
        <f>[2]!obGet([2]!obCall("",$D$30, "getTime",[2]!obMake("", "int", BI44)))</f>
        <v>4.875</v>
      </c>
      <c r="BJ45">
        <f>[2]!obGet([2]!obCall("",$D$30, "getTime",[2]!obMake("", "int", BJ44)))</f>
        <v>5</v>
      </c>
      <c r="BK45">
        <f>[2]!obGet([2]!obCall("",$D$30, "getTime",[2]!obMake("", "int", BK44)))</f>
        <v>5.125</v>
      </c>
      <c r="BL45">
        <f>[2]!obGet([2]!obCall("",$D$30, "getTime",[2]!obMake("", "int", BL44)))</f>
        <v>5.25</v>
      </c>
      <c r="BM45">
        <f>[2]!obGet([2]!obCall("",$D$30, "getTime",[2]!obMake("", "int", BM44)))</f>
        <v>5.375</v>
      </c>
      <c r="BN45">
        <f>[2]!obGet([2]!obCall("",$D$30, "getTime",[2]!obMake("", "int", BN44)))</f>
        <v>5.5</v>
      </c>
      <c r="BO45">
        <f>[2]!obGet([2]!obCall("",$D$30, "getTime",[2]!obMake("", "int", BO44)))</f>
        <v>5.625</v>
      </c>
      <c r="BP45">
        <f>[2]!obGet([2]!obCall("",$D$30, "getTime",[2]!obMake("", "int", BP44)))</f>
        <v>5.75</v>
      </c>
      <c r="BQ45">
        <f>[2]!obGet([2]!obCall("",$D$30, "getTime",[2]!obMake("", "int", BQ44)))</f>
        <v>5.875</v>
      </c>
      <c r="BR45">
        <f>[2]!obGet([2]!obCall("",$D$30, "getTime",[2]!obMake("", "int", BR44)))</f>
        <v>6</v>
      </c>
      <c r="BS45">
        <f>[2]!obGet([2]!obCall("",$D$30, "getTime",[2]!obMake("", "int", BS44)))</f>
        <v>6.125</v>
      </c>
      <c r="BT45">
        <f>[2]!obGet([2]!obCall("",$D$30, "getTime",[2]!obMake("", "int", BT44)))</f>
        <v>6.25</v>
      </c>
      <c r="BU45">
        <f>[2]!obGet([2]!obCall("",$D$30, "getTime",[2]!obMake("", "int", BU44)))</f>
        <v>6.375</v>
      </c>
      <c r="BV45">
        <f>[2]!obGet([2]!obCall("",$D$30, "getTime",[2]!obMake("", "int", BV44)))</f>
        <v>6.5</v>
      </c>
      <c r="BW45">
        <f>[2]!obGet([2]!obCall("",$D$30, "getTime",[2]!obMake("", "int", BW44)))</f>
        <v>6.625</v>
      </c>
      <c r="BX45">
        <f>[2]!obGet([2]!obCall("",$D$30, "getTime",[2]!obMake("", "int", BX44)))</f>
        <v>6.75</v>
      </c>
      <c r="BY45">
        <f>[2]!obGet([2]!obCall("",$D$30, "getTime",[2]!obMake("", "int", BY44)))</f>
        <v>6.875</v>
      </c>
      <c r="BZ45">
        <f>[2]!obGet([2]!obCall("",$D$30, "getTime",[2]!obMake("", "int", BZ44)))</f>
        <v>7</v>
      </c>
      <c r="CA45">
        <f>[2]!obGet([2]!obCall("",$D$30, "getTime",[2]!obMake("", "int", CA44)))</f>
        <v>7.125</v>
      </c>
      <c r="CB45">
        <f>[2]!obGet([2]!obCall("",$D$30, "getTime",[2]!obMake("", "int", CB44)))</f>
        <v>7.25</v>
      </c>
      <c r="CC45">
        <f>[2]!obGet([2]!obCall("",$D$30, "getTime",[2]!obMake("", "int", CC44)))</f>
        <v>7.375</v>
      </c>
      <c r="CD45">
        <f>[2]!obGet([2]!obCall("",$D$30, "getTime",[2]!obMake("", "int", CD44)))</f>
        <v>7.5</v>
      </c>
      <c r="CE45">
        <f>[2]!obGet([2]!obCall("",$D$30, "getTime",[2]!obMake("", "int", CE44)))</f>
        <v>7.625</v>
      </c>
      <c r="CF45">
        <f>[2]!obGet([2]!obCall("",$D$30, "getTime",[2]!obMake("", "int", CF44)))</f>
        <v>7.75</v>
      </c>
      <c r="CG45">
        <f>[2]!obGet([2]!obCall("",$D$30, "getTime",[2]!obMake("", "int", CG44)))</f>
        <v>7.875</v>
      </c>
      <c r="CH45">
        <f>[2]!obGet([2]!obCall("",$D$30, "getTime",[2]!obMake("", "int", CH44)))</f>
        <v>8</v>
      </c>
      <c r="CI45">
        <f>[2]!obGet([2]!obCall("",$D$30, "getTime",[2]!obMake("", "int", CI44)))</f>
        <v>8.125</v>
      </c>
      <c r="CJ45">
        <f>[2]!obGet([2]!obCall("",$D$30, "getTime",[2]!obMake("", "int", CJ44)))</f>
        <v>8.25</v>
      </c>
      <c r="CK45">
        <f>[2]!obGet([2]!obCall("",$D$30, "getTime",[2]!obMake("", "int", CK44)))</f>
        <v>8.375</v>
      </c>
      <c r="CL45">
        <f>[2]!obGet([2]!obCall("",$D$30, "getTime",[2]!obMake("", "int", CL44)))</f>
        <v>8.5</v>
      </c>
      <c r="CM45">
        <f>[2]!obGet([2]!obCall("",$D$30, "getTime",[2]!obMake("", "int", CM44)))</f>
        <v>8.625</v>
      </c>
      <c r="CN45">
        <f>[2]!obGet([2]!obCall("",$D$30, "getTime",[2]!obMake("", "int", CN44)))</f>
        <v>8.75</v>
      </c>
      <c r="CO45">
        <f>[2]!obGet([2]!obCall("",$D$30, "getTime",[2]!obMake("", "int", CO44)))</f>
        <v>8.875</v>
      </c>
      <c r="CP45">
        <f>[2]!obGet([2]!obCall("",$D$30, "getTime",[2]!obMake("", "int", CP44)))</f>
        <v>9</v>
      </c>
      <c r="CQ45">
        <f>[2]!obGet([2]!obCall("",$D$30, "getTime",[2]!obMake("", "int", CQ44)))</f>
        <v>9.125</v>
      </c>
      <c r="CR45">
        <f>[2]!obGet([2]!obCall("",$D$30, "getTime",[2]!obMake("", "int", CR44)))</f>
        <v>9.25</v>
      </c>
      <c r="CS45">
        <f>[2]!obGet([2]!obCall("",$D$30, "getTime",[2]!obMake("", "int", CS44)))</f>
        <v>9.375</v>
      </c>
      <c r="CT45">
        <f>[2]!obGet([2]!obCall("",$D$30, "getTime",[2]!obMake("", "int", CT44)))</f>
        <v>9.5</v>
      </c>
      <c r="CU45">
        <f>[2]!obGet([2]!obCall("",$D$30, "getTime",[2]!obMake("", "int", CU44)))</f>
        <v>9.625</v>
      </c>
      <c r="CV45">
        <f>[2]!obGet([2]!obCall("",$D$30, "getTime",[2]!obMake("", "int", CV44)))</f>
        <v>9.75</v>
      </c>
      <c r="CW45">
        <f>[2]!obGet([2]!obCall("",$D$30, "getTime",[2]!obMake("", "int", CW44)))</f>
        <v>9.875</v>
      </c>
    </row>
    <row r="46" spans="4:101" x14ac:dyDescent="0.25">
      <c r="D46" s="10" t="s">
        <v>19</v>
      </c>
      <c r="V46">
        <f>TRANSPOSE( [2]!obGet([2]!obCall("",V43,"getRealizations") ) )</f>
        <v>0.11969412003272227</v>
      </c>
      <c r="W46">
        <f>TRANSPOSE( [2]!obGet([2]!obCall("",W43,"getRealizations") ) )</f>
        <v>-0.49842883581007402</v>
      </c>
      <c r="X46">
        <f>TRANSPOSE( [2]!obGet([2]!obCall("",X43,"getRealizations") ) )</f>
        <v>0.63239325109645894</v>
      </c>
      <c r="Y46">
        <f>TRANSPOSE( [2]!obGet([2]!obCall("",Y43,"getRealizations") ) )</f>
        <v>0.29872292304592679</v>
      </c>
      <c r="Z46">
        <f>TRANSPOSE( [2]!obGet([2]!obCall("",Z43,"getRealizations") ) )</f>
        <v>-0.14724286489036992</v>
      </c>
      <c r="AA46">
        <f>TRANSPOSE( [2]!obGet([2]!obCall("",AA43,"getRealizations") ) )</f>
        <v>0.28236861001495994</v>
      </c>
      <c r="AB46">
        <f>TRANSPOSE( [2]!obGet([2]!obCall("",AB43,"getRealizations") ) )</f>
        <v>-0.42756357362871478</v>
      </c>
      <c r="AC46">
        <f>TRANSPOSE( [2]!obGet([2]!obCall("",AC43,"getRealizations") ) )</f>
        <v>-0.22786551539901662</v>
      </c>
      <c r="AD46">
        <f>TRANSPOSE( [2]!obGet([2]!obCall("",AD43,"getRealizations") ) )</f>
        <v>0.10429130130337939</v>
      </c>
      <c r="AE46">
        <f>TRANSPOSE( [2]!obGet([2]!obCall("",AE43,"getRealizations") ) )</f>
        <v>-0.40009332044892387</v>
      </c>
      <c r="AF46">
        <f>TRANSPOSE( [2]!obGet([2]!obCall("",AF43,"getRealizations") ) )</f>
        <v>0.12046584351446696</v>
      </c>
      <c r="AG46">
        <f>TRANSPOSE( [2]!obGet([2]!obCall("",AG43,"getRealizations") ) )</f>
        <v>0.26954080505726324</v>
      </c>
      <c r="AH46">
        <f>TRANSPOSE( [2]!obGet([2]!obCall("",AH43,"getRealizations") ) )</f>
        <v>0.51334858677012518</v>
      </c>
      <c r="AI46">
        <f>TRANSPOSE( [2]!obGet([2]!obCall("",AI43,"getRealizations") ) )</f>
        <v>-0.40134179951399873</v>
      </c>
      <c r="AJ46">
        <f>TRANSPOSE( [2]!obGet([2]!obCall("",AJ43,"getRealizations") ) )</f>
        <v>0.34652488148336091</v>
      </c>
      <c r="AK46">
        <f>TRANSPOSE( [2]!obGet([2]!obCall("",AK43,"getRealizations") ) )</f>
        <v>-0.60566111509709042</v>
      </c>
      <c r="AL46">
        <f>TRANSPOSE( [2]!obGet([2]!obCall("",AL43,"getRealizations") ) )</f>
        <v>-0.25339894971167781</v>
      </c>
      <c r="AM46">
        <f>TRANSPOSE( [2]!obGet([2]!obCall("",AM43,"getRealizations") ) )</f>
        <v>0.4175669836780922</v>
      </c>
      <c r="AN46">
        <f>TRANSPOSE( [2]!obGet([2]!obCall("",AN43,"getRealizations") ) )</f>
        <v>0.22727065330719826</v>
      </c>
      <c r="AO46">
        <f>TRANSPOSE( [2]!obGet([2]!obCall("",AO43,"getRealizations") ) )</f>
        <v>0.76027457232481244</v>
      </c>
      <c r="AP46">
        <f>TRANSPOSE( [2]!obGet([2]!obCall("",AP43,"getRealizations") ) )</f>
        <v>0.14102052985927421</v>
      </c>
      <c r="AQ46">
        <f>TRANSPOSE( [2]!obGet([2]!obCall("",AQ43,"getRealizations") ) )</f>
        <v>0.69395635750532469</v>
      </c>
      <c r="AR46">
        <f>TRANSPOSE( [2]!obGet([2]!obCall("",AR43,"getRealizations") ) )</f>
        <v>1.9127796682502068E-2</v>
      </c>
      <c r="AS46">
        <f>TRANSPOSE( [2]!obGet([2]!obCall("",AS43,"getRealizations") ) )</f>
        <v>-0.16170722627169395</v>
      </c>
      <c r="AT46">
        <f>TRANSPOSE( [2]!obGet([2]!obCall("",AT43,"getRealizations") ) )</f>
        <v>-6.5061557824881294E-2</v>
      </c>
      <c r="AU46">
        <f>TRANSPOSE( [2]!obGet([2]!obCall("",AU43,"getRealizations") ) )</f>
        <v>-0.98008925400192459</v>
      </c>
      <c r="AV46">
        <f>TRANSPOSE( [2]!obGet([2]!obCall("",AV43,"getRealizations") ) )</f>
        <v>-5.6504567005499544E-2</v>
      </c>
      <c r="AW46">
        <f>TRANSPOSE( [2]!obGet([2]!obCall("",AW43,"getRealizations") ) )</f>
        <v>-0.54935692584489704</v>
      </c>
      <c r="AX46">
        <f>TRANSPOSE( [2]!obGet([2]!obCall("",AX43,"getRealizations") ) )</f>
        <v>-0.28513594966507116</v>
      </c>
      <c r="AY46">
        <f>TRANSPOSE( [2]!obGet([2]!obCall("",AY43,"getRealizations") ) )</f>
        <v>-0.13203545158762592</v>
      </c>
      <c r="AZ46">
        <f>TRANSPOSE( [2]!obGet([2]!obCall("",AZ43,"getRealizations") ) )</f>
        <v>0.11588093083254863</v>
      </c>
      <c r="BA46">
        <f>TRANSPOSE( [2]!obGet([2]!obCall("",BA43,"getRealizations") ) )</f>
        <v>0.33256019691809308</v>
      </c>
      <c r="BB46">
        <f>TRANSPOSE( [2]!obGet([2]!obCall("",BB43,"getRealizations") ) )</f>
        <v>1.7954015602233087E-2</v>
      </c>
      <c r="BC46">
        <f>TRANSPOSE( [2]!obGet([2]!obCall("",BC43,"getRealizations") ) )</f>
        <v>-0.12508955996735999</v>
      </c>
      <c r="BD46">
        <f>TRANSPOSE( [2]!obGet([2]!obCall("",BD43,"getRealizations") ) )</f>
        <v>0.46427939374448185</v>
      </c>
      <c r="BE46">
        <f>TRANSPOSE( [2]!obGet([2]!obCall("",BE43,"getRealizations") ) )</f>
        <v>-0.3805944802684203</v>
      </c>
      <c r="BF46">
        <f>TRANSPOSE( [2]!obGet([2]!obCall("",BF43,"getRealizations") ) )</f>
        <v>0.21486025878378939</v>
      </c>
      <c r="BG46">
        <f>TRANSPOSE( [2]!obGet([2]!obCall("",BG43,"getRealizations") ) )</f>
        <v>9.0660365681607361E-2</v>
      </c>
      <c r="BH46">
        <f>TRANSPOSE( [2]!obGet([2]!obCall("",BH43,"getRealizations") ) )</f>
        <v>0.32459486436471985</v>
      </c>
      <c r="BI46">
        <f>TRANSPOSE( [2]!obGet([2]!obCall("",BI43,"getRealizations") ) )</f>
        <v>0.66042779942511387</v>
      </c>
      <c r="BJ46">
        <f>TRANSPOSE( [2]!obGet([2]!obCall("",BJ43,"getRealizations") ) )</f>
        <v>-1.0764624469320708E-2</v>
      </c>
      <c r="BK46">
        <f>TRANSPOSE( [2]!obGet([2]!obCall("",BK43,"getRealizations") ) )</f>
        <v>0.31854651026559405</v>
      </c>
      <c r="BL46">
        <f>TRANSPOSE( [2]!obGet([2]!obCall("",BL43,"getRealizations") ) )</f>
        <v>0.23121793992818698</v>
      </c>
      <c r="BM46">
        <f>TRANSPOSE( [2]!obGet([2]!obCall("",BM43,"getRealizations") ) )</f>
        <v>-0.17677202885063395</v>
      </c>
      <c r="BN46">
        <f>TRANSPOSE( [2]!obGet([2]!obCall("",BN43,"getRealizations") ) )</f>
        <v>-0.19829228137490273</v>
      </c>
      <c r="BO46">
        <f>TRANSPOSE( [2]!obGet([2]!obCall("",BO43,"getRealizations") ) )</f>
        <v>0.39734095640100187</v>
      </c>
      <c r="BP46">
        <f>TRANSPOSE( [2]!obGet([2]!obCall("",BP43,"getRealizations") ) )</f>
        <v>0.23171113687270201</v>
      </c>
      <c r="BQ46">
        <f>TRANSPOSE( [2]!obGet([2]!obCall("",BQ43,"getRealizations") ) )</f>
        <v>0.11596517298115536</v>
      </c>
      <c r="BR46">
        <f>TRANSPOSE( [2]!obGet([2]!obCall("",BR43,"getRealizations") ) )</f>
        <v>0.19614835355576288</v>
      </c>
      <c r="BS46">
        <f>TRANSPOSE( [2]!obGet([2]!obCall("",BS43,"getRealizations") ) )</f>
        <v>6.1227693154330146E-2</v>
      </c>
      <c r="BT46">
        <f>TRANSPOSE( [2]!obGet([2]!obCall("",BT43,"getRealizations") ) )</f>
        <v>0.25322647487766614</v>
      </c>
      <c r="BU46">
        <f>TRANSPOSE( [2]!obGet([2]!obCall("",BU43,"getRealizations") ) )</f>
        <v>0.71854168699729815</v>
      </c>
      <c r="BV46">
        <f>TRANSPOSE( [2]!obGet([2]!obCall("",BV43,"getRealizations") ) )</f>
        <v>-0.54505253025848233</v>
      </c>
      <c r="BW46">
        <f>TRANSPOSE( [2]!obGet([2]!obCall("",BW43,"getRealizations") ) )</f>
        <v>-0.51115474137899852</v>
      </c>
      <c r="BX46">
        <f>TRANSPOSE( [2]!obGet([2]!obCall("",BX43,"getRealizations") ) )</f>
        <v>0.10221400350591602</v>
      </c>
      <c r="BY46">
        <f>TRANSPOSE( [2]!obGet([2]!obCall("",BY43,"getRealizations") ) )</f>
        <v>-0.55168681358989247</v>
      </c>
      <c r="BZ46">
        <f>TRANSPOSE( [2]!obGet([2]!obCall("",BZ43,"getRealizations") ) )</f>
        <v>0.31231351289293091</v>
      </c>
      <c r="CA46">
        <f>TRANSPOSE( [2]!obGet([2]!obCall("",CA43,"getRealizations") ) )</f>
        <v>0.3352232107738442</v>
      </c>
      <c r="CB46">
        <f>TRANSPOSE( [2]!obGet([2]!obCall("",CB43,"getRealizations") ) )</f>
        <v>0.46016587262326331</v>
      </c>
      <c r="CC46">
        <f>TRANSPOSE( [2]!obGet([2]!obCall("",CC43,"getRealizations") ) )</f>
        <v>4.9941668289809345E-2</v>
      </c>
      <c r="CD46">
        <f>TRANSPOSE( [2]!obGet([2]!obCall("",CD43,"getRealizations") ) )</f>
        <v>0.42374339463940175</v>
      </c>
      <c r="CE46">
        <f>TRANSPOSE( [2]!obGet([2]!obCall("",CE43,"getRealizations") ) )</f>
        <v>0.1346659372175647</v>
      </c>
      <c r="CF46">
        <f>TRANSPOSE( [2]!obGet([2]!obCall("",CF43,"getRealizations") ) )</f>
        <v>-9.9616737010724543E-2</v>
      </c>
      <c r="CG46">
        <f>TRANSPOSE( [2]!obGet([2]!obCall("",CG43,"getRealizations") ) )</f>
        <v>-0.89136296571072948</v>
      </c>
      <c r="CH46">
        <f>TRANSPOSE( [2]!obGet([2]!obCall("",CH43,"getRealizations") ) )</f>
        <v>-0.73637764218499113</v>
      </c>
      <c r="CI46">
        <f>TRANSPOSE( [2]!obGet([2]!obCall("",CI43,"getRealizations") ) )</f>
        <v>0.69845529292033648</v>
      </c>
      <c r="CJ46">
        <f>TRANSPOSE( [2]!obGet([2]!obCall("",CJ43,"getRealizations") ) )</f>
        <v>-9.394155932642656E-2</v>
      </c>
      <c r="CK46">
        <f>TRANSPOSE( [2]!obGet([2]!obCall("",CK43,"getRealizations") ) )</f>
        <v>-0.17661264505610558</v>
      </c>
      <c r="CL46">
        <f>TRANSPOSE( [2]!obGet([2]!obCall("",CL43,"getRealizations") ) )</f>
        <v>0.19267996963664394</v>
      </c>
      <c r="CM46">
        <f>TRANSPOSE( [2]!obGet([2]!obCall("",CM43,"getRealizations") ) )</f>
        <v>6.9311603636164815E-2</v>
      </c>
      <c r="CN46">
        <f>TRANSPOSE( [2]!obGet([2]!obCall("",CN43,"getRealizations") ) )</f>
        <v>-2.5651735446119955E-2</v>
      </c>
      <c r="CO46">
        <f>TRANSPOSE( [2]!obGet([2]!obCall("",CO43,"getRealizations") ) )</f>
        <v>7.6672816682887501E-2</v>
      </c>
      <c r="CP46">
        <f>TRANSPOSE( [2]!obGet([2]!obCall("",CP43,"getRealizations") ) )</f>
        <v>7.2375327958937113E-2</v>
      </c>
      <c r="CQ46">
        <f>TRANSPOSE( [2]!obGet([2]!obCall("",CQ43,"getRealizations") ) )</f>
        <v>-0.51227790039042953</v>
      </c>
      <c r="CR46">
        <f>TRANSPOSE( [2]!obGet([2]!obCall("",CR43,"getRealizations") ) )</f>
        <v>-0.64334358208336084</v>
      </c>
      <c r="CS46">
        <f>TRANSPOSE( [2]!obGet([2]!obCall("",CS43,"getRealizations") ) )</f>
        <v>-0.24316475067710155</v>
      </c>
      <c r="CT46">
        <f>TRANSPOSE( [2]!obGet([2]!obCall("",CT43,"getRealizations") ) )</f>
        <v>-0.15112269079155582</v>
      </c>
      <c r="CU46">
        <f>TRANSPOSE( [2]!obGet([2]!obCall("",CU43,"getRealizations") ) )</f>
        <v>8.3535580040482546E-2</v>
      </c>
      <c r="CV46">
        <f>TRANSPOSE( [2]!obGet([2]!obCall("",CV43,"getRealizations") ) )</f>
        <v>0.29682804395640949</v>
      </c>
      <c r="CW46">
        <f>TRANSPOSE( [2]!obGet([2]!obCall("",CW43,"getRealizations") ) )</f>
        <v>0.67479651809883767</v>
      </c>
    </row>
    <row r="47" spans="4:101" x14ac:dyDescent="0.25">
      <c r="D47" t="str">
        <f>[2]!obMake("hwTSMMCSimulation", obLibs&amp;"net.finmath.montecarlo.interestrate.TermStructureModelMonteCarloSimulation", D30)</f>
        <v>hwTSMMCSimulation 
[13322]</v>
      </c>
    </row>
    <row r="49" spans="21:101" x14ac:dyDescent="0.25">
      <c r="U49" t="s">
        <v>35</v>
      </c>
      <c r="V49" t="str">
        <f>[2]!obCall("brownianMotionValue",  $D$40, "getBrownianIncrement", [2]!obMake("", "int",V50),[2]!obMake("", "int",1))</f>
        <v>brownianMotionValue 
[15873]</v>
      </c>
      <c r="W49" t="str">
        <f>[2]!obCall("brownianMotionValue",  $D$40, "getBrownianIncrement", [2]!obMake("", "int",W50),[2]!obMake("", "int",1))</f>
        <v>brownianMotionValue 
[16229]</v>
      </c>
      <c r="X49" t="str">
        <f>[2]!obCall("brownianMotionValue",  $D$40, "getBrownianIncrement", [2]!obMake("", "int",X50),[2]!obMake("", "int",1))</f>
        <v>brownianMotionValue 
[16289]</v>
      </c>
      <c r="Y49" t="str">
        <f>[2]!obCall("brownianMotionValue",  $D$40, "getBrownianIncrement", [2]!obMake("", "int",Y50),[2]!obMake("", "int",1))</f>
        <v>brownianMotionValue 
[16317]</v>
      </c>
      <c r="Z49" t="str">
        <f>[2]!obCall("brownianMotionValue",  $D$40, "getBrownianIncrement", [2]!obMake("", "int",Z50),[2]!obMake("", "int",1))</f>
        <v>brownianMotionValue 
[16253]</v>
      </c>
      <c r="AA49" t="str">
        <f>[2]!obCall("brownianMotionValue",  $D$40, "getBrownianIncrement", [2]!obMake("", "int",AA50),[2]!obMake("", "int",1))</f>
        <v>brownianMotionValue 
[15725]</v>
      </c>
      <c r="AB49" t="str">
        <f>[2]!obCall("brownianMotionValue",  $D$40, "getBrownianIncrement", [2]!obMake("", "int",AB50),[2]!obMake("", "int",1))</f>
        <v>brownianMotionValue 
[16329]</v>
      </c>
      <c r="AC49" t="str">
        <f>[2]!obCall("brownianMotionValue",  $D$40, "getBrownianIncrement", [2]!obMake("", "int",AC50),[2]!obMake("", "int",1))</f>
        <v>brownianMotionValue 
[15753]</v>
      </c>
      <c r="AD49" t="str">
        <f>[2]!obCall("brownianMotionValue",  $D$40, "getBrownianIncrement", [2]!obMake("", "int",AD50),[2]!obMake("", "int",1))</f>
        <v>brownianMotionValue 
[15869]</v>
      </c>
      <c r="AE49" t="str">
        <f>[2]!obCall("brownianMotionValue",  $D$40, "getBrownianIncrement", [2]!obMake("", "int",AE50),[2]!obMake("", "int",1))</f>
        <v>brownianMotionValue 
[16433]</v>
      </c>
      <c r="AF49" t="str">
        <f>[2]!obCall("brownianMotionValue",  $D$40, "getBrownianIncrement", [2]!obMake("", "int",AF50),[2]!obMake("", "int",1))</f>
        <v>brownianMotionValue 
[16077]</v>
      </c>
      <c r="AG49" t="str">
        <f>[2]!obCall("brownianMotionValue",  $D$40, "getBrownianIncrement", [2]!obMake("", "int",AG50),[2]!obMake("", "int",1))</f>
        <v>brownianMotionValue 
[16129]</v>
      </c>
      <c r="AH49" t="str">
        <f>[2]!obCall("brownianMotionValue",  $D$40, "getBrownianIncrement", [2]!obMake("", "int",AH50),[2]!obMake("", "int",1))</f>
        <v>brownianMotionValue 
[15785]</v>
      </c>
      <c r="AI49" t="str">
        <f>[2]!obCall("brownianMotionValue",  $D$40, "getBrownianIncrement", [2]!obMake("", "int",AI50),[2]!obMake("", "int",1))</f>
        <v>brownianMotionValue 
[16325]</v>
      </c>
      <c r="AJ49" t="str">
        <f>[2]!obCall("brownianMotionValue",  $D$40, "getBrownianIncrement", [2]!obMake("", "int",AJ50),[2]!obMake("", "int",1))</f>
        <v>brownianMotionValue 
[16249]</v>
      </c>
      <c r="AK49" t="str">
        <f>[2]!obCall("brownianMotionValue",  $D$40, "getBrownianIncrement", [2]!obMake("", "int",AK50),[2]!obMake("", "int",1))</f>
        <v>brownianMotionValue 
[16365]</v>
      </c>
      <c r="AL49" t="str">
        <f>[2]!obCall("brownianMotionValue",  $D$40, "getBrownianIncrement", [2]!obMake("", "int",AL50),[2]!obMake("", "int",1))</f>
        <v>brownianMotionValue 
[16193]</v>
      </c>
      <c r="AM49" t="str">
        <f>[2]!obCall("brownianMotionValue",  $D$40, "getBrownianIncrement", [2]!obMake("", "int",AM50),[2]!obMake("", "int",1))</f>
        <v>brownianMotionValue 
[16081]</v>
      </c>
      <c r="AN49" t="str">
        <f>[2]!obCall("brownianMotionValue",  $D$40, "getBrownianIncrement", [2]!obMake("", "int",AN50),[2]!obMake("", "int",1))</f>
        <v>brownianMotionValue 
[16105]</v>
      </c>
      <c r="AO49" t="str">
        <f>[2]!obCall("brownianMotionValue",  $D$40, "getBrownianIncrement", [2]!obMake("", "int",AO50),[2]!obMake("", "int",1))</f>
        <v>brownianMotionValue 
[16137]</v>
      </c>
      <c r="AP49" t="str">
        <f>[2]!obCall("brownianMotionValue",  $D$40, "getBrownianIncrement", [2]!obMake("", "int",AP50),[2]!obMake("", "int",1))</f>
        <v>brownianMotionValue 
[15741]</v>
      </c>
      <c r="AQ49" t="str">
        <f>[2]!obCall("brownianMotionValue",  $D$40, "getBrownianIncrement", [2]!obMake("", "int",AQ50),[2]!obMake("", "int",1))</f>
        <v>brownianMotionValue 
[15809]</v>
      </c>
      <c r="AR49" t="str">
        <f>[2]!obCall("brownianMotionValue",  $D$40, "getBrownianIncrement", [2]!obMake("", "int",AR50),[2]!obMake("", "int",1))</f>
        <v>brownianMotionValue 
[16321]</v>
      </c>
      <c r="AS49" t="str">
        <f>[2]!obCall("brownianMotionValue",  $D$40, "getBrownianIncrement", [2]!obMake("", "int",AS50),[2]!obMake("", "int",1))</f>
        <v>brownianMotionValue 
[16177]</v>
      </c>
      <c r="AT49" t="str">
        <f>[2]!obCall("brownianMotionValue",  $D$40, "getBrownianIncrement", [2]!obMake("", "int",AT50),[2]!obMake("", "int",1))</f>
        <v>brownianMotionValue 
[16161]</v>
      </c>
      <c r="AU49" t="str">
        <f>[2]!obCall("brownianMotionValue",  $D$40, "getBrownianIncrement", [2]!obMake("", "int",AU50),[2]!obMake("", "int",1))</f>
        <v>brownianMotionValue 
[15861]</v>
      </c>
      <c r="AV49" t="str">
        <f>[2]!obCall("brownianMotionValue",  $D$40, "getBrownianIncrement", [2]!obMake("", "int",AV50),[2]!obMake("", "int",1))</f>
        <v>brownianMotionValue 
[16345]</v>
      </c>
      <c r="AW49" t="str">
        <f>[2]!obCall("brownianMotionValue",  $D$40, "getBrownianIncrement", [2]!obMake("", "int",AW50),[2]!obMake("", "int",1))</f>
        <v>brownianMotionValue 
[16405]</v>
      </c>
      <c r="AX49" t="str">
        <f>[2]!obCall("brownianMotionValue",  $D$40, "getBrownianIncrement", [2]!obMake("", "int",AX50),[2]!obMake("", "int",1))</f>
        <v>brownianMotionValue 
[16397]</v>
      </c>
      <c r="AY49" t="str">
        <f>[2]!obCall("brownianMotionValue",  $D$40, "getBrownianIncrement", [2]!obMake("", "int",AY50),[2]!obMake("", "int",1))</f>
        <v>brownianMotionValue 
[16149]</v>
      </c>
      <c r="AZ49" t="str">
        <f>[2]!obCall("brownianMotionValue",  $D$40, "getBrownianIncrement", [2]!obMake("", "int",AZ50),[2]!obMake("", "int",1))</f>
        <v>brownianMotionValue 
[15865]</v>
      </c>
      <c r="BA49" t="str">
        <f>[2]!obCall("brownianMotionValue",  $D$40, "getBrownianIncrement", [2]!obMake("", "int",BA50),[2]!obMake("", "int",1))</f>
        <v>brownianMotionValue 
[15813]</v>
      </c>
      <c r="BB49" t="str">
        <f>[2]!obCall("brownianMotionValue",  $D$40, "getBrownianIncrement", [2]!obMake("", "int",BB50),[2]!obMake("", "int",1))</f>
        <v>brownianMotionValue 
[15837]</v>
      </c>
      <c r="BC49" t="str">
        <f>[2]!obCall("brownianMotionValue",  $D$40, "getBrownianIncrement", [2]!obMake("", "int",BC50),[2]!obMake("", "int",1))</f>
        <v>brownianMotionValue 
[16349]</v>
      </c>
      <c r="BD49" t="str">
        <f>[2]!obCall("brownianMotionValue",  $D$40, "getBrownianIncrement", [2]!obMake("", "int",BD50),[2]!obMake("", "int",1))</f>
        <v>brownianMotionValue 
[16309]</v>
      </c>
      <c r="BE49" t="str">
        <f>[2]!obCall("brownianMotionValue",  $D$40, "getBrownianIncrement", [2]!obMake("", "int",BE50),[2]!obMake("", "int",1))</f>
        <v>brownianMotionValue 
[15781]</v>
      </c>
      <c r="BF49" t="str">
        <f>[2]!obCall("brownianMotionValue",  $D$40, "getBrownianIncrement", [2]!obMake("", "int",BF50),[2]!obMake("", "int",1))</f>
        <v>brownianMotionValue 
[15893]</v>
      </c>
      <c r="BG49" t="str">
        <f>[2]!obCall("brownianMotionValue",  $D$40, "getBrownianIncrement", [2]!obMake("", "int",BG50),[2]!obMake("", "int",1))</f>
        <v>brownianMotionValue 
[16185]</v>
      </c>
      <c r="BH49" t="str">
        <f>[2]!obCall("brownianMotionValue",  $D$40, "getBrownianIncrement", [2]!obMake("", "int",BH50),[2]!obMake("", "int",1))</f>
        <v>brownianMotionValue 
[15845]</v>
      </c>
      <c r="BI49" t="str">
        <f>[2]!obCall("brownianMotionValue",  $D$40, "getBrownianIncrement", [2]!obMake("", "int",BI50),[2]!obMake("", "int",1))</f>
        <v>brownianMotionValue 
[16273]</v>
      </c>
      <c r="BJ49" t="str">
        <f>[2]!obCall("brownianMotionValue",  $D$40, "getBrownianIncrement", [2]!obMake("", "int",BJ50),[2]!obMake("", "int",1))</f>
        <v>brownianMotionValue 
[16061]</v>
      </c>
      <c r="BK49" t="str">
        <f>[2]!obCall("brownianMotionValue",  $D$40, "getBrownianIncrement", [2]!obMake("", "int",BK50),[2]!obMake("", "int",1))</f>
        <v>brownianMotionValue 
[15841]</v>
      </c>
      <c r="BL49" t="str">
        <f>[2]!obCall("brownianMotionValue",  $D$40, "getBrownianIncrement", [2]!obMake("", "int",BL50),[2]!obMake("", "int",1))</f>
        <v>brownianMotionValue 
[15993]</v>
      </c>
      <c r="BM49" t="str">
        <f>[2]!obCall("brownianMotionValue",  $D$40, "getBrownianIncrement", [2]!obMake("", "int",BM50),[2]!obMake("", "int",1))</f>
        <v>brownianMotionValue 
[16437]</v>
      </c>
      <c r="BN49" t="str">
        <f>[2]!obCall("brownianMotionValue",  $D$40, "getBrownianIncrement", [2]!obMake("", "int",BN50),[2]!obMake("", "int",1))</f>
        <v>brownianMotionValue 
[15885]</v>
      </c>
      <c r="BO49" t="str">
        <f>[2]!obCall("brownianMotionValue",  $D$40, "getBrownianIncrement", [2]!obMake("", "int",BO50),[2]!obMake("", "int",1))</f>
        <v>brownianMotionValue 
[16261]</v>
      </c>
      <c r="BP49" t="str">
        <f>[2]!obCall("brownianMotionValue",  $D$40, "getBrownianIncrement", [2]!obMake("", "int",BP50),[2]!obMake("", "int",1))</f>
        <v>brownianMotionValue 
[16217]</v>
      </c>
      <c r="BQ49" t="str">
        <f>[2]!obCall("brownianMotionValue",  $D$40, "getBrownianIncrement", [2]!obMake("", "int",BQ50),[2]!obMake("", "int",1))</f>
        <v>brownianMotionValue 
[16257]</v>
      </c>
      <c r="BR49" t="str">
        <f>[2]!obCall("brownianMotionValue",  $D$40, "getBrownianIncrement", [2]!obMake("", "int",BR50),[2]!obMake("", "int",1))</f>
        <v>brownianMotionValue 
[16057]</v>
      </c>
      <c r="BS49" t="str">
        <f>[2]!obCall("brownianMotionValue",  $D$40, "getBrownianIncrement", [2]!obMake("", "int",BS50),[2]!obMake("", "int",1))</f>
        <v>brownianMotionValue 
[16333]</v>
      </c>
      <c r="BT49" t="str">
        <f>[2]!obCall("brownianMotionValue",  $D$40, "getBrownianIncrement", [2]!obMake("", "int",BT50),[2]!obMake("", "int",1))</f>
        <v>brownianMotionValue 
[16053]</v>
      </c>
      <c r="BU49" t="str">
        <f>[2]!obCall("brownianMotionValue",  $D$40, "getBrownianIncrement", [2]!obMake("", "int",BU50),[2]!obMake("", "int",1))</f>
        <v>brownianMotionValue 
[16401]</v>
      </c>
      <c r="BV49" t="str">
        <f>[2]!obCall("brownianMotionValue",  $D$40, "getBrownianIncrement", [2]!obMake("", "int",BV50),[2]!obMake("", "int",1))</f>
        <v>brownianMotionValue 
[16393]</v>
      </c>
      <c r="BW49" t="str">
        <f>[2]!obCall("brownianMotionValue",  $D$40, "getBrownianIncrement", [2]!obMake("", "int",BW50),[2]!obMake("", "int",1))</f>
        <v>brownianMotionValue 
[16389]</v>
      </c>
      <c r="BX49" t="str">
        <f>[2]!obCall("brownianMotionValue",  $D$40, "getBrownianIncrement", [2]!obMake("", "int",BX50),[2]!obMake("", "int",1))</f>
        <v>brownianMotionValue 
[16417]</v>
      </c>
      <c r="BY49" t="str">
        <f>[2]!obCall("brownianMotionValue",  $D$40, "getBrownianIncrement", [2]!obMake("", "int",BY50),[2]!obMake("", "int",1))</f>
        <v>brownianMotionValue 
[16153]</v>
      </c>
      <c r="BZ49" t="str">
        <f>[2]!obCall("brownianMotionValue",  $D$40, "getBrownianIncrement", [2]!obMake("", "int",BZ50),[2]!obMake("", "int",1))</f>
        <v>brownianMotionValue 
[16113]</v>
      </c>
      <c r="CA49" t="str">
        <f>[2]!obCall("brownianMotionValue",  $D$40, "getBrownianIncrement", [2]!obMake("", "int",CA50),[2]!obMake("", "int",1))</f>
        <v>brownianMotionValue 
[16409]</v>
      </c>
      <c r="CB49" t="str">
        <f>[2]!obCall("brownianMotionValue",  $D$40, "getBrownianIncrement", [2]!obMake("", "int",CB50),[2]!obMake("", "int",1))</f>
        <v>brownianMotionValue 
[15877]</v>
      </c>
      <c r="CC49" t="str">
        <f>[2]!obCall("brownianMotionValue",  $D$40, "getBrownianIncrement", [2]!obMake("", "int",CC50),[2]!obMake("", "int",1))</f>
        <v>brownianMotionValue 
[16181]</v>
      </c>
      <c r="CD49" t="str">
        <f>[2]!obCall("brownianMotionValue",  $D$40, "getBrownianIncrement", [2]!obMake("", "int",CD50),[2]!obMake("", "int",1))</f>
        <v>brownianMotionValue 
[15817]</v>
      </c>
      <c r="CE49" t="str">
        <f>[2]!obCall("brownianMotionValue",  $D$40, "getBrownianIncrement", [2]!obMake("", "int",CE50),[2]!obMake("", "int",1))</f>
        <v>brownianMotionValue 
[16005]</v>
      </c>
      <c r="CF49" t="str">
        <f>[2]!obCall("brownianMotionValue",  $D$40, "getBrownianIncrement", [2]!obMake("", "int",CF50),[2]!obMake("", "int",1))</f>
        <v>brownianMotionValue 
[16173]</v>
      </c>
      <c r="CG49" t="str">
        <f>[2]!obCall("brownianMotionValue",  $D$40, "getBrownianIncrement", [2]!obMake("", "int",CG50),[2]!obMake("", "int",1))</f>
        <v>brownianMotionValue 
[16189]</v>
      </c>
      <c r="CH49" t="str">
        <f>[2]!obCall("brownianMotionValue",  $D$40, "getBrownianIncrement", [2]!obMake("", "int",CH50),[2]!obMake("", "int",1))</f>
        <v>brownianMotionValue 
[16029]</v>
      </c>
      <c r="CI49" t="str">
        <f>[2]!obCall("brownianMotionValue",  $D$40, "getBrownianIncrement", [2]!obMake("", "int",CI50),[2]!obMake("", "int",1))</f>
        <v>brownianMotionValue 
[16221]</v>
      </c>
      <c r="CJ49" t="str">
        <f>[2]!obCall("brownianMotionValue",  $D$40, "getBrownianIncrement", [2]!obMake("", "int",CJ50),[2]!obMake("", "int",1))</f>
        <v>brownianMotionValue 
[16201]</v>
      </c>
      <c r="CK49" t="str">
        <f>[2]!obCall("brownianMotionValue",  $D$40, "getBrownianIncrement", [2]!obMake("", "int",CK50),[2]!obMake("", "int",1))</f>
        <v>brownianMotionValue 
[15889]</v>
      </c>
      <c r="CL49" t="str">
        <f>[2]!obCall("brownianMotionValue",  $D$40, "getBrownianIncrement", [2]!obMake("", "int",CL50),[2]!obMake("", "int",1))</f>
        <v>brownianMotionValue 
[15821]</v>
      </c>
      <c r="CM49" t="str">
        <f>[2]!obCall("brownianMotionValue",  $D$40, "getBrownianIncrement", [2]!obMake("", "int",CM50),[2]!obMake("", "int",1))</f>
        <v>brownianMotionValue 
[16341]</v>
      </c>
      <c r="CN49" t="str">
        <f>[2]!obCall("brownianMotionValue",  $D$40, "getBrownianIncrement", [2]!obMake("", "int",CN50),[2]!obMake("", "int",1))</f>
        <v>brownianMotionValue 
[16017]</v>
      </c>
      <c r="CO49" t="str">
        <f>[2]!obCall("brownianMotionValue",  $D$40, "getBrownianIncrement", [2]!obMake("", "int",CO50),[2]!obMake("", "int",1))</f>
        <v>brownianMotionValue 
[16037]</v>
      </c>
      <c r="CP49" t="str">
        <f>[2]!obCall("brownianMotionValue",  $D$40, "getBrownianIncrement", [2]!obMake("", "int",CP50),[2]!obMake("", "int",1))</f>
        <v>brownianMotionValue 
[16373]</v>
      </c>
      <c r="CQ49" t="str">
        <f>[2]!obCall("brownianMotionValue",  $D$40, "getBrownianIncrement", [2]!obMake("", "int",CQ50),[2]!obMake("", "int",1))</f>
        <v>brownianMotionValue 
[16009]</v>
      </c>
      <c r="CR49" t="str">
        <f>[2]!obCall("brownianMotionValue",  $D$40, "getBrownianIncrement", [2]!obMake("", "int",CR50),[2]!obMake("", "int",1))</f>
        <v>brownianMotionValue 
[16085]</v>
      </c>
      <c r="CS49" t="str">
        <f>[2]!obCall("brownianMotionValue",  $D$40, "getBrownianIncrement", [2]!obMake("", "int",CS50),[2]!obMake("", "int",1))</f>
        <v>brownianMotionValue 
[15801]</v>
      </c>
      <c r="CT49" t="str">
        <f>[2]!obCall("brownianMotionValue",  $D$40, "getBrownianIncrement", [2]!obMake("", "int",CT50),[2]!obMake("", "int",1))</f>
        <v>brownianMotionValue 
[15733]</v>
      </c>
      <c r="CU49" t="str">
        <f>[2]!obCall("brownianMotionValue",  $D$40, "getBrownianIncrement", [2]!obMake("", "int",CU50),[2]!obMake("", "int",1))</f>
        <v>brownianMotionValue 
[16013]</v>
      </c>
      <c r="CV49" t="str">
        <f>[2]!obCall("brownianMotionValue",  $D$40, "getBrownianIncrement", [2]!obMake("", "int",CV50),[2]!obMake("", "int",1))</f>
        <v>brownianMotionValue 
[15757]</v>
      </c>
      <c r="CW49" t="str">
        <f>[2]!obCall("brownianMotionValue",  $D$40, "getBrownianIncrement", [2]!obMake("", "int",CW50),[2]!obMake("", "int",1))</f>
        <v>brownianMotionValue 
[15829]</v>
      </c>
    </row>
    <row r="50" spans="21:101" x14ac:dyDescent="0.25">
      <c r="V50">
        <v>0</v>
      </c>
      <c r="W50">
        <v>1</v>
      </c>
      <c r="X50">
        <v>2</v>
      </c>
      <c r="Y50">
        <v>3</v>
      </c>
      <c r="Z50">
        <v>4</v>
      </c>
      <c r="AA50">
        <v>5</v>
      </c>
      <c r="AB50">
        <v>6</v>
      </c>
      <c r="AC50">
        <v>7</v>
      </c>
      <c r="AD50">
        <v>8</v>
      </c>
      <c r="AE50">
        <v>9</v>
      </c>
      <c r="AF50">
        <v>10</v>
      </c>
      <c r="AG50">
        <v>11</v>
      </c>
      <c r="AH50">
        <v>12</v>
      </c>
      <c r="AI50">
        <v>13</v>
      </c>
      <c r="AJ50">
        <v>14</v>
      </c>
      <c r="AK50">
        <v>15</v>
      </c>
      <c r="AL50">
        <v>16</v>
      </c>
      <c r="AM50">
        <v>17</v>
      </c>
      <c r="AN50">
        <v>18</v>
      </c>
      <c r="AO50">
        <v>19</v>
      </c>
      <c r="AP50">
        <v>20</v>
      </c>
      <c r="AQ50">
        <v>21</v>
      </c>
      <c r="AR50">
        <v>22</v>
      </c>
      <c r="AS50">
        <v>23</v>
      </c>
      <c r="AT50">
        <v>24</v>
      </c>
      <c r="AU50">
        <v>25</v>
      </c>
      <c r="AV50">
        <v>26</v>
      </c>
      <c r="AW50">
        <v>27</v>
      </c>
      <c r="AX50">
        <v>28</v>
      </c>
      <c r="AY50">
        <v>29</v>
      </c>
      <c r="AZ50">
        <v>30</v>
      </c>
      <c r="BA50">
        <v>31</v>
      </c>
      <c r="BB50">
        <v>32</v>
      </c>
      <c r="BC50">
        <v>33</v>
      </c>
      <c r="BD50">
        <v>34</v>
      </c>
      <c r="BE50">
        <v>35</v>
      </c>
      <c r="BF50">
        <v>36</v>
      </c>
      <c r="BG50">
        <v>37</v>
      </c>
      <c r="BH50">
        <v>38</v>
      </c>
      <c r="BI50">
        <v>39</v>
      </c>
      <c r="BJ50">
        <v>40</v>
      </c>
      <c r="BK50">
        <v>41</v>
      </c>
      <c r="BL50">
        <v>42</v>
      </c>
      <c r="BM50">
        <v>43</v>
      </c>
      <c r="BN50">
        <v>44</v>
      </c>
      <c r="BO50">
        <v>45</v>
      </c>
      <c r="BP50">
        <v>46</v>
      </c>
      <c r="BQ50">
        <v>47</v>
      </c>
      <c r="BR50">
        <v>48</v>
      </c>
      <c r="BS50">
        <v>49</v>
      </c>
      <c r="BT50">
        <v>50</v>
      </c>
      <c r="BU50">
        <v>51</v>
      </c>
      <c r="BV50">
        <v>52</v>
      </c>
      <c r="BW50">
        <v>53</v>
      </c>
      <c r="BX50">
        <v>54</v>
      </c>
      <c r="BY50">
        <v>55</v>
      </c>
      <c r="BZ50">
        <v>56</v>
      </c>
      <c r="CA50">
        <v>57</v>
      </c>
      <c r="CB50">
        <v>58</v>
      </c>
      <c r="CC50">
        <v>59</v>
      </c>
      <c r="CD50">
        <v>60</v>
      </c>
      <c r="CE50">
        <v>61</v>
      </c>
      <c r="CF50">
        <v>62</v>
      </c>
      <c r="CG50">
        <v>63</v>
      </c>
      <c r="CH50">
        <v>64</v>
      </c>
      <c r="CI50">
        <v>65</v>
      </c>
      <c r="CJ50">
        <v>66</v>
      </c>
      <c r="CK50">
        <v>67</v>
      </c>
      <c r="CL50">
        <v>68</v>
      </c>
      <c r="CM50">
        <v>69</v>
      </c>
      <c r="CN50">
        <v>70</v>
      </c>
      <c r="CO50">
        <v>71</v>
      </c>
      <c r="CP50">
        <v>72</v>
      </c>
      <c r="CQ50">
        <v>73</v>
      </c>
      <c r="CR50">
        <v>74</v>
      </c>
      <c r="CS50">
        <v>75</v>
      </c>
      <c r="CT50">
        <v>76</v>
      </c>
      <c r="CU50">
        <v>77</v>
      </c>
      <c r="CV50">
        <v>78</v>
      </c>
      <c r="CW50">
        <v>79</v>
      </c>
    </row>
    <row r="51" spans="21:101" x14ac:dyDescent="0.25">
      <c r="V51">
        <f>[2]!obGet([2]!obCall("",$D$30, "getTime",[2]!obMake("", "int", V50)))</f>
        <v>0</v>
      </c>
      <c r="W51">
        <f>[2]!obGet([2]!obCall("",$D$30, "getTime",[2]!obMake("", "int", W50)))</f>
        <v>0.125</v>
      </c>
      <c r="X51">
        <f>[2]!obGet([2]!obCall("",$D$30, "getTime",[2]!obMake("", "int", X50)))</f>
        <v>0.25</v>
      </c>
      <c r="Y51">
        <f>[2]!obGet([2]!obCall("",$D$30, "getTime",[2]!obMake("", "int", Y50)))</f>
        <v>0.375</v>
      </c>
      <c r="Z51">
        <f>[2]!obGet([2]!obCall("",$D$30, "getTime",[2]!obMake("", "int", Z50)))</f>
        <v>0.5</v>
      </c>
      <c r="AA51">
        <f>[2]!obGet([2]!obCall("",$D$30, "getTime",[2]!obMake("", "int", AA50)))</f>
        <v>0.625</v>
      </c>
      <c r="AB51">
        <f>[2]!obGet([2]!obCall("",$D$30, "getTime",[2]!obMake("", "int", AB50)))</f>
        <v>0.75</v>
      </c>
      <c r="AC51">
        <f>[2]!obGet([2]!obCall("",$D$30, "getTime",[2]!obMake("", "int", AC50)))</f>
        <v>0.875</v>
      </c>
      <c r="AD51">
        <f>[2]!obGet([2]!obCall("",$D$30, "getTime",[2]!obMake("", "int", AD50)))</f>
        <v>1</v>
      </c>
      <c r="AE51">
        <f>[2]!obGet([2]!obCall("",$D$30, "getTime",[2]!obMake("", "int", AE50)))</f>
        <v>1.125</v>
      </c>
      <c r="AF51">
        <f>[2]!obGet([2]!obCall("",$D$30, "getTime",[2]!obMake("", "int", AF50)))</f>
        <v>1.25</v>
      </c>
      <c r="AG51">
        <f>[2]!obGet([2]!obCall("",$D$30, "getTime",[2]!obMake("", "int", AG50)))</f>
        <v>1.375</v>
      </c>
      <c r="AH51">
        <f>[2]!obGet([2]!obCall("",$D$30, "getTime",[2]!obMake("", "int", AH50)))</f>
        <v>1.5</v>
      </c>
      <c r="AI51">
        <f>[2]!obGet([2]!obCall("",$D$30, "getTime",[2]!obMake("", "int", AI50)))</f>
        <v>1.625</v>
      </c>
      <c r="AJ51">
        <f>[2]!obGet([2]!obCall("",$D$30, "getTime",[2]!obMake("", "int", AJ50)))</f>
        <v>1.75</v>
      </c>
      <c r="AK51">
        <f>[2]!obGet([2]!obCall("",$D$30, "getTime",[2]!obMake("", "int", AK50)))</f>
        <v>1.875</v>
      </c>
      <c r="AL51">
        <f>[2]!obGet([2]!obCall("",$D$30, "getTime",[2]!obMake("", "int", AL50)))</f>
        <v>2</v>
      </c>
      <c r="AM51">
        <f>[2]!obGet([2]!obCall("",$D$30, "getTime",[2]!obMake("", "int", AM50)))</f>
        <v>2.125</v>
      </c>
      <c r="AN51">
        <f>[2]!obGet([2]!obCall("",$D$30, "getTime",[2]!obMake("", "int", AN50)))</f>
        <v>2.25</v>
      </c>
      <c r="AO51">
        <f>[2]!obGet([2]!obCall("",$D$30, "getTime",[2]!obMake("", "int", AO50)))</f>
        <v>2.375</v>
      </c>
      <c r="AP51">
        <f>[2]!obGet([2]!obCall("",$D$30, "getTime",[2]!obMake("", "int", AP50)))</f>
        <v>2.5</v>
      </c>
      <c r="AQ51">
        <f>[2]!obGet([2]!obCall("",$D$30, "getTime",[2]!obMake("", "int", AQ50)))</f>
        <v>2.625</v>
      </c>
      <c r="AR51">
        <f>[2]!obGet([2]!obCall("",$D$30, "getTime",[2]!obMake("", "int", AR50)))</f>
        <v>2.75</v>
      </c>
      <c r="AS51">
        <f>[2]!obGet([2]!obCall("",$D$30, "getTime",[2]!obMake("", "int", AS50)))</f>
        <v>2.875</v>
      </c>
      <c r="AT51">
        <f>[2]!obGet([2]!obCall("",$D$30, "getTime",[2]!obMake("", "int", AT50)))</f>
        <v>3</v>
      </c>
      <c r="AU51">
        <f>[2]!obGet([2]!obCall("",$D$30, "getTime",[2]!obMake("", "int", AU50)))</f>
        <v>3.125</v>
      </c>
      <c r="AV51">
        <f>[2]!obGet([2]!obCall("",$D$30, "getTime",[2]!obMake("", "int", AV50)))</f>
        <v>3.25</v>
      </c>
      <c r="AW51">
        <f>[2]!obGet([2]!obCall("",$D$30, "getTime",[2]!obMake("", "int", AW50)))</f>
        <v>3.375</v>
      </c>
      <c r="AX51">
        <f>[2]!obGet([2]!obCall("",$D$30, "getTime",[2]!obMake("", "int", AX50)))</f>
        <v>3.5</v>
      </c>
      <c r="AY51">
        <f>[2]!obGet([2]!obCall("",$D$30, "getTime",[2]!obMake("", "int", AY50)))</f>
        <v>3.625</v>
      </c>
      <c r="AZ51">
        <f>[2]!obGet([2]!obCall("",$D$30, "getTime",[2]!obMake("", "int", AZ50)))</f>
        <v>3.75</v>
      </c>
      <c r="BA51">
        <f>[2]!obGet([2]!obCall("",$D$30, "getTime",[2]!obMake("", "int", BA50)))</f>
        <v>3.875</v>
      </c>
      <c r="BB51">
        <f>[2]!obGet([2]!obCall("",$D$30, "getTime",[2]!obMake("", "int", BB50)))</f>
        <v>4</v>
      </c>
      <c r="BC51">
        <f>[2]!obGet([2]!obCall("",$D$30, "getTime",[2]!obMake("", "int", BC50)))</f>
        <v>4.125</v>
      </c>
      <c r="BD51">
        <f>[2]!obGet([2]!obCall("",$D$30, "getTime",[2]!obMake("", "int", BD50)))</f>
        <v>4.25</v>
      </c>
      <c r="BE51">
        <f>[2]!obGet([2]!obCall("",$D$30, "getTime",[2]!obMake("", "int", BE50)))</f>
        <v>4.375</v>
      </c>
      <c r="BF51">
        <f>[2]!obGet([2]!obCall("",$D$30, "getTime",[2]!obMake("", "int", BF50)))</f>
        <v>4.5</v>
      </c>
      <c r="BG51">
        <f>[2]!obGet([2]!obCall("",$D$30, "getTime",[2]!obMake("", "int", BG50)))</f>
        <v>4.625</v>
      </c>
      <c r="BH51">
        <f>[2]!obGet([2]!obCall("",$D$30, "getTime",[2]!obMake("", "int", BH50)))</f>
        <v>4.75</v>
      </c>
      <c r="BI51">
        <f>[2]!obGet([2]!obCall("",$D$30, "getTime",[2]!obMake("", "int", BI50)))</f>
        <v>4.875</v>
      </c>
      <c r="BJ51">
        <f>[2]!obGet([2]!obCall("",$D$30, "getTime",[2]!obMake("", "int", BJ50)))</f>
        <v>5</v>
      </c>
      <c r="BK51">
        <f>[2]!obGet([2]!obCall("",$D$30, "getTime",[2]!obMake("", "int", BK50)))</f>
        <v>5.125</v>
      </c>
      <c r="BL51">
        <f>[2]!obGet([2]!obCall("",$D$30, "getTime",[2]!obMake("", "int", BL50)))</f>
        <v>5.25</v>
      </c>
      <c r="BM51">
        <f>[2]!obGet([2]!obCall("",$D$30, "getTime",[2]!obMake("", "int", BM50)))</f>
        <v>5.375</v>
      </c>
      <c r="BN51">
        <f>[2]!obGet([2]!obCall("",$D$30, "getTime",[2]!obMake("", "int", BN50)))</f>
        <v>5.5</v>
      </c>
      <c r="BO51">
        <f>[2]!obGet([2]!obCall("",$D$30, "getTime",[2]!obMake("", "int", BO50)))</f>
        <v>5.625</v>
      </c>
      <c r="BP51">
        <f>[2]!obGet([2]!obCall("",$D$30, "getTime",[2]!obMake("", "int", BP50)))</f>
        <v>5.75</v>
      </c>
      <c r="BQ51">
        <f>[2]!obGet([2]!obCall("",$D$30, "getTime",[2]!obMake("", "int", BQ50)))</f>
        <v>5.875</v>
      </c>
      <c r="BR51">
        <f>[2]!obGet([2]!obCall("",$D$30, "getTime",[2]!obMake("", "int", BR50)))</f>
        <v>6</v>
      </c>
      <c r="BS51">
        <f>[2]!obGet([2]!obCall("",$D$30, "getTime",[2]!obMake("", "int", BS50)))</f>
        <v>6.125</v>
      </c>
      <c r="BT51">
        <f>[2]!obGet([2]!obCall("",$D$30, "getTime",[2]!obMake("", "int", BT50)))</f>
        <v>6.25</v>
      </c>
      <c r="BU51">
        <f>[2]!obGet([2]!obCall("",$D$30, "getTime",[2]!obMake("", "int", BU50)))</f>
        <v>6.375</v>
      </c>
      <c r="BV51">
        <f>[2]!obGet([2]!obCall("",$D$30, "getTime",[2]!obMake("", "int", BV50)))</f>
        <v>6.5</v>
      </c>
      <c r="BW51">
        <f>[2]!obGet([2]!obCall("",$D$30, "getTime",[2]!obMake("", "int", BW50)))</f>
        <v>6.625</v>
      </c>
      <c r="BX51">
        <f>[2]!obGet([2]!obCall("",$D$30, "getTime",[2]!obMake("", "int", BX50)))</f>
        <v>6.75</v>
      </c>
      <c r="BY51">
        <f>[2]!obGet([2]!obCall("",$D$30, "getTime",[2]!obMake("", "int", BY50)))</f>
        <v>6.875</v>
      </c>
      <c r="BZ51">
        <f>[2]!obGet([2]!obCall("",$D$30, "getTime",[2]!obMake("", "int", BZ50)))</f>
        <v>7</v>
      </c>
      <c r="CA51">
        <f>[2]!obGet([2]!obCall("",$D$30, "getTime",[2]!obMake("", "int", CA50)))</f>
        <v>7.125</v>
      </c>
      <c r="CB51">
        <f>[2]!obGet([2]!obCall("",$D$30, "getTime",[2]!obMake("", "int", CB50)))</f>
        <v>7.25</v>
      </c>
      <c r="CC51">
        <f>[2]!obGet([2]!obCall("",$D$30, "getTime",[2]!obMake("", "int", CC50)))</f>
        <v>7.375</v>
      </c>
      <c r="CD51">
        <f>[2]!obGet([2]!obCall("",$D$30, "getTime",[2]!obMake("", "int", CD50)))</f>
        <v>7.5</v>
      </c>
      <c r="CE51">
        <f>[2]!obGet([2]!obCall("",$D$30, "getTime",[2]!obMake("", "int", CE50)))</f>
        <v>7.625</v>
      </c>
      <c r="CF51">
        <f>[2]!obGet([2]!obCall("",$D$30, "getTime",[2]!obMake("", "int", CF50)))</f>
        <v>7.75</v>
      </c>
      <c r="CG51">
        <f>[2]!obGet([2]!obCall("",$D$30, "getTime",[2]!obMake("", "int", CG50)))</f>
        <v>7.875</v>
      </c>
      <c r="CH51">
        <f>[2]!obGet([2]!obCall("",$D$30, "getTime",[2]!obMake("", "int", CH50)))</f>
        <v>8</v>
      </c>
      <c r="CI51">
        <f>[2]!obGet([2]!obCall("",$D$30, "getTime",[2]!obMake("", "int", CI50)))</f>
        <v>8.125</v>
      </c>
      <c r="CJ51">
        <f>[2]!obGet([2]!obCall("",$D$30, "getTime",[2]!obMake("", "int", CJ50)))</f>
        <v>8.25</v>
      </c>
      <c r="CK51">
        <f>[2]!obGet([2]!obCall("",$D$30, "getTime",[2]!obMake("", "int", CK50)))</f>
        <v>8.375</v>
      </c>
      <c r="CL51">
        <f>[2]!obGet([2]!obCall("",$D$30, "getTime",[2]!obMake("", "int", CL50)))</f>
        <v>8.5</v>
      </c>
      <c r="CM51">
        <f>[2]!obGet([2]!obCall("",$D$30, "getTime",[2]!obMake("", "int", CM50)))</f>
        <v>8.625</v>
      </c>
      <c r="CN51">
        <f>[2]!obGet([2]!obCall("",$D$30, "getTime",[2]!obMake("", "int", CN50)))</f>
        <v>8.75</v>
      </c>
      <c r="CO51">
        <f>[2]!obGet([2]!obCall("",$D$30, "getTime",[2]!obMake("", "int", CO50)))</f>
        <v>8.875</v>
      </c>
      <c r="CP51">
        <f>[2]!obGet([2]!obCall("",$D$30, "getTime",[2]!obMake("", "int", CP50)))</f>
        <v>9</v>
      </c>
      <c r="CQ51">
        <f>[2]!obGet([2]!obCall("",$D$30, "getTime",[2]!obMake("", "int", CQ50)))</f>
        <v>9.125</v>
      </c>
      <c r="CR51">
        <f>[2]!obGet([2]!obCall("",$D$30, "getTime",[2]!obMake("", "int", CR50)))</f>
        <v>9.25</v>
      </c>
      <c r="CS51">
        <f>[2]!obGet([2]!obCall("",$D$30, "getTime",[2]!obMake("", "int", CS50)))</f>
        <v>9.375</v>
      </c>
      <c r="CT51">
        <f>[2]!obGet([2]!obCall("",$D$30, "getTime",[2]!obMake("", "int", CT50)))</f>
        <v>9.5</v>
      </c>
      <c r="CU51">
        <f>[2]!obGet([2]!obCall("",$D$30, "getTime",[2]!obMake("", "int", CU50)))</f>
        <v>9.625</v>
      </c>
      <c r="CV51">
        <f>[2]!obGet([2]!obCall("",$D$30, "getTime",[2]!obMake("", "int", CV50)))</f>
        <v>9.75</v>
      </c>
      <c r="CW51">
        <f>[2]!obGet([2]!obCall("",$D$30, "getTime",[2]!obMake("", "int", CW50)))</f>
        <v>9.875</v>
      </c>
    </row>
    <row r="52" spans="21:101" x14ac:dyDescent="0.25">
      <c r="V52">
        <f>TRANSPOSE( [2]!obGet([2]!obCall("",V49,"getRealizations") ) )</f>
        <v>-0.17581019786210844</v>
      </c>
      <c r="W52">
        <f>TRANSPOSE( [2]!obGet([2]!obCall("",W49,"getRealizations") ) )</f>
        <v>-0.18407138483777521</v>
      </c>
      <c r="X52">
        <f>TRANSPOSE( [2]!obGet([2]!obCall("",X49,"getRealizations") ) )</f>
        <v>0.44260130179931972</v>
      </c>
      <c r="Y52">
        <f>TRANSPOSE( [2]!obGet([2]!obCall("",Y49,"getRealizations") ) )</f>
        <v>-0.59530511651472606</v>
      </c>
      <c r="Z52">
        <f>TRANSPOSE( [2]!obGet([2]!obCall("",Z49,"getRealizations") ) )</f>
        <v>-0.41510921283013352</v>
      </c>
      <c r="AA52">
        <f>TRANSPOSE( [2]!obGet([2]!obCall("",AA49,"getRealizations") ) )</f>
        <v>0.12328130678840589</v>
      </c>
      <c r="AB52">
        <f>TRANSPOSE( [2]!obGet([2]!obCall("",AB49,"getRealizations") ) )</f>
        <v>-0.41245345635729164</v>
      </c>
      <c r="AC52">
        <f>TRANSPOSE( [2]!obGet([2]!obCall("",AC49,"getRealizations") ) )</f>
        <v>-0.20805999440511705</v>
      </c>
      <c r="AD52">
        <f>TRANSPOSE( [2]!obGet([2]!obCall("",AD49,"getRealizations") ) )</f>
        <v>0.10515380751407243</v>
      </c>
      <c r="AE52">
        <f>TRANSPOSE( [2]!obGet([2]!obCall("",AE49,"getRealizations") ) )</f>
        <v>-0.4766868935837214</v>
      </c>
      <c r="AF52">
        <f>TRANSPOSE( [2]!obGet([2]!obCall("",AF49,"getRealizations") ) )</f>
        <v>0.30482588019663953</v>
      </c>
      <c r="AG52">
        <f>TRANSPOSE( [2]!obGet([2]!obCall("",AG49,"getRealizations") ) )</f>
        <v>-0.19224055379767624</v>
      </c>
      <c r="AH52">
        <f>TRANSPOSE( [2]!obGet([2]!obCall("",AH49,"getRealizations") ) )</f>
        <v>8.6445086799708332E-2</v>
      </c>
      <c r="AI52">
        <f>TRANSPOSE( [2]!obGet([2]!obCall("",AI49,"getRealizations") ) )</f>
        <v>0.70415144129791585</v>
      </c>
      <c r="AJ52">
        <f>TRANSPOSE( [2]!obGet([2]!obCall("",AJ49,"getRealizations") ) )</f>
        <v>2.0523458004914417E-2</v>
      </c>
      <c r="AK52">
        <f>TRANSPOSE( [2]!obGet([2]!obCall("",AK49,"getRealizations") ) )</f>
        <v>-0.16490454583547742</v>
      </c>
      <c r="AL52">
        <f>TRANSPOSE( [2]!obGet([2]!obCall("",AL49,"getRealizations") ) )</f>
        <v>0.96320577388099549</v>
      </c>
      <c r="AM52">
        <f>TRANSPOSE( [2]!obGet([2]!obCall("",AM49,"getRealizations") ) )</f>
        <v>0.4523005791777564</v>
      </c>
      <c r="AN52">
        <f>TRANSPOSE( [2]!obGet([2]!obCall("",AN49,"getRealizations") ) )</f>
        <v>0.18252959553562234</v>
      </c>
      <c r="AO52">
        <f>TRANSPOSE( [2]!obGet([2]!obCall("",AO49,"getRealizations") ) )</f>
        <v>-0.98782788450573766</v>
      </c>
      <c r="AP52">
        <f>TRANSPOSE( [2]!obGet([2]!obCall("",AP49,"getRealizations") ) )</f>
        <v>9.7747341149294287E-2</v>
      </c>
      <c r="AQ52">
        <f>TRANSPOSE( [2]!obGet([2]!obCall("",AQ49,"getRealizations") ) )</f>
        <v>0.25604031935390759</v>
      </c>
      <c r="AR52">
        <f>TRANSPOSE( [2]!obGet([2]!obCall("",AR49,"getRealizations") ) )</f>
        <v>0.46025026316853124</v>
      </c>
      <c r="AS52">
        <f>TRANSPOSE( [2]!obGet([2]!obCall("",AS49,"getRealizations") ) )</f>
        <v>-7.7351270677515238E-2</v>
      </c>
      <c r="AT52">
        <f>TRANSPOSE( [2]!obGet([2]!obCall("",AT49,"getRealizations") ) )</f>
        <v>3.2777669058374162E-2</v>
      </c>
      <c r="AU52">
        <f>TRANSPOSE( [2]!obGet([2]!obCall("",AU49,"getRealizations") ) )</f>
        <v>-0.46060456809401124</v>
      </c>
      <c r="AV52">
        <f>TRANSPOSE( [2]!obGet([2]!obCall("",AV49,"getRealizations") ) )</f>
        <v>-0.10892736127181518</v>
      </c>
      <c r="AW52">
        <f>TRANSPOSE( [2]!obGet([2]!obCall("",AW49,"getRealizations") ) )</f>
        <v>-9.0696540315601037E-2</v>
      </c>
      <c r="AX52">
        <f>TRANSPOSE( [2]!obGet([2]!obCall("",AX49,"getRealizations") ) )</f>
        <v>0.30599628474794799</v>
      </c>
      <c r="AY52">
        <f>TRANSPOSE( [2]!obGet([2]!obCall("",AY49,"getRealizations") ) )</f>
        <v>9.0669461324980771E-2</v>
      </c>
      <c r="AZ52">
        <f>TRANSPOSE( [2]!obGet([2]!obCall("",AZ49,"getRealizations") ) )</f>
        <v>-0.66922978861907423</v>
      </c>
      <c r="BA52">
        <f>TRANSPOSE( [2]!obGet([2]!obCall("",BA49,"getRealizations") ) )</f>
        <v>-0.14445026188125759</v>
      </c>
      <c r="BB52">
        <f>TRANSPOSE( [2]!obGet([2]!obCall("",BB49,"getRealizations") ) )</f>
        <v>0.26186223553810811</v>
      </c>
      <c r="BC52">
        <f>TRANSPOSE( [2]!obGet([2]!obCall("",BC49,"getRealizations") ) )</f>
        <v>0.35557423522199594</v>
      </c>
      <c r="BD52">
        <f>TRANSPOSE( [2]!obGet([2]!obCall("",BD49,"getRealizations") ) )</f>
        <v>-0.21448775822075522</v>
      </c>
      <c r="BE52">
        <f>TRANSPOSE( [2]!obGet([2]!obCall("",BE49,"getRealizations") ) )</f>
        <v>9.7132631962258006E-2</v>
      </c>
      <c r="BF52">
        <f>TRANSPOSE( [2]!obGet([2]!obCall("",BF49,"getRealizations") ) )</f>
        <v>-0.41031062494250592</v>
      </c>
      <c r="BG52">
        <f>TRANSPOSE( [2]!obGet([2]!obCall("",BG49,"getRealizations") ) )</f>
        <v>-0.21075177262618719</v>
      </c>
      <c r="BH52">
        <f>TRANSPOSE( [2]!obGet([2]!obCall("",BH49,"getRealizations") ) )</f>
        <v>-0.38967640344927118</v>
      </c>
      <c r="BI52">
        <f>TRANSPOSE( [2]!obGet([2]!obCall("",BI49,"getRealizations") ) )</f>
        <v>-1.0990374809718477</v>
      </c>
      <c r="BJ52">
        <f>TRANSPOSE( [2]!obGet([2]!obCall("",BJ49,"getRealizations") ) )</f>
        <v>7.254723787251173E-2</v>
      </c>
      <c r="BK52">
        <f>TRANSPOSE( [2]!obGet([2]!obCall("",BK49,"getRealizations") ) )</f>
        <v>0.30139305749367318</v>
      </c>
      <c r="BL52">
        <f>TRANSPOSE( [2]!obGet([2]!obCall("",BL49,"getRealizations") ) )</f>
        <v>-0.3090808683163746</v>
      </c>
      <c r="BM52">
        <f>TRANSPOSE( [2]!obGet([2]!obCall("",BM49,"getRealizations") ) )</f>
        <v>-0.10416916115555301</v>
      </c>
      <c r="BN52">
        <f>TRANSPOSE( [2]!obGet([2]!obCall("",BN49,"getRealizations") ) )</f>
        <v>0.50303168254266828</v>
      </c>
      <c r="BO52">
        <f>TRANSPOSE( [2]!obGet([2]!obCall("",BO49,"getRealizations") ) )</f>
        <v>0.21027773636107028</v>
      </c>
      <c r="BP52">
        <f>TRANSPOSE( [2]!obGet([2]!obCall("",BP49,"getRealizations") ) )</f>
        <v>0.17929596164817066</v>
      </c>
      <c r="BQ52">
        <f>TRANSPOSE( [2]!obGet([2]!obCall("",BQ49,"getRealizations") ) )</f>
        <v>2.4525482837556525E-2</v>
      </c>
      <c r="BR52">
        <f>TRANSPOSE( [2]!obGet([2]!obCall("",BR49,"getRealizations") ) )</f>
        <v>-0.20336621138661928</v>
      </c>
      <c r="BS52">
        <f>TRANSPOSE( [2]!obGet([2]!obCall("",BS49,"getRealizations") ) )</f>
        <v>0.25356873670201235</v>
      </c>
      <c r="BT52">
        <f>TRANSPOSE( [2]!obGet([2]!obCall("",BT49,"getRealizations") ) )</f>
        <v>8.3065862304046001E-2</v>
      </c>
      <c r="BU52">
        <f>TRANSPOSE( [2]!obGet([2]!obCall("",BU49,"getRealizations") ) )</f>
        <v>-0.45708731653384749</v>
      </c>
      <c r="BV52">
        <f>TRANSPOSE( [2]!obGet([2]!obCall("",BV49,"getRealizations") ) )</f>
        <v>-5.4583586902793725E-2</v>
      </c>
      <c r="BW52">
        <f>TRANSPOSE( [2]!obGet([2]!obCall("",BW49,"getRealizations") ) )</f>
        <v>-0.54255022577045398</v>
      </c>
      <c r="BX52">
        <f>TRANSPOSE( [2]!obGet([2]!obCall("",BX49,"getRealizations") ) )</f>
        <v>-0.12693026866727283</v>
      </c>
      <c r="BY52">
        <f>TRANSPOSE( [2]!obGet([2]!obCall("",BY49,"getRealizations") ) )</f>
        <v>-0.15351483554161646</v>
      </c>
      <c r="BZ52">
        <f>TRANSPOSE( [2]!obGet([2]!obCall("",BZ49,"getRealizations") ) )</f>
        <v>0.33482209791648693</v>
      </c>
      <c r="CA52">
        <f>TRANSPOSE( [2]!obGet([2]!obCall("",CA49,"getRealizations") ) )</f>
        <v>-0.42988634604506742</v>
      </c>
      <c r="CB52">
        <f>TRANSPOSE( [2]!obGet([2]!obCall("",CB49,"getRealizations") ) )</f>
        <v>-0.39375166890639923</v>
      </c>
      <c r="CC52">
        <f>TRANSPOSE( [2]!obGet([2]!obCall("",CC49,"getRealizations") ) )</f>
        <v>-0.11184881630758964</v>
      </c>
      <c r="CD52">
        <f>TRANSPOSE( [2]!obGet([2]!obCall("",CD49,"getRealizations") ) )</f>
        <v>-0.15921063052369941</v>
      </c>
      <c r="CE52">
        <f>TRANSPOSE( [2]!obGet([2]!obCall("",CE49,"getRealizations") ) )</f>
        <v>0.51293709881316318</v>
      </c>
      <c r="CF52">
        <f>TRANSPOSE( [2]!obGet([2]!obCall("",CF49,"getRealizations") ) )</f>
        <v>0.16291089729191011</v>
      </c>
      <c r="CG52">
        <f>TRANSPOSE( [2]!obGet([2]!obCall("",CG49,"getRealizations") ) )</f>
        <v>6.0709171661780963E-2</v>
      </c>
      <c r="CH52">
        <f>TRANSPOSE( [2]!obGet([2]!obCall("",CH49,"getRealizations") ) )</f>
        <v>0.7629042178532387</v>
      </c>
      <c r="CI52">
        <f>TRANSPOSE( [2]!obGet([2]!obCall("",CI49,"getRealizations") ) )</f>
        <v>0.26604488333226367</v>
      </c>
      <c r="CJ52">
        <f>TRANSPOSE( [2]!obGet([2]!obCall("",CJ49,"getRealizations") ) )</f>
        <v>-0.42006458989012813</v>
      </c>
      <c r="CK52">
        <f>TRANSPOSE( [2]!obGet([2]!obCall("",CK49,"getRealizations") ) )</f>
        <v>-0.40429973094738103</v>
      </c>
      <c r="CL52">
        <f>TRANSPOSE( [2]!obGet([2]!obCall("",CL49,"getRealizations") ) )</f>
        <v>0.53931443321307115</v>
      </c>
      <c r="CM52">
        <f>TRANSPOSE( [2]!obGet([2]!obCall("",CM49,"getRealizations") ) )</f>
        <v>0.36465414122173928</v>
      </c>
      <c r="CN52">
        <f>TRANSPOSE( [2]!obGet([2]!obCall("",CN49,"getRealizations") ) )</f>
        <v>0.46522438454795817</v>
      </c>
      <c r="CO52">
        <f>TRANSPOSE( [2]!obGet([2]!obCall("",CO49,"getRealizations") ) )</f>
        <v>-0.21346767728807942</v>
      </c>
      <c r="CP52">
        <f>TRANSPOSE( [2]!obGet([2]!obCall("",CP49,"getRealizations") ) )</f>
        <v>9.851235768084772E-2</v>
      </c>
      <c r="CQ52">
        <f>TRANSPOSE( [2]!obGet([2]!obCall("",CQ49,"getRealizations") ) )</f>
        <v>-7.1540474652140779E-2</v>
      </c>
      <c r="CR52">
        <f>TRANSPOSE( [2]!obGet([2]!obCall("",CR49,"getRealizations") ) )</f>
        <v>0.28789701651760946</v>
      </c>
      <c r="CS52">
        <f>TRANSPOSE( [2]!obGet([2]!obCall("",CS49,"getRealizations") ) )</f>
        <v>0.44324250783598429</v>
      </c>
      <c r="CT52">
        <f>TRANSPOSE( [2]!obGet([2]!obCall("",CT49,"getRealizations") ) )</f>
        <v>-0.55189026105527572</v>
      </c>
      <c r="CU52">
        <f>TRANSPOSE( [2]!obGet([2]!obCall("",CU49,"getRealizations") ) )</f>
        <v>0.90577579807830855</v>
      </c>
      <c r="CV52">
        <f>TRANSPOSE( [2]!obGet([2]!obCall("",CV49,"getRealizations") ) )</f>
        <v>-0.23801340552483319</v>
      </c>
      <c r="CW52">
        <f>TRANSPOSE( [2]!obGet([2]!obCall("",CW49,"getRealizations") ) )</f>
        <v>-0.44840609308880763</v>
      </c>
    </row>
    <row r="55" spans="21:101" x14ac:dyDescent="0.25">
      <c r="U55" t="s">
        <v>36</v>
      </c>
      <c r="V55" t="str">
        <f>[2]!obCall("brownianMotionValue",  $G$40, "getBrownianIncrement", [2]!obMake("", "int",V56),[2]!obMake("", "int",0))</f>
        <v>brownianMotionValue 
[15713]</v>
      </c>
      <c r="W55" t="str">
        <f>[2]!obCall("brownianMotionValue",  $G$40, "getBrownianIncrement", [2]!obMake("", "int",W56),[2]!obMake("", "int",0))</f>
        <v>brownianMotionValue 
[15609]</v>
      </c>
      <c r="X55" t="str">
        <f>[2]!obCall("brownianMotionValue",  $G$40, "getBrownianIncrement", [2]!obMake("", "int",X56),[2]!obMake("", "int",0))</f>
        <v>brownianMotionValue 
[15637]</v>
      </c>
      <c r="Y55" t="str">
        <f>[2]!obCall("brownianMotionValue",  $G$40, "getBrownianIncrement", [2]!obMake("", "int",Y56),[2]!obMake("", "int",0))</f>
        <v>brownianMotionValue 
[15601]</v>
      </c>
      <c r="Z55" t="str">
        <f>[2]!obCall("brownianMotionValue",  $G$40, "getBrownianIncrement", [2]!obMake("", "int",Z56),[2]!obMake("", "int",0))</f>
        <v>brownianMotionValue 
[15489]</v>
      </c>
      <c r="AA55" t="str">
        <f>[2]!obCall("brownianMotionValue",  $G$40, "getBrownianIncrement", [2]!obMake("", "int",AA56),[2]!obMake("", "int",0))</f>
        <v>brownianMotionValue 
[15537]</v>
      </c>
      <c r="AB55" t="str">
        <f>[2]!obCall("brownianMotionValue",  $G$40, "getBrownianIncrement", [2]!obMake("", "int",AB56),[2]!obMake("", "int",0))</f>
        <v>brownianMotionValue 
[15433]</v>
      </c>
      <c r="AC55" t="str">
        <f>[2]!obCall("brownianMotionValue",  $G$40, "getBrownianIncrement", [2]!obMake("", "int",AC56),[2]!obMake("", "int",0))</f>
        <v>brownianMotionValue 
[15501]</v>
      </c>
      <c r="AD55" t="str">
        <f>[2]!obCall("brownianMotionValue",  $G$40, "getBrownianIncrement", [2]!obMake("", "int",AD56),[2]!obMake("", "int",0))</f>
        <v>brownianMotionValue 
[15565]</v>
      </c>
      <c r="AE55" t="str">
        <f>[2]!obCall("brownianMotionValue",  $G$40, "getBrownianIncrement", [2]!obMake("", "int",AE56),[2]!obMake("", "int",0))</f>
        <v>brownianMotionValue 
[15689]</v>
      </c>
      <c r="AF55" t="str">
        <f>[2]!obCall("brownianMotionValue",  $G$40, "getBrownianIncrement", [2]!obMake("", "int",AF56),[2]!obMake("", "int",0))</f>
        <v>brownianMotionValue 
[15513]</v>
      </c>
      <c r="AG55" t="str">
        <f>[2]!obCall("brownianMotionValue",  $G$40, "getBrownianIncrement", [2]!obMake("", "int",AG56),[2]!obMake("", "int",0))</f>
        <v>brownianMotionValue 
[15573]</v>
      </c>
      <c r="AH55" t="str">
        <f>[2]!obCall("brownianMotionValue",  $G$40, "getBrownianIncrement", [2]!obMake("", "int",AH56),[2]!obMake("", "int",0))</f>
        <v>brownianMotionValue 
[15549]</v>
      </c>
      <c r="AI55" t="str">
        <f>[2]!obCall("brownianMotionValue",  $G$40, "getBrownianIncrement", [2]!obMake("", "int",AI56),[2]!obMake("", "int",0))</f>
        <v>brownianMotionValue 
[15525]</v>
      </c>
      <c r="AJ55" t="str">
        <f>[2]!obCall("brownianMotionValue",  $G$40, "getBrownianIncrement", [2]!obMake("", "int",AJ56),[2]!obMake("", "int",0))</f>
        <v>brownianMotionValue 
[15665]</v>
      </c>
      <c r="AK55" t="str">
        <f>[2]!obCall("brownianMotionValue",  $G$40, "getBrownianIncrement", [2]!obMake("", "int",AK56),[2]!obMake("", "int",0))</f>
        <v>brownianMotionValue 
[15669]</v>
      </c>
      <c r="AL55" t="str">
        <f>[2]!obCall("brownianMotionValue",  $G$40, "getBrownianIncrement", [2]!obMake("", "int",AL56),[2]!obMake("", "int",0))</f>
        <v>brownianMotionValue 
[15561]</v>
      </c>
      <c r="AM55" t="str">
        <f>[2]!obCall("brownianMotionValue",  $G$40, "getBrownianIncrement", [2]!obMake("", "int",AM56),[2]!obMake("", "int",0))</f>
        <v>brownianMotionValue 
[15521]</v>
      </c>
      <c r="AN55" t="str">
        <f>[2]!obCall("brownianMotionValue",  $G$40, "getBrownianIncrement", [2]!obMake("", "int",AN56),[2]!obMake("", "int",0))</f>
        <v>brownianMotionValue 
[15721]</v>
      </c>
      <c r="AO55" t="str">
        <f>[2]!obCall("brownianMotionValue",  $G$40, "getBrownianIncrement", [2]!obMake("", "int",AO56),[2]!obMake("", "int",0))</f>
        <v>brownianMotionValue 
[15425]</v>
      </c>
      <c r="AP55" t="str">
        <f>[2]!obCall("brownianMotionValue",  $G$40, "getBrownianIncrement", [2]!obMake("", "int",AP56),[2]!obMake("", "int",0))</f>
        <v>brownianMotionValue 
[15473]</v>
      </c>
      <c r="AQ55" t="str">
        <f>[2]!obCall("brownianMotionValue",  $G$40, "getBrownianIncrement", [2]!obMake("", "int",AQ56),[2]!obMake("", "int",0))</f>
        <v>brownianMotionValue 
[15685]</v>
      </c>
      <c r="AR55" t="str">
        <f>[2]!obCall("brownianMotionValue",  $G$40, "getBrownianIncrement", [2]!obMake("", "int",AR56),[2]!obMake("", "int",0))</f>
        <v>brownianMotionValue 
[15437]</v>
      </c>
      <c r="AS55" t="str">
        <f>[2]!obCall("brownianMotionValue",  $G$40, "getBrownianIncrement", [2]!obMake("", "int",AS56),[2]!obMake("", "int",0))</f>
        <v>brownianMotionValue 
[15621]</v>
      </c>
      <c r="AT55" t="str">
        <f>[2]!obCall("brownianMotionValue",  $G$40, "getBrownianIncrement", [2]!obMake("", "int",AT56),[2]!obMake("", "int",0))</f>
        <v>brownianMotionValue 
[15449]</v>
      </c>
      <c r="AU55" t="str">
        <f>[2]!obCall("brownianMotionValue",  $G$40, "getBrownianIncrement", [2]!obMake("", "int",AU56),[2]!obMake("", "int",0))</f>
        <v>brownianMotionValue 
[15625]</v>
      </c>
      <c r="AV55" t="str">
        <f>[2]!obCall("brownianMotionValue",  $G$40, "getBrownianIncrement", [2]!obMake("", "int",AV56),[2]!obMake("", "int",0))</f>
        <v>brownianMotionValue 
[15541]</v>
      </c>
      <c r="AW55" t="str">
        <f>[2]!obCall("brownianMotionValue",  $G$40, "getBrownianIncrement", [2]!obMake("", "int",AW56),[2]!obMake("", "int",0))</f>
        <v>brownianMotionValue 
[15417]</v>
      </c>
      <c r="AX55" t="str">
        <f>[2]!obCall("brownianMotionValue",  $G$40, "getBrownianIncrement", [2]!obMake("", "int",AX56),[2]!obMake("", "int",0))</f>
        <v>brownianMotionValue 
[15717]</v>
      </c>
      <c r="AY55" t="str">
        <f>[2]!obCall("brownianMotionValue",  $G$40, "getBrownianIncrement", [2]!obMake("", "int",AY56),[2]!obMake("", "int",0))</f>
        <v>brownianMotionValue 
[15533]</v>
      </c>
      <c r="AZ55" t="str">
        <f>[2]!obCall("brownianMotionValue",  $G$40, "getBrownianIncrement", [2]!obMake("", "int",AZ56),[2]!obMake("", "int",0))</f>
        <v>brownianMotionValue 
[15605]</v>
      </c>
      <c r="BA55" t="str">
        <f>[2]!obCall("brownianMotionValue",  $G$40, "getBrownianIncrement", [2]!obMake("", "int",BA56),[2]!obMake("", "int",0))</f>
        <v>brownianMotionValue 
[15641]</v>
      </c>
      <c r="BB55" t="str">
        <f>[2]!obCall("brownianMotionValue",  $G$40, "getBrownianIncrement", [2]!obMake("", "int",BB56),[2]!obMake("", "int",0))</f>
        <v>brownianMotionValue 
[15709]</v>
      </c>
      <c r="BC55" t="str">
        <f>[2]!obCall("brownianMotionValue",  $G$40, "getBrownianIncrement", [2]!obMake("", "int",BC56),[2]!obMake("", "int",0))</f>
        <v>brownianMotionValue 
[15617]</v>
      </c>
      <c r="BD55" t="str">
        <f>[2]!obCall("brownianMotionValue",  $G$40, "getBrownianIncrement", [2]!obMake("", "int",BD56),[2]!obMake("", "int",0))</f>
        <v>brownianMotionValue 
[15517]</v>
      </c>
      <c r="BE55" t="str">
        <f>[2]!obCall("brownianMotionValue",  $G$40, "getBrownianIncrement", [2]!obMake("", "int",BE56),[2]!obMake("", "int",0))</f>
        <v>brownianMotionValue 
[15661]</v>
      </c>
      <c r="BF55" t="str">
        <f>[2]!obCall("brownianMotionValue",  $G$40, "getBrownianIncrement", [2]!obMake("", "int",BF56),[2]!obMake("", "int",0))</f>
        <v>brownianMotionValue 
[15553]</v>
      </c>
      <c r="BG55" t="str">
        <f>[2]!obCall("brownianMotionValue",  $G$40, "getBrownianIncrement", [2]!obMake("", "int",BG56),[2]!obMake("", "int",0))</f>
        <v>brownianMotionValue 
[15653]</v>
      </c>
      <c r="BH55" t="str">
        <f>[2]!obCall("brownianMotionValue",  $G$40, "getBrownianIncrement", [2]!obMake("", "int",BH56),[2]!obMake("", "int",0))</f>
        <v>brownianMotionValue 
[15441]</v>
      </c>
      <c r="BI55" t="str">
        <f>[2]!obCall("brownianMotionValue",  $G$40, "getBrownianIncrement", [2]!obMake("", "int",BI56),[2]!obMake("", "int",0))</f>
        <v>brownianMotionValue 
[15629]</v>
      </c>
      <c r="BJ55" t="str">
        <f>[2]!obCall("brownianMotionValue",  $G$40, "getBrownianIncrement", [2]!obMake("", "int",BJ56),[2]!obMake("", "int",0))</f>
        <v>brownianMotionValue 
[15493]</v>
      </c>
      <c r="BK55" t="str">
        <f>[2]!obCall("brownianMotionValue",  $G$40, "getBrownianIncrement", [2]!obMake("", "int",BK56),[2]!obMake("", "int",0))</f>
        <v>brownianMotionValue 
[15569]</v>
      </c>
      <c r="BL55" t="str">
        <f>[2]!obCall("brownianMotionValue",  $G$40, "getBrownianIncrement", [2]!obMake("", "int",BL56),[2]!obMake("", "int",0))</f>
        <v>brownianMotionValue 
[15465]</v>
      </c>
      <c r="BM55" t="str">
        <f>[2]!obCall("brownianMotionValue",  $G$40, "getBrownianIncrement", [2]!obMake("", "int",BM56),[2]!obMake("", "int",0))</f>
        <v>brownianMotionValue 
[15481]</v>
      </c>
      <c r="BN55" t="str">
        <f>[2]!obCall("brownianMotionValue",  $G$40, "getBrownianIncrement", [2]!obMake("", "int",BN56),[2]!obMake("", "int",0))</f>
        <v>brownianMotionValue 
[15453]</v>
      </c>
      <c r="BO55" t="str">
        <f>[2]!obCall("brownianMotionValue",  $G$40, "getBrownianIncrement", [2]!obMake("", "int",BO56),[2]!obMake("", "int",0))</f>
        <v>brownianMotionValue 
[15645]</v>
      </c>
      <c r="BP55" t="str">
        <f>[2]!obCall("brownianMotionValue",  $G$40, "getBrownianIncrement", [2]!obMake("", "int",BP56),[2]!obMake("", "int",0))</f>
        <v>brownianMotionValue 
[15589]</v>
      </c>
      <c r="BQ55" t="str">
        <f>[2]!obCall("brownianMotionValue",  $G$40, "getBrownianIncrement", [2]!obMake("", "int",BQ56),[2]!obMake("", "int",0))</f>
        <v>brownianMotionValue 
[15657]</v>
      </c>
      <c r="BR55" t="str">
        <f>[2]!obCall("brownianMotionValue",  $G$40, "getBrownianIncrement", [2]!obMake("", "int",BR56),[2]!obMake("", "int",0))</f>
        <v>brownianMotionValue 
[15529]</v>
      </c>
      <c r="BS55" t="str">
        <f>[2]!obCall("brownianMotionValue",  $G$40, "getBrownianIncrement", [2]!obMake("", "int",BS56),[2]!obMake("", "int",0))</f>
        <v>brownianMotionValue 
[15421]</v>
      </c>
      <c r="BT55" t="str">
        <f>[2]!obCall("brownianMotionValue",  $G$40, "getBrownianIncrement", [2]!obMake("", "int",BT56),[2]!obMake("", "int",0))</f>
        <v>brownianMotionValue 
[15705]</v>
      </c>
      <c r="BU55" t="str">
        <f>[2]!obCall("brownianMotionValue",  $G$40, "getBrownianIncrement", [2]!obMake("", "int",BU56),[2]!obMake("", "int",0))</f>
        <v>brownianMotionValue 
[15545]</v>
      </c>
      <c r="BV55" t="str">
        <f>[2]!obCall("brownianMotionValue",  $G$40, "getBrownianIncrement", [2]!obMake("", "int",BV56),[2]!obMake("", "int",0))</f>
        <v>brownianMotionValue 
[15681]</v>
      </c>
      <c r="BW55" t="str">
        <f>[2]!obCall("brownianMotionValue",  $G$40, "getBrownianIncrement", [2]!obMake("", "int",BW56),[2]!obMake("", "int",0))</f>
        <v>brownianMotionValue 
[15633]</v>
      </c>
      <c r="BX55" t="str">
        <f>[2]!obCall("brownianMotionValue",  $G$40, "getBrownianIncrement", [2]!obMake("", "int",BX56),[2]!obMake("", "int",0))</f>
        <v>brownianMotionValue 
[15677]</v>
      </c>
      <c r="BY55" t="str">
        <f>[2]!obCall("brownianMotionValue",  $G$40, "getBrownianIncrement", [2]!obMake("", "int",BY56),[2]!obMake("", "int",0))</f>
        <v>brownianMotionValue 
[15413]</v>
      </c>
      <c r="BZ55" t="str">
        <f>[2]!obCall("brownianMotionValue",  $G$40, "getBrownianIncrement", [2]!obMake("", "int",BZ56),[2]!obMake("", "int",0))</f>
        <v>brownianMotionValue 
[15593]</v>
      </c>
      <c r="CA55" t="str">
        <f>[2]!obCall("brownianMotionValue",  $G$40, "getBrownianIncrement", [2]!obMake("", "int",CA56),[2]!obMake("", "int",0))</f>
        <v>brownianMotionValue 
[15577]</v>
      </c>
      <c r="CB55" t="str">
        <f>[2]!obCall("brownianMotionValue",  $G$40, "getBrownianIncrement", [2]!obMake("", "int",CB56),[2]!obMake("", "int",0))</f>
        <v>brownianMotionValue 
[15693]</v>
      </c>
      <c r="CC55" t="str">
        <f>[2]!obCall("brownianMotionValue",  $G$40, "getBrownianIncrement", [2]!obMake("", "int",CC56),[2]!obMake("", "int",0))</f>
        <v>brownianMotionValue 
[15409]</v>
      </c>
      <c r="CD55" t="str">
        <f>[2]!obCall("brownianMotionValue",  $G$40, "getBrownianIncrement", [2]!obMake("", "int",CD56),[2]!obMake("", "int",0))</f>
        <v>brownianMotionValue 
[15497]</v>
      </c>
      <c r="CE55" t="str">
        <f>[2]!obCall("brownianMotionValue",  $G$40, "getBrownianIncrement", [2]!obMake("", "int",CE56),[2]!obMake("", "int",0))</f>
        <v>brownianMotionValue 
[15697]</v>
      </c>
      <c r="CF55" t="str">
        <f>[2]!obCall("brownianMotionValue",  $G$40, "getBrownianIncrement", [2]!obMake("", "int",CF56),[2]!obMake("", "int",0))</f>
        <v>brownianMotionValue 
[15613]</v>
      </c>
      <c r="CG55" t="str">
        <f>[2]!obCall("brownianMotionValue",  $G$40, "getBrownianIncrement", [2]!obMake("", "int",CG56),[2]!obMake("", "int",0))</f>
        <v>brownianMotionValue 
[15701]</v>
      </c>
      <c r="CH55" t="str">
        <f>[2]!obCall("brownianMotionValue",  $G$40, "getBrownianIncrement", [2]!obMake("", "int",CH56),[2]!obMake("", "int",0))</f>
        <v>brownianMotionValue 
[15461]</v>
      </c>
      <c r="CI55" t="str">
        <f>[2]!obCall("brownianMotionValue",  $G$40, "getBrownianIncrement", [2]!obMake("", "int",CI56),[2]!obMake("", "int",0))</f>
        <v>brownianMotionValue 
[15557]</v>
      </c>
      <c r="CJ55" t="str">
        <f>[2]!obCall("brownianMotionValue",  $G$40, "getBrownianIncrement", [2]!obMake("", "int",CJ56),[2]!obMake("", "int",0))</f>
        <v>brownianMotionValue 
[15405]</v>
      </c>
      <c r="CK55" t="str">
        <f>[2]!obCall("brownianMotionValue",  $G$40, "getBrownianIncrement", [2]!obMake("", "int",CK56),[2]!obMake("", "int",0))</f>
        <v>brownianMotionValue 
[15505]</v>
      </c>
      <c r="CL55" t="str">
        <f>[2]!obCall("brownianMotionValue",  $G$40, "getBrownianIncrement", [2]!obMake("", "int",CL56),[2]!obMake("", "int",0))</f>
        <v>brownianMotionValue 
[15597]</v>
      </c>
      <c r="CM55" t="str">
        <f>[2]!obCall("brownianMotionValue",  $G$40, "getBrownianIncrement", [2]!obMake("", "int",CM56),[2]!obMake("", "int",0))</f>
        <v>brownianMotionValue 
[15457]</v>
      </c>
      <c r="CN55" t="str">
        <f>[2]!obCall("brownianMotionValue",  $G$40, "getBrownianIncrement", [2]!obMake("", "int",CN56),[2]!obMake("", "int",0))</f>
        <v>brownianMotionValue 
[15445]</v>
      </c>
      <c r="CO55" t="str">
        <f>[2]!obCall("brownianMotionValue",  $G$40, "getBrownianIncrement", [2]!obMake("", "int",CO56),[2]!obMake("", "int",0))</f>
        <v>brownianMotionValue 
[15509]</v>
      </c>
      <c r="CP55" t="str">
        <f>[2]!obCall("brownianMotionValue",  $G$40, "getBrownianIncrement", [2]!obMake("", "int",CP56),[2]!obMake("", "int",0))</f>
        <v>brownianMotionValue 
[15477]</v>
      </c>
      <c r="CQ55" t="str">
        <f>[2]!obCall("brownianMotionValue",  $G$40, "getBrownianIncrement", [2]!obMake("", "int",CQ56),[2]!obMake("", "int",0))</f>
        <v>brownianMotionValue 
[15429]</v>
      </c>
      <c r="CR55" t="str">
        <f>[2]!obCall("brownianMotionValue",  $G$40, "getBrownianIncrement", [2]!obMake("", "int",CR56),[2]!obMake("", "int",0))</f>
        <v>brownianMotionValue 
[15585]</v>
      </c>
      <c r="CS55" t="str">
        <f>[2]!obCall("brownianMotionValue",  $G$40, "getBrownianIncrement", [2]!obMake("", "int",CS56),[2]!obMake("", "int",0))</f>
        <v>brownianMotionValue 
[15673]</v>
      </c>
      <c r="CT55" t="str">
        <f>[2]!obCall("brownianMotionValue",  $G$40, "getBrownianIncrement", [2]!obMake("", "int",CT56),[2]!obMake("", "int",0))</f>
        <v>brownianMotionValue 
[15581]</v>
      </c>
      <c r="CU55" t="str">
        <f>[2]!obCall("brownianMotionValue",  $G$40, "getBrownianIncrement", [2]!obMake("", "int",CU56),[2]!obMake("", "int",0))</f>
        <v>brownianMotionValue 
[15485]</v>
      </c>
      <c r="CV55" t="str">
        <f>[2]!obCall("brownianMotionValue",  $G$40, "getBrownianIncrement", [2]!obMake("", "int",CV56),[2]!obMake("", "int",0))</f>
        <v>brownianMotionValue 
[15649]</v>
      </c>
      <c r="CW55" t="str">
        <f>[2]!obCall("brownianMotionValue",  $G$40, "getBrownianIncrement", [2]!obMake("", "int",CW56),[2]!obMake("", "int",0))</f>
        <v>brownianMotionValue 
[15469]</v>
      </c>
    </row>
    <row r="56" spans="21:101" x14ac:dyDescent="0.25">
      <c r="V56">
        <v>0</v>
      </c>
      <c r="W56">
        <v>1</v>
      </c>
      <c r="X56">
        <v>2</v>
      </c>
      <c r="Y56">
        <v>3</v>
      </c>
      <c r="Z56">
        <v>4</v>
      </c>
      <c r="AA56">
        <v>5</v>
      </c>
      <c r="AB56">
        <v>6</v>
      </c>
      <c r="AC56">
        <v>7</v>
      </c>
      <c r="AD56">
        <v>8</v>
      </c>
      <c r="AE56">
        <v>9</v>
      </c>
      <c r="AF56">
        <v>10</v>
      </c>
      <c r="AG56">
        <v>11</v>
      </c>
      <c r="AH56">
        <v>12</v>
      </c>
      <c r="AI56">
        <v>13</v>
      </c>
      <c r="AJ56">
        <v>14</v>
      </c>
      <c r="AK56">
        <v>15</v>
      </c>
      <c r="AL56">
        <v>16</v>
      </c>
      <c r="AM56">
        <v>17</v>
      </c>
      <c r="AN56">
        <v>18</v>
      </c>
      <c r="AO56">
        <v>19</v>
      </c>
      <c r="AP56">
        <v>20</v>
      </c>
      <c r="AQ56">
        <v>21</v>
      </c>
      <c r="AR56">
        <v>22</v>
      </c>
      <c r="AS56">
        <v>23</v>
      </c>
      <c r="AT56">
        <v>24</v>
      </c>
      <c r="AU56">
        <v>25</v>
      </c>
      <c r="AV56">
        <v>26</v>
      </c>
      <c r="AW56">
        <v>27</v>
      </c>
      <c r="AX56">
        <v>28</v>
      </c>
      <c r="AY56">
        <v>29</v>
      </c>
      <c r="AZ56">
        <v>30</v>
      </c>
      <c r="BA56">
        <v>31</v>
      </c>
      <c r="BB56">
        <v>32</v>
      </c>
      <c r="BC56">
        <v>33</v>
      </c>
      <c r="BD56">
        <v>34</v>
      </c>
      <c r="BE56">
        <v>35</v>
      </c>
      <c r="BF56">
        <v>36</v>
      </c>
      <c r="BG56">
        <v>37</v>
      </c>
      <c r="BH56">
        <v>38</v>
      </c>
      <c r="BI56">
        <v>39</v>
      </c>
      <c r="BJ56">
        <v>40</v>
      </c>
      <c r="BK56">
        <v>41</v>
      </c>
      <c r="BL56">
        <v>42</v>
      </c>
      <c r="BM56">
        <v>43</v>
      </c>
      <c r="BN56">
        <v>44</v>
      </c>
      <c r="BO56">
        <v>45</v>
      </c>
      <c r="BP56">
        <v>46</v>
      </c>
      <c r="BQ56">
        <v>47</v>
      </c>
      <c r="BR56">
        <v>48</v>
      </c>
      <c r="BS56">
        <v>49</v>
      </c>
      <c r="BT56">
        <v>50</v>
      </c>
      <c r="BU56">
        <v>51</v>
      </c>
      <c r="BV56">
        <v>52</v>
      </c>
      <c r="BW56">
        <v>53</v>
      </c>
      <c r="BX56">
        <v>54</v>
      </c>
      <c r="BY56">
        <v>55</v>
      </c>
      <c r="BZ56">
        <v>56</v>
      </c>
      <c r="CA56">
        <v>57</v>
      </c>
      <c r="CB56">
        <v>58</v>
      </c>
      <c r="CC56">
        <v>59</v>
      </c>
      <c r="CD56">
        <v>60</v>
      </c>
      <c r="CE56">
        <v>61</v>
      </c>
      <c r="CF56">
        <v>62</v>
      </c>
      <c r="CG56">
        <v>63</v>
      </c>
      <c r="CH56">
        <v>64</v>
      </c>
      <c r="CI56">
        <v>65</v>
      </c>
      <c r="CJ56">
        <v>66</v>
      </c>
      <c r="CK56">
        <v>67</v>
      </c>
      <c r="CL56">
        <v>68</v>
      </c>
      <c r="CM56">
        <v>69</v>
      </c>
      <c r="CN56">
        <v>70</v>
      </c>
      <c r="CO56">
        <v>71</v>
      </c>
      <c r="CP56">
        <v>72</v>
      </c>
      <c r="CQ56">
        <v>73</v>
      </c>
      <c r="CR56">
        <v>74</v>
      </c>
      <c r="CS56">
        <v>75</v>
      </c>
      <c r="CT56">
        <v>76</v>
      </c>
      <c r="CU56">
        <v>77</v>
      </c>
      <c r="CV56">
        <v>78</v>
      </c>
      <c r="CW56">
        <v>79</v>
      </c>
    </row>
    <row r="57" spans="21:101" x14ac:dyDescent="0.25">
      <c r="V57">
        <f>[2]!obGet([2]!obCall("",$D$30, "getTime",[2]!obMake("", "int", V56)))</f>
        <v>0</v>
      </c>
      <c r="W57">
        <f>[2]!obGet([2]!obCall("",$D$30, "getTime",[2]!obMake("", "int", W56)))</f>
        <v>0.125</v>
      </c>
      <c r="X57">
        <f>[2]!obGet([2]!obCall("",$D$30, "getTime",[2]!obMake("", "int", X56)))</f>
        <v>0.25</v>
      </c>
      <c r="Y57">
        <f>[2]!obGet([2]!obCall("",$D$30, "getTime",[2]!obMake("", "int", Y56)))</f>
        <v>0.375</v>
      </c>
      <c r="Z57">
        <f>[2]!obGet([2]!obCall("",$D$30, "getTime",[2]!obMake("", "int", Z56)))</f>
        <v>0.5</v>
      </c>
      <c r="AA57">
        <f>[2]!obGet([2]!obCall("",$D$30, "getTime",[2]!obMake("", "int", AA56)))</f>
        <v>0.625</v>
      </c>
      <c r="AB57">
        <f>[2]!obGet([2]!obCall("",$D$30, "getTime",[2]!obMake("", "int", AB56)))</f>
        <v>0.75</v>
      </c>
      <c r="AC57">
        <f>[2]!obGet([2]!obCall("",$D$30, "getTime",[2]!obMake("", "int", AC56)))</f>
        <v>0.875</v>
      </c>
      <c r="AD57">
        <f>[2]!obGet([2]!obCall("",$D$30, "getTime",[2]!obMake("", "int", AD56)))</f>
        <v>1</v>
      </c>
      <c r="AE57">
        <f>[2]!obGet([2]!obCall("",$D$30, "getTime",[2]!obMake("", "int", AE56)))</f>
        <v>1.125</v>
      </c>
      <c r="AF57">
        <f>[2]!obGet([2]!obCall("",$D$30, "getTime",[2]!obMake("", "int", AF56)))</f>
        <v>1.25</v>
      </c>
      <c r="AG57">
        <f>[2]!obGet([2]!obCall("",$D$30, "getTime",[2]!obMake("", "int", AG56)))</f>
        <v>1.375</v>
      </c>
      <c r="AH57">
        <f>[2]!obGet([2]!obCall("",$D$30, "getTime",[2]!obMake("", "int", AH56)))</f>
        <v>1.5</v>
      </c>
      <c r="AI57">
        <f>[2]!obGet([2]!obCall("",$D$30, "getTime",[2]!obMake("", "int", AI56)))</f>
        <v>1.625</v>
      </c>
      <c r="AJ57">
        <f>[2]!obGet([2]!obCall("",$D$30, "getTime",[2]!obMake("", "int", AJ56)))</f>
        <v>1.75</v>
      </c>
      <c r="AK57">
        <f>[2]!obGet([2]!obCall("",$D$30, "getTime",[2]!obMake("", "int", AK56)))</f>
        <v>1.875</v>
      </c>
      <c r="AL57">
        <f>[2]!obGet([2]!obCall("",$D$30, "getTime",[2]!obMake("", "int", AL56)))</f>
        <v>2</v>
      </c>
      <c r="AM57">
        <f>[2]!obGet([2]!obCall("",$D$30, "getTime",[2]!obMake("", "int", AM56)))</f>
        <v>2.125</v>
      </c>
      <c r="AN57">
        <f>[2]!obGet([2]!obCall("",$D$30, "getTime",[2]!obMake("", "int", AN56)))</f>
        <v>2.25</v>
      </c>
      <c r="AO57">
        <f>[2]!obGet([2]!obCall("",$D$30, "getTime",[2]!obMake("", "int", AO56)))</f>
        <v>2.375</v>
      </c>
      <c r="AP57">
        <f>[2]!obGet([2]!obCall("",$D$30, "getTime",[2]!obMake("", "int", AP56)))</f>
        <v>2.5</v>
      </c>
      <c r="AQ57">
        <f>[2]!obGet([2]!obCall("",$D$30, "getTime",[2]!obMake("", "int", AQ56)))</f>
        <v>2.625</v>
      </c>
      <c r="AR57">
        <f>[2]!obGet([2]!obCall("",$D$30, "getTime",[2]!obMake("", "int", AR56)))</f>
        <v>2.75</v>
      </c>
      <c r="AS57">
        <f>[2]!obGet([2]!obCall("",$D$30, "getTime",[2]!obMake("", "int", AS56)))</f>
        <v>2.875</v>
      </c>
      <c r="AT57">
        <f>[2]!obGet([2]!obCall("",$D$30, "getTime",[2]!obMake("", "int", AT56)))</f>
        <v>3</v>
      </c>
      <c r="AU57">
        <f>[2]!obGet([2]!obCall("",$D$30, "getTime",[2]!obMake("", "int", AU56)))</f>
        <v>3.125</v>
      </c>
      <c r="AV57">
        <f>[2]!obGet([2]!obCall("",$D$30, "getTime",[2]!obMake("", "int", AV56)))</f>
        <v>3.25</v>
      </c>
      <c r="AW57">
        <f>[2]!obGet([2]!obCall("",$D$30, "getTime",[2]!obMake("", "int", AW56)))</f>
        <v>3.375</v>
      </c>
      <c r="AX57">
        <f>[2]!obGet([2]!obCall("",$D$30, "getTime",[2]!obMake("", "int", AX56)))</f>
        <v>3.5</v>
      </c>
      <c r="AY57">
        <f>[2]!obGet([2]!obCall("",$D$30, "getTime",[2]!obMake("", "int", AY56)))</f>
        <v>3.625</v>
      </c>
      <c r="AZ57">
        <f>[2]!obGet([2]!obCall("",$D$30, "getTime",[2]!obMake("", "int", AZ56)))</f>
        <v>3.75</v>
      </c>
      <c r="BA57">
        <f>[2]!obGet([2]!obCall("",$D$30, "getTime",[2]!obMake("", "int", BA56)))</f>
        <v>3.875</v>
      </c>
      <c r="BB57">
        <f>[2]!obGet([2]!obCall("",$D$30, "getTime",[2]!obMake("", "int", BB56)))</f>
        <v>4</v>
      </c>
      <c r="BC57">
        <f>[2]!obGet([2]!obCall("",$D$30, "getTime",[2]!obMake("", "int", BC56)))</f>
        <v>4.125</v>
      </c>
      <c r="BD57">
        <f>[2]!obGet([2]!obCall("",$D$30, "getTime",[2]!obMake("", "int", BD56)))</f>
        <v>4.25</v>
      </c>
      <c r="BE57">
        <f>[2]!obGet([2]!obCall("",$D$30, "getTime",[2]!obMake("", "int", BE56)))</f>
        <v>4.375</v>
      </c>
      <c r="BF57">
        <f>[2]!obGet([2]!obCall("",$D$30, "getTime",[2]!obMake("", "int", BF56)))</f>
        <v>4.5</v>
      </c>
      <c r="BG57">
        <f>[2]!obGet([2]!obCall("",$D$30, "getTime",[2]!obMake("", "int", BG56)))</f>
        <v>4.625</v>
      </c>
      <c r="BH57">
        <f>[2]!obGet([2]!obCall("",$D$30, "getTime",[2]!obMake("", "int", BH56)))</f>
        <v>4.75</v>
      </c>
      <c r="BI57">
        <f>[2]!obGet([2]!obCall("",$D$30, "getTime",[2]!obMake("", "int", BI56)))</f>
        <v>4.875</v>
      </c>
      <c r="BJ57">
        <f>[2]!obGet([2]!obCall("",$D$30, "getTime",[2]!obMake("", "int", BJ56)))</f>
        <v>5</v>
      </c>
      <c r="BK57">
        <f>[2]!obGet([2]!obCall("",$D$30, "getTime",[2]!obMake("", "int", BK56)))</f>
        <v>5.125</v>
      </c>
      <c r="BL57">
        <f>[2]!obGet([2]!obCall("",$D$30, "getTime",[2]!obMake("", "int", BL56)))</f>
        <v>5.25</v>
      </c>
      <c r="BM57">
        <f>[2]!obGet([2]!obCall("",$D$30, "getTime",[2]!obMake("", "int", BM56)))</f>
        <v>5.375</v>
      </c>
      <c r="BN57">
        <f>[2]!obGet([2]!obCall("",$D$30, "getTime",[2]!obMake("", "int", BN56)))</f>
        <v>5.5</v>
      </c>
      <c r="BO57">
        <f>[2]!obGet([2]!obCall("",$D$30, "getTime",[2]!obMake("", "int", BO56)))</f>
        <v>5.625</v>
      </c>
      <c r="BP57">
        <f>[2]!obGet([2]!obCall("",$D$30, "getTime",[2]!obMake("", "int", BP56)))</f>
        <v>5.75</v>
      </c>
      <c r="BQ57">
        <f>[2]!obGet([2]!obCall("",$D$30, "getTime",[2]!obMake("", "int", BQ56)))</f>
        <v>5.875</v>
      </c>
      <c r="BR57">
        <f>[2]!obGet([2]!obCall("",$D$30, "getTime",[2]!obMake("", "int", BR56)))</f>
        <v>6</v>
      </c>
      <c r="BS57">
        <f>[2]!obGet([2]!obCall("",$D$30, "getTime",[2]!obMake("", "int", BS56)))</f>
        <v>6.125</v>
      </c>
      <c r="BT57">
        <f>[2]!obGet([2]!obCall("",$D$30, "getTime",[2]!obMake("", "int", BT56)))</f>
        <v>6.25</v>
      </c>
      <c r="BU57">
        <f>[2]!obGet([2]!obCall("",$D$30, "getTime",[2]!obMake("", "int", BU56)))</f>
        <v>6.375</v>
      </c>
      <c r="BV57">
        <f>[2]!obGet([2]!obCall("",$D$30, "getTime",[2]!obMake("", "int", BV56)))</f>
        <v>6.5</v>
      </c>
      <c r="BW57">
        <f>[2]!obGet([2]!obCall("",$D$30, "getTime",[2]!obMake("", "int", BW56)))</f>
        <v>6.625</v>
      </c>
      <c r="BX57">
        <f>[2]!obGet([2]!obCall("",$D$30, "getTime",[2]!obMake("", "int", BX56)))</f>
        <v>6.75</v>
      </c>
      <c r="BY57">
        <f>[2]!obGet([2]!obCall("",$D$30, "getTime",[2]!obMake("", "int", BY56)))</f>
        <v>6.875</v>
      </c>
      <c r="BZ57">
        <f>[2]!obGet([2]!obCall("",$D$30, "getTime",[2]!obMake("", "int", BZ56)))</f>
        <v>7</v>
      </c>
      <c r="CA57">
        <f>[2]!obGet([2]!obCall("",$D$30, "getTime",[2]!obMake("", "int", CA56)))</f>
        <v>7.125</v>
      </c>
      <c r="CB57">
        <f>[2]!obGet([2]!obCall("",$D$30, "getTime",[2]!obMake("", "int", CB56)))</f>
        <v>7.25</v>
      </c>
      <c r="CC57">
        <f>[2]!obGet([2]!obCall("",$D$30, "getTime",[2]!obMake("", "int", CC56)))</f>
        <v>7.375</v>
      </c>
      <c r="CD57">
        <f>[2]!obGet([2]!obCall("",$D$30, "getTime",[2]!obMake("", "int", CD56)))</f>
        <v>7.5</v>
      </c>
      <c r="CE57">
        <f>[2]!obGet([2]!obCall("",$D$30, "getTime",[2]!obMake("", "int", CE56)))</f>
        <v>7.625</v>
      </c>
      <c r="CF57">
        <f>[2]!obGet([2]!obCall("",$D$30, "getTime",[2]!obMake("", "int", CF56)))</f>
        <v>7.75</v>
      </c>
      <c r="CG57">
        <f>[2]!obGet([2]!obCall("",$D$30, "getTime",[2]!obMake("", "int", CG56)))</f>
        <v>7.875</v>
      </c>
      <c r="CH57">
        <f>[2]!obGet([2]!obCall("",$D$30, "getTime",[2]!obMake("", "int", CH56)))</f>
        <v>8</v>
      </c>
      <c r="CI57">
        <f>[2]!obGet([2]!obCall("",$D$30, "getTime",[2]!obMake("", "int", CI56)))</f>
        <v>8.125</v>
      </c>
      <c r="CJ57">
        <f>[2]!obGet([2]!obCall("",$D$30, "getTime",[2]!obMake("", "int", CJ56)))</f>
        <v>8.25</v>
      </c>
      <c r="CK57">
        <f>[2]!obGet([2]!obCall("",$D$30, "getTime",[2]!obMake("", "int", CK56)))</f>
        <v>8.375</v>
      </c>
      <c r="CL57">
        <f>[2]!obGet([2]!obCall("",$D$30, "getTime",[2]!obMake("", "int", CL56)))</f>
        <v>8.5</v>
      </c>
      <c r="CM57">
        <f>[2]!obGet([2]!obCall("",$D$30, "getTime",[2]!obMake("", "int", CM56)))</f>
        <v>8.625</v>
      </c>
      <c r="CN57">
        <f>[2]!obGet([2]!obCall("",$D$30, "getTime",[2]!obMake("", "int", CN56)))</f>
        <v>8.75</v>
      </c>
      <c r="CO57">
        <f>[2]!obGet([2]!obCall("",$D$30, "getTime",[2]!obMake("", "int", CO56)))</f>
        <v>8.875</v>
      </c>
      <c r="CP57">
        <f>[2]!obGet([2]!obCall("",$D$30, "getTime",[2]!obMake("", "int", CP56)))</f>
        <v>9</v>
      </c>
      <c r="CQ57">
        <f>[2]!obGet([2]!obCall("",$D$30, "getTime",[2]!obMake("", "int", CQ56)))</f>
        <v>9.125</v>
      </c>
      <c r="CR57">
        <f>[2]!obGet([2]!obCall("",$D$30, "getTime",[2]!obMake("", "int", CR56)))</f>
        <v>9.25</v>
      </c>
      <c r="CS57">
        <f>[2]!obGet([2]!obCall("",$D$30, "getTime",[2]!obMake("", "int", CS56)))</f>
        <v>9.375</v>
      </c>
      <c r="CT57">
        <f>[2]!obGet([2]!obCall("",$D$30, "getTime",[2]!obMake("", "int", CT56)))</f>
        <v>9.5</v>
      </c>
      <c r="CU57">
        <f>[2]!obGet([2]!obCall("",$D$30, "getTime",[2]!obMake("", "int", CU56)))</f>
        <v>9.625</v>
      </c>
      <c r="CV57">
        <f>[2]!obGet([2]!obCall("",$D$30, "getTime",[2]!obMake("", "int", CV56)))</f>
        <v>9.75</v>
      </c>
      <c r="CW57">
        <f>[2]!obGet([2]!obCall("",$D$30, "getTime",[2]!obMake("", "int", CW56)))</f>
        <v>9.875</v>
      </c>
    </row>
    <row r="58" spans="21:101" x14ac:dyDescent="0.25">
      <c r="V58">
        <f>TRANSPOSE( [2]!obGet([2]!obCall("",V55,"getRealizations") ) )</f>
        <v>0.1710046424057261</v>
      </c>
      <c r="W58">
        <f>TRANSPOSE( [2]!obGet([2]!obCall("",W55,"getRealizations") ) )</f>
        <v>-0.61166960279613047</v>
      </c>
      <c r="X58">
        <f>TRANSPOSE( [2]!obGet([2]!obCall("",X55,"getRealizations") ) )</f>
        <v>0.69532476321631642</v>
      </c>
      <c r="Y58">
        <f>TRANSPOSE( [2]!obGet([2]!obCall("",Y55,"getRealizations") ) )</f>
        <v>0.18166390974323776</v>
      </c>
      <c r="Z58">
        <f>TRANSPOSE( [2]!obGet([2]!obCall("",Z55,"getRealizations") ) )</f>
        <v>-0.11102554236796763</v>
      </c>
      <c r="AA58">
        <f>TRANSPOSE( [2]!obGet([2]!obCall("",AA55,"getRealizations") ) )</f>
        <v>0.42397037259673998</v>
      </c>
      <c r="AB58">
        <f>TRANSPOSE( [2]!obGet([2]!obCall("",AB55,"getRealizations") ) )</f>
        <v>-0.41541815620457878</v>
      </c>
      <c r="AC58">
        <f>TRANSPOSE( [2]!obGet([2]!obCall("",AC55,"getRealizations") ) )</f>
        <v>-1.5106025427690919E-2</v>
      </c>
      <c r="AD58">
        <f>TRANSPOSE( [2]!obGet([2]!obCall("",AD55,"getRealizations") ) )</f>
        <v>-4.5409759457078105E-2</v>
      </c>
      <c r="AE58">
        <f>TRANSPOSE( [2]!obGet([2]!obCall("",AE55,"getRealizations") ) )</f>
        <v>-0.45840411786801638</v>
      </c>
      <c r="AF58">
        <f>TRANSPOSE( [2]!obGet([2]!obCall("",AF55,"getRealizations") ) )</f>
        <v>0.33551159708099698</v>
      </c>
      <c r="AG58">
        <f>TRANSPOSE( [2]!obGet([2]!obCall("",AG55,"getRealizations") ) )</f>
        <v>0.4474761918846582</v>
      </c>
      <c r="AH58">
        <f>TRANSPOSE( [2]!obGet([2]!obCall("",AH55,"getRealizations") ) )</f>
        <v>0.60479071554222441</v>
      </c>
      <c r="AI58">
        <f>TRANSPOSE( [2]!obGet([2]!obCall("",AI55,"getRealizations") ) )</f>
        <v>-0.53233023192185769</v>
      </c>
      <c r="AJ58">
        <f>TRANSPOSE( [2]!obGet([2]!obCall("",AJ55,"getRealizations") ) )</f>
        <v>-5.7811449539498128E-2</v>
      </c>
      <c r="AK58">
        <f>TRANSPOSE( [2]!obGet([2]!obCall("",AK55,"getRealizations") ) )</f>
        <v>-0.68087072221560307</v>
      </c>
      <c r="AL58">
        <f>TRANSPOSE( [2]!obGet([2]!obCall("",AL55,"getRealizations") ) )</f>
        <v>-0.1543324381532436</v>
      </c>
      <c r="AM58">
        <f>TRANSPOSE( [2]!obGet([2]!obCall("",AM55,"getRealizations") ) )</f>
        <v>0.48588455485489135</v>
      </c>
      <c r="AN58">
        <f>TRANSPOSE( [2]!obGet([2]!obCall("",AN55,"getRealizations") ) )</f>
        <v>0.25506588294514521</v>
      </c>
      <c r="AO58">
        <f>TRANSPOSE( [2]!obGet([2]!obCall("",AO55,"getRealizations") ) )</f>
        <v>0.60663490466089176</v>
      </c>
      <c r="AP58">
        <f>TRANSPOSE( [2]!obGet([2]!obCall("",AP55,"getRealizations") ) )</f>
        <v>8.668082759109845E-2</v>
      </c>
      <c r="AQ58">
        <f>TRANSPOSE( [2]!obGet([2]!obCall("",AQ55,"getRealizations") ) )</f>
        <v>0.27653278905908385</v>
      </c>
      <c r="AR58">
        <f>TRANSPOSE( [2]!obGet([2]!obCall("",AR55,"getRealizations") ) )</f>
        <v>3.7608702403831911E-3</v>
      </c>
      <c r="AS58">
        <f>TRANSPOSE( [2]!obGet([2]!obCall("",AS55,"getRealizations") ) )</f>
        <v>-4.2831849988927757E-2</v>
      </c>
      <c r="AT58">
        <f>TRANSPOSE( [2]!obGet([2]!obCall("",AT55,"getRealizations") ) )</f>
        <v>-7.5179976368667412E-2</v>
      </c>
      <c r="AU58">
        <f>TRANSPOSE( [2]!obGet([2]!obCall("",AU55,"getRealizations") ) )</f>
        <v>-1.0082184516592869</v>
      </c>
      <c r="AV58">
        <f>TRANSPOSE( [2]!obGet([2]!obCall("",AV55,"getRealizations") ) )</f>
        <v>8.9290311685929324E-2</v>
      </c>
      <c r="AW58">
        <f>TRANSPOSE( [2]!obGet([2]!obCall("",AW55,"getRealizations") ) )</f>
        <v>-0.54197504307223998</v>
      </c>
      <c r="AX58">
        <f>TRANSPOSE( [2]!obGet([2]!obCall("",AX55,"getRealizations") ) )</f>
        <v>-0.18350311317503015</v>
      </c>
      <c r="AY58">
        <f>TRANSPOSE( [2]!obGet([2]!obCall("",AY55,"getRealizations") ) )</f>
        <v>-0.14175115142688588</v>
      </c>
      <c r="AZ58">
        <f>TRANSPOSE( [2]!obGet([2]!obCall("",AZ55,"getRealizations") ) )</f>
        <v>-8.2176554309339511E-2</v>
      </c>
      <c r="BA58">
        <f>TRANSPOSE( [2]!obGet([2]!obCall("",BA55,"getRealizations") ) )</f>
        <v>0.30370899823442871</v>
      </c>
      <c r="BB58">
        <f>TRANSPOSE( [2]!obGet([2]!obCall("",BB55,"getRealizations") ) )</f>
        <v>0.11965966841363776</v>
      </c>
      <c r="BC58">
        <f>TRANSPOSE( [2]!obGet([2]!obCall("",BC55,"getRealizations") ) )</f>
        <v>-0.14850864775181083</v>
      </c>
      <c r="BD58">
        <f>TRANSPOSE( [2]!obGet([2]!obCall("",BD55,"getRealizations") ) )</f>
        <v>0.28429509481257903</v>
      </c>
      <c r="BE58">
        <f>TRANSPOSE( [2]!obGet([2]!obCall("",BE55,"getRealizations") ) )</f>
        <v>-0.44558552666605517</v>
      </c>
      <c r="BF58">
        <f>TRANSPOSE( [2]!obGet([2]!obCall("",BF55,"getRealizations") ) )</f>
        <v>0.17466302964015806</v>
      </c>
      <c r="BG58">
        <f>TRANSPOSE( [2]!obGet([2]!obCall("",BG55,"getRealizations") ) )</f>
        <v>-3.6403448578359823E-2</v>
      </c>
      <c r="BH58">
        <f>TRANSPOSE( [2]!obGet([2]!obCall("",BH55,"getRealizations") ) )</f>
        <v>1.9405094333937722E-2</v>
      </c>
      <c r="BI58">
        <f>TRANSPOSE( [2]!obGet([2]!obCall("",BI55,"getRealizations") ) )</f>
        <v>0.36959165531646432</v>
      </c>
      <c r="BJ58">
        <f>TRANSPOSE( [2]!obGet([2]!obCall("",BJ55,"getRealizations") ) )</f>
        <v>-0.18759366520753856</v>
      </c>
      <c r="BK58">
        <f>TRANSPOSE( [2]!obGet([2]!obCall("",BK55,"getRealizations") ) )</f>
        <v>0.23815021036971468</v>
      </c>
      <c r="BL58">
        <f>TRANSPOSE( [2]!obGet([2]!obCall("",BL55,"getRealizations") ) )</f>
        <v>0.20925517280134778</v>
      </c>
      <c r="BM58">
        <f>TRANSPOSE( [2]!obGet([2]!obCall("",BM55,"getRealizations") ) )</f>
        <v>-0.28723853420987333</v>
      </c>
      <c r="BN58">
        <f>TRANSPOSE( [2]!obGet([2]!obCall("",BN55,"getRealizations") ) )</f>
        <v>-3.6617444307693689E-2</v>
      </c>
      <c r="BO58">
        <f>TRANSPOSE( [2]!obGet([2]!obCall("",BO55,"getRealizations") ) )</f>
        <v>0.41196250417196734</v>
      </c>
      <c r="BP58">
        <f>TRANSPOSE( [2]!obGet([2]!obCall("",BP55,"getRealizations") ) )</f>
        <v>9.593822625256572E-2</v>
      </c>
      <c r="BQ58">
        <f>TRANSPOSE( [2]!obGet([2]!obCall("",BQ55,"getRealizations") ) )</f>
        <v>0.14021969207373022</v>
      </c>
      <c r="BR58">
        <f>TRANSPOSE( [2]!obGet([2]!obCall("",BR55,"getRealizations") ) )</f>
        <v>0.17714059221433076</v>
      </c>
      <c r="BS58">
        <f>TRANSPOSE( [2]!obGet([2]!obCall("",BS55,"getRealizations") ) )</f>
        <v>0.18955112158955562</v>
      </c>
      <c r="BT58">
        <f>TRANSPOSE( [2]!obGet([2]!obCall("",BT55,"getRealizations") ) )</f>
        <v>0.13791981679389426</v>
      </c>
      <c r="BU58">
        <f>TRANSPOSE( [2]!obGet([2]!obCall("",BU55,"getRealizations") ) )</f>
        <v>0.66925411988881123</v>
      </c>
      <c r="BV58">
        <f>TRANSPOSE( [2]!obGet([2]!obCall("",BV55,"getRealizations") ) )</f>
        <v>-0.67561676191884534</v>
      </c>
      <c r="BW58">
        <f>TRANSPOSE( [2]!obGet([2]!obCall("",BW55,"getRealizations") ) )</f>
        <v>-0.39882400802762236</v>
      </c>
      <c r="BX58">
        <f>TRANSPOSE( [2]!obGet([2]!obCall("",BX55,"getRealizations") ) )</f>
        <v>-6.5833249904171123E-2</v>
      </c>
      <c r="BY58">
        <f>TRANSPOSE( [2]!obGet([2]!obCall("",BY55,"getRealizations") ) )</f>
        <v>-0.24561736833529166</v>
      </c>
      <c r="BZ58">
        <f>TRANSPOSE( [2]!obGet([2]!obCall("",BZ55,"getRealizations") ) )</f>
        <v>0.46477492393975489</v>
      </c>
      <c r="CA58">
        <f>TRANSPOSE( [2]!obGet([2]!obCall("",CA55,"getRealizations") ) )</f>
        <v>2.4235162673632821E-2</v>
      </c>
      <c r="CB58">
        <f>TRANSPOSE( [2]!obGet([2]!obCall("",CB55,"getRealizations") ) )</f>
        <v>0.43716189656050092</v>
      </c>
      <c r="CC58">
        <f>TRANSPOSE( [2]!obGet([2]!obCall("",CC55,"getRealizations") ) )</f>
        <v>-0.17414760430257425</v>
      </c>
      <c r="CD58">
        <f>TRANSPOSE( [2]!obGet([2]!obCall("",CD55,"getRealizations") ) )</f>
        <v>8.6389465455437076E-2</v>
      </c>
      <c r="CE58">
        <f>TRANSPOSE( [2]!obGet([2]!obCall("",CE55,"getRealizations") ) )</f>
        <v>-8.7560227599152884E-2</v>
      </c>
      <c r="CF58">
        <f>TRANSPOSE( [2]!obGet([2]!obCall("",CF55,"getRealizations") ) )</f>
        <v>-0.51617249093859296</v>
      </c>
      <c r="CG58">
        <f>TRANSPOSE( [2]!obGet([2]!obCall("",CG55,"getRealizations") ) )</f>
        <v>-0.70215135034536236</v>
      </c>
      <c r="CH58">
        <f>TRANSPOSE( [2]!obGet([2]!obCall("",CH55,"getRealizations") ) )</f>
        <v>-0.59757755905576782</v>
      </c>
      <c r="CI58">
        <f>TRANSPOSE( [2]!obGet([2]!obCall("",CI55,"getRealizations") ) )</f>
        <v>0.73924331203415927</v>
      </c>
      <c r="CJ58">
        <f>TRANSPOSE( [2]!obGet([2]!obCall("",CJ55,"getRealizations") ) )</f>
        <v>-6.1802490025204104E-2</v>
      </c>
      <c r="CK58">
        <f>TRANSPOSE( [2]!obGet([2]!obCall("",CK55,"getRealizations") ) )</f>
        <v>-0.16727874953872796</v>
      </c>
      <c r="CL58">
        <f>TRANSPOSE( [2]!obGet([2]!obCall("",CL55,"getRealizations") ) )</f>
        <v>2.780651907288631E-2</v>
      </c>
      <c r="CM58">
        <f>TRANSPOSE( [2]!obGet([2]!obCall("",CM55,"getRealizations") ) )</f>
        <v>0.11985256389459195</v>
      </c>
      <c r="CN58">
        <f>TRANSPOSE( [2]!obGet([2]!obCall("",CN55,"getRealizations") ) )</f>
        <v>0.11904807226966388</v>
      </c>
      <c r="CO58">
        <f>TRANSPOSE( [2]!obGet([2]!obCall("",CO55,"getRealizations") ) )</f>
        <v>7.383478517725009E-2</v>
      </c>
      <c r="CP58">
        <f>TRANSPOSE( [2]!obGet([2]!obCall("",CP55,"getRealizations") ) )</f>
        <v>0.13125366489422829</v>
      </c>
      <c r="CQ58">
        <f>TRANSPOSE( [2]!obGet([2]!obCall("",CQ55,"getRealizations") ) )</f>
        <v>-0.52119931929440855</v>
      </c>
      <c r="CR58">
        <f>TRANSPOSE( [2]!obGet([2]!obCall("",CR55,"getRealizations") ) )</f>
        <v>-0.72161920884934694</v>
      </c>
      <c r="CS58">
        <f>TRANSPOSE( [2]!obGet([2]!obCall("",CS55,"getRealizations") ) )</f>
        <v>-0.26641484004013943</v>
      </c>
      <c r="CT58">
        <f>TRANSPOSE( [2]!obGet([2]!obCall("",CT55,"getRealizations") ) )</f>
        <v>-0.27635365379981958</v>
      </c>
      <c r="CU58">
        <f>TRANSPOSE( [2]!obGet([2]!obCall("",CU55,"getRealizations") ) )</f>
        <v>-3.9485919084374488E-2</v>
      </c>
      <c r="CV58">
        <f>TRANSPOSE( [2]!obGet([2]!obCall("",CV55,"getRealizations") ) )</f>
        <v>0.43629512521032598</v>
      </c>
      <c r="CW58">
        <f>TRANSPOSE( [2]!obGet([2]!obCall("",CW55,"getRealizations") ) )</f>
        <v>0.77700563614586338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4</xdr:col>
                    <xdr:colOff>9525</xdr:colOff>
                    <xdr:row>6</xdr:row>
                    <xdr:rowOff>28575</xdr:rowOff>
                  </from>
                  <to>
                    <xdr:col>4</xdr:col>
                    <xdr:colOff>171450</xdr:colOff>
                    <xdr:row>6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 Libs2</vt:lpstr>
      <vt:lpstr>CIRTest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2017-02-20T14:41:46Z</dcterms:created>
  <dcterms:modified xsi:type="dcterms:W3CDTF">2017-03-03T13:37:37Z</dcterms:modified>
</cp:coreProperties>
</file>