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mc:AlternateContent xmlns:mc="http://schemas.openxmlformats.org/markup-compatibility/2006">
    <mc:Choice Requires="x15">
      <x15ac:absPath xmlns:x15ac="http://schemas.microsoft.com/office/spreadsheetml/2010/11/ac" url="/Users/blakelywoodford/Downloads/"/>
    </mc:Choice>
  </mc:AlternateContent>
  <xr:revisionPtr revIDLastSave="0" documentId="8_{E7F16C80-4C21-475B-A167-AEC76E5D0A51}" xr6:coauthVersionLast="47" xr6:coauthVersionMax="47" xr10:uidLastSave="{00000000-0000-0000-0000-000000000000}"/>
  <bookViews>
    <workbookView xWindow="0" yWindow="780" windowWidth="34200" windowHeight="21360" firstSheet="1" activeTab="1" xr2:uid="{00000000-000D-0000-FFFF-FFFF00000000}"/>
  </bookViews>
  <sheets>
    <sheet name="Source" sheetId="2" r:id="rId1"/>
    <sheet name="Retention Analysi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6" i="2" l="1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/>
  <c r="CL101" i="2"/>
  <c r="CM101" i="2"/>
  <c r="CN101" i="2"/>
  <c r="CO101" i="2"/>
  <c r="CP101" i="2"/>
  <c r="CQ101" i="2"/>
  <c r="CR101" i="2"/>
  <c r="CS101" i="2"/>
  <c r="CT101" i="2"/>
  <c r="CU101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CC102" i="2"/>
  <c r="CD102" i="2"/>
  <c r="CE102" i="2"/>
  <c r="CF102" i="2"/>
  <c r="CG102" i="2"/>
  <c r="CH102" i="2"/>
  <c r="CI102" i="2"/>
  <c r="CJ102" i="2"/>
  <c r="CK102" i="2"/>
  <c r="CL102" i="2"/>
  <c r="CM102" i="2"/>
  <c r="CN102" i="2"/>
  <c r="CO102" i="2"/>
  <c r="CP102" i="2"/>
  <c r="CQ102" i="2"/>
  <c r="CR102" i="2"/>
  <c r="CS102" i="2"/>
  <c r="CT102" i="2"/>
  <c r="CU102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CA103" i="2"/>
  <c r="CB103" i="2"/>
  <c r="CC103" i="2"/>
  <c r="CD103" i="2"/>
  <c r="CE103" i="2"/>
  <c r="CF103" i="2"/>
  <c r="CG103" i="2"/>
  <c r="CH103" i="2"/>
  <c r="CI103" i="2"/>
  <c r="CJ103" i="2"/>
  <c r="CK103" i="2"/>
  <c r="CL103" i="2"/>
  <c r="CM103" i="2"/>
  <c r="CN103" i="2"/>
  <c r="CO103" i="2"/>
  <c r="CP103" i="2"/>
  <c r="CQ103" i="2"/>
  <c r="CR103" i="2"/>
  <c r="CS103" i="2"/>
  <c r="CT103" i="2"/>
  <c r="CU103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CB104" i="2"/>
  <c r="CC104" i="2"/>
  <c r="CD104" i="2"/>
  <c r="CE104" i="2"/>
  <c r="CF104" i="2"/>
  <c r="CG104" i="2"/>
  <c r="CH104" i="2"/>
  <c r="CI104" i="2"/>
  <c r="CJ104" i="2"/>
  <c r="CK104" i="2"/>
  <c r="CL104" i="2"/>
  <c r="CM104" i="2"/>
  <c r="CN104" i="2"/>
  <c r="CO104" i="2"/>
  <c r="CP104" i="2"/>
  <c r="CQ104" i="2"/>
  <c r="CR104" i="2"/>
  <c r="CS104" i="2"/>
  <c r="CT104" i="2"/>
  <c r="CU104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CA105" i="2"/>
  <c r="CB105" i="2"/>
  <c r="CC105" i="2"/>
  <c r="CD105" i="2"/>
  <c r="CE105" i="2"/>
  <c r="CF105" i="2"/>
  <c r="CG105" i="2"/>
  <c r="CH105" i="2"/>
  <c r="CI105" i="2"/>
  <c r="CJ105" i="2"/>
  <c r="CK105" i="2"/>
  <c r="CL105" i="2"/>
  <c r="CM105" i="2"/>
  <c r="CN105" i="2"/>
  <c r="CO105" i="2"/>
  <c r="CP105" i="2"/>
  <c r="CQ105" i="2"/>
  <c r="CR105" i="2"/>
  <c r="CS105" i="2"/>
  <c r="CT105" i="2"/>
  <c r="CU105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BT106" i="2"/>
  <c r="BU106" i="2"/>
  <c r="BV106" i="2"/>
  <c r="BW106" i="2"/>
  <c r="BX106" i="2"/>
  <c r="BY106" i="2"/>
  <c r="BZ106" i="2"/>
  <c r="CA106" i="2"/>
  <c r="CB106" i="2"/>
  <c r="CC106" i="2"/>
  <c r="CD106" i="2"/>
  <c r="CE106" i="2"/>
  <c r="CF106" i="2"/>
  <c r="CG106" i="2"/>
  <c r="CH106" i="2"/>
  <c r="CI106" i="2"/>
  <c r="CJ106" i="2"/>
  <c r="CK106" i="2"/>
  <c r="CL106" i="2"/>
  <c r="CM106" i="2"/>
  <c r="CN106" i="2"/>
  <c r="CO106" i="2"/>
  <c r="CP106" i="2"/>
  <c r="CQ106" i="2"/>
  <c r="CR106" i="2"/>
  <c r="CS106" i="2"/>
  <c r="CT106" i="2"/>
  <c r="CU106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BT107" i="2"/>
  <c r="BU107" i="2"/>
  <c r="BV107" i="2"/>
  <c r="BW107" i="2"/>
  <c r="BX107" i="2"/>
  <c r="BY107" i="2"/>
  <c r="BZ107" i="2"/>
  <c r="CA107" i="2"/>
  <c r="CB107" i="2"/>
  <c r="CC107" i="2"/>
  <c r="CD107" i="2"/>
  <c r="CE107" i="2"/>
  <c r="CF107" i="2"/>
  <c r="CG107" i="2"/>
  <c r="CH107" i="2"/>
  <c r="CI107" i="2"/>
  <c r="CJ107" i="2"/>
  <c r="CK107" i="2"/>
  <c r="CL107" i="2"/>
  <c r="CM107" i="2"/>
  <c r="CN107" i="2"/>
  <c r="CO107" i="2"/>
  <c r="CP107" i="2"/>
  <c r="CQ107" i="2"/>
  <c r="CR107" i="2"/>
  <c r="CS107" i="2"/>
  <c r="CT107" i="2"/>
  <c r="CU107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BT108" i="2"/>
  <c r="BU108" i="2"/>
  <c r="BV108" i="2"/>
  <c r="BW108" i="2"/>
  <c r="BX108" i="2"/>
  <c r="BY108" i="2"/>
  <c r="BZ108" i="2"/>
  <c r="CA108" i="2"/>
  <c r="CB108" i="2"/>
  <c r="CC108" i="2"/>
  <c r="CD108" i="2"/>
  <c r="CE108" i="2"/>
  <c r="CF108" i="2"/>
  <c r="CG108" i="2"/>
  <c r="CH108" i="2"/>
  <c r="CI108" i="2"/>
  <c r="CJ108" i="2"/>
  <c r="CK108" i="2"/>
  <c r="CL108" i="2"/>
  <c r="CM108" i="2"/>
  <c r="CN108" i="2"/>
  <c r="CO108" i="2"/>
  <c r="CP108" i="2"/>
  <c r="CQ108" i="2"/>
  <c r="CR108" i="2"/>
  <c r="CS108" i="2"/>
  <c r="CT108" i="2"/>
  <c r="CU108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BT109" i="2"/>
  <c r="BU109" i="2"/>
  <c r="BV109" i="2"/>
  <c r="BW109" i="2"/>
  <c r="BX109" i="2"/>
  <c r="BY109" i="2"/>
  <c r="BZ109" i="2"/>
  <c r="CA109" i="2"/>
  <c r="CB109" i="2"/>
  <c r="CC109" i="2"/>
  <c r="CD109" i="2"/>
  <c r="CE109" i="2"/>
  <c r="CF109" i="2"/>
  <c r="CG109" i="2"/>
  <c r="CH109" i="2"/>
  <c r="CI109" i="2"/>
  <c r="CJ109" i="2"/>
  <c r="CK109" i="2"/>
  <c r="CL109" i="2"/>
  <c r="CM109" i="2"/>
  <c r="CN109" i="2"/>
  <c r="CO109" i="2"/>
  <c r="CP109" i="2"/>
  <c r="CQ109" i="2"/>
  <c r="CR109" i="2"/>
  <c r="CS109" i="2"/>
  <c r="CT109" i="2"/>
  <c r="CU109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BT110" i="2"/>
  <c r="BU110" i="2"/>
  <c r="BV110" i="2"/>
  <c r="BW110" i="2"/>
  <c r="BX110" i="2"/>
  <c r="BY110" i="2"/>
  <c r="BZ110" i="2"/>
  <c r="CA110" i="2"/>
  <c r="CB110" i="2"/>
  <c r="CC110" i="2"/>
  <c r="CD110" i="2"/>
  <c r="CE110" i="2"/>
  <c r="CF110" i="2"/>
  <c r="CG110" i="2"/>
  <c r="CH110" i="2"/>
  <c r="CI110" i="2"/>
  <c r="CJ110" i="2"/>
  <c r="CK110" i="2"/>
  <c r="CL110" i="2"/>
  <c r="CM110" i="2"/>
  <c r="CN110" i="2"/>
  <c r="CO110" i="2"/>
  <c r="CP110" i="2"/>
  <c r="CQ110" i="2"/>
  <c r="CR110" i="2"/>
  <c r="CS110" i="2"/>
  <c r="CT110" i="2"/>
  <c r="CU110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CA111" i="2"/>
  <c r="CB111" i="2"/>
  <c r="CC111" i="2"/>
  <c r="CD111" i="2"/>
  <c r="CE111" i="2"/>
  <c r="CF111" i="2"/>
  <c r="CG111" i="2"/>
  <c r="CH111" i="2"/>
  <c r="CI111" i="2"/>
  <c r="CJ111" i="2"/>
  <c r="CK111" i="2"/>
  <c r="CL111" i="2"/>
  <c r="CM111" i="2"/>
  <c r="CN111" i="2"/>
  <c r="CO111" i="2"/>
  <c r="CP111" i="2"/>
  <c r="CQ111" i="2"/>
  <c r="CR111" i="2"/>
  <c r="CS111" i="2"/>
  <c r="CT111" i="2"/>
  <c r="CU111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N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CA112" i="2"/>
  <c r="CB112" i="2"/>
  <c r="CC112" i="2"/>
  <c r="CD112" i="2"/>
  <c r="CE112" i="2"/>
  <c r="CF112" i="2"/>
  <c r="CG112" i="2"/>
  <c r="CH112" i="2"/>
  <c r="CI112" i="2"/>
  <c r="CJ112" i="2"/>
  <c r="CK112" i="2"/>
  <c r="CL112" i="2"/>
  <c r="CM112" i="2"/>
  <c r="CN112" i="2"/>
  <c r="CO112" i="2"/>
  <c r="CP112" i="2"/>
  <c r="CQ112" i="2"/>
  <c r="CR112" i="2"/>
  <c r="CS112" i="2"/>
  <c r="CT112" i="2"/>
  <c r="CU112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N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CA113" i="2"/>
  <c r="CB113" i="2"/>
  <c r="CC113" i="2"/>
  <c r="CD113" i="2"/>
  <c r="CE113" i="2"/>
  <c r="CF113" i="2"/>
  <c r="CG113" i="2"/>
  <c r="CH113" i="2"/>
  <c r="CI113" i="2"/>
  <c r="CJ113" i="2"/>
  <c r="CK113" i="2"/>
  <c r="CL113" i="2"/>
  <c r="CM113" i="2"/>
  <c r="CN113" i="2"/>
  <c r="CO113" i="2"/>
  <c r="CP113" i="2"/>
  <c r="CQ113" i="2"/>
  <c r="CR113" i="2"/>
  <c r="CS113" i="2"/>
  <c r="CT113" i="2"/>
  <c r="CU113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N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CA114" i="2"/>
  <c r="CB114" i="2"/>
  <c r="CC114" i="2"/>
  <c r="CD114" i="2"/>
  <c r="CE114" i="2"/>
  <c r="CF114" i="2"/>
  <c r="CG114" i="2"/>
  <c r="CH114" i="2"/>
  <c r="CI114" i="2"/>
  <c r="CJ114" i="2"/>
  <c r="CK114" i="2"/>
  <c r="CL114" i="2"/>
  <c r="CM114" i="2"/>
  <c r="CN114" i="2"/>
  <c r="CO114" i="2"/>
  <c r="CP114" i="2"/>
  <c r="CQ114" i="2"/>
  <c r="CR114" i="2"/>
  <c r="CS114" i="2"/>
  <c r="CT114" i="2"/>
  <c r="CU114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CA115" i="2"/>
  <c r="CB115" i="2"/>
  <c r="CC115" i="2"/>
  <c r="CD115" i="2"/>
  <c r="CE115" i="2"/>
  <c r="CF115" i="2"/>
  <c r="CG115" i="2"/>
  <c r="CH115" i="2"/>
  <c r="CI115" i="2"/>
  <c r="CJ115" i="2"/>
  <c r="CK115" i="2"/>
  <c r="CL115" i="2"/>
  <c r="CM115" i="2"/>
  <c r="CN115" i="2"/>
  <c r="CO115" i="2"/>
  <c r="CP115" i="2"/>
  <c r="CQ115" i="2"/>
  <c r="CR115" i="2"/>
  <c r="CS115" i="2"/>
  <c r="CT115" i="2"/>
  <c r="CU115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N116" i="2"/>
  <c r="BO116" i="2"/>
  <c r="BP116" i="2"/>
  <c r="BQ116" i="2"/>
  <c r="BR116" i="2"/>
  <c r="BS116" i="2"/>
  <c r="BT116" i="2"/>
  <c r="BU116" i="2"/>
  <c r="BV116" i="2"/>
  <c r="BW116" i="2"/>
  <c r="BX116" i="2"/>
  <c r="BY116" i="2"/>
  <c r="BZ116" i="2"/>
  <c r="CA116" i="2"/>
  <c r="CB116" i="2"/>
  <c r="CC116" i="2"/>
  <c r="CD116" i="2"/>
  <c r="CE116" i="2"/>
  <c r="CF116" i="2"/>
  <c r="CG116" i="2"/>
  <c r="CH116" i="2"/>
  <c r="CI116" i="2"/>
  <c r="CJ116" i="2"/>
  <c r="CK116" i="2"/>
  <c r="CL116" i="2"/>
  <c r="CM116" i="2"/>
  <c r="CN116" i="2"/>
  <c r="CO116" i="2"/>
  <c r="CP116" i="2"/>
  <c r="CQ116" i="2"/>
  <c r="CR116" i="2"/>
  <c r="CS116" i="2"/>
  <c r="CT116" i="2"/>
  <c r="CU116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N117" i="2"/>
  <c r="BO117" i="2"/>
  <c r="BP117" i="2"/>
  <c r="BQ117" i="2"/>
  <c r="BR117" i="2"/>
  <c r="BS117" i="2"/>
  <c r="BT117" i="2"/>
  <c r="BU117" i="2"/>
  <c r="BV117" i="2"/>
  <c r="BW117" i="2"/>
  <c r="BX117" i="2"/>
  <c r="BY117" i="2"/>
  <c r="BZ117" i="2"/>
  <c r="CA117" i="2"/>
  <c r="CB117" i="2"/>
  <c r="CC117" i="2"/>
  <c r="CD117" i="2"/>
  <c r="CE117" i="2"/>
  <c r="CF117" i="2"/>
  <c r="CG117" i="2"/>
  <c r="CH117" i="2"/>
  <c r="CI117" i="2"/>
  <c r="CJ117" i="2"/>
  <c r="CK117" i="2"/>
  <c r="CL117" i="2"/>
  <c r="CM117" i="2"/>
  <c r="CN117" i="2"/>
  <c r="CO117" i="2"/>
  <c r="CP117" i="2"/>
  <c r="CQ117" i="2"/>
  <c r="CR117" i="2"/>
  <c r="CS117" i="2"/>
  <c r="CT117" i="2"/>
  <c r="CU117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N118" i="2"/>
  <c r="BO118" i="2"/>
  <c r="BP118" i="2"/>
  <c r="BQ118" i="2"/>
  <c r="BR118" i="2"/>
  <c r="BS118" i="2"/>
  <c r="BT118" i="2"/>
  <c r="BU118" i="2"/>
  <c r="BV118" i="2"/>
  <c r="BW118" i="2"/>
  <c r="BX118" i="2"/>
  <c r="BY118" i="2"/>
  <c r="BZ118" i="2"/>
  <c r="CA118" i="2"/>
  <c r="CB118" i="2"/>
  <c r="CC118" i="2"/>
  <c r="CD118" i="2"/>
  <c r="CE118" i="2"/>
  <c r="CF118" i="2"/>
  <c r="CG118" i="2"/>
  <c r="CH118" i="2"/>
  <c r="CI118" i="2"/>
  <c r="CJ118" i="2"/>
  <c r="CK118" i="2"/>
  <c r="CL118" i="2"/>
  <c r="CM118" i="2"/>
  <c r="CN118" i="2"/>
  <c r="CO118" i="2"/>
  <c r="CP118" i="2"/>
  <c r="CQ118" i="2"/>
  <c r="CR118" i="2"/>
  <c r="CS118" i="2"/>
  <c r="CT118" i="2"/>
  <c r="CU118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CA119" i="2"/>
  <c r="CB119" i="2"/>
  <c r="CC119" i="2"/>
  <c r="CD119" i="2"/>
  <c r="CE119" i="2"/>
  <c r="CF119" i="2"/>
  <c r="CG119" i="2"/>
  <c r="CH119" i="2"/>
  <c r="CI119" i="2"/>
  <c r="CJ119" i="2"/>
  <c r="CK119" i="2"/>
  <c r="CL119" i="2"/>
  <c r="CM119" i="2"/>
  <c r="CN119" i="2"/>
  <c r="CO119" i="2"/>
  <c r="CP119" i="2"/>
  <c r="CQ119" i="2"/>
  <c r="CR119" i="2"/>
  <c r="CS119" i="2"/>
  <c r="CT119" i="2"/>
  <c r="CU119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R120" i="2"/>
  <c r="BS120" i="2"/>
  <c r="BT120" i="2"/>
  <c r="BU120" i="2"/>
  <c r="BV120" i="2"/>
  <c r="BW120" i="2"/>
  <c r="BX120" i="2"/>
  <c r="BY120" i="2"/>
  <c r="BZ120" i="2"/>
  <c r="CA120" i="2"/>
  <c r="CB120" i="2"/>
  <c r="CC120" i="2"/>
  <c r="CD120" i="2"/>
  <c r="CE120" i="2"/>
  <c r="CF120" i="2"/>
  <c r="CG120" i="2"/>
  <c r="CH120" i="2"/>
  <c r="CI120" i="2"/>
  <c r="CJ120" i="2"/>
  <c r="CK120" i="2"/>
  <c r="CL120" i="2"/>
  <c r="CM120" i="2"/>
  <c r="CN120" i="2"/>
  <c r="CO120" i="2"/>
  <c r="CP120" i="2"/>
  <c r="CQ120" i="2"/>
  <c r="CR120" i="2"/>
  <c r="CS120" i="2"/>
  <c r="CT120" i="2"/>
  <c r="CU120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R121" i="2"/>
  <c r="BS121" i="2"/>
  <c r="BT121" i="2"/>
  <c r="BU121" i="2"/>
  <c r="BV121" i="2"/>
  <c r="BW121" i="2"/>
  <c r="BX121" i="2"/>
  <c r="BY121" i="2"/>
  <c r="BZ121" i="2"/>
  <c r="CA121" i="2"/>
  <c r="CB121" i="2"/>
  <c r="CC121" i="2"/>
  <c r="CD121" i="2"/>
  <c r="CE121" i="2"/>
  <c r="CF121" i="2"/>
  <c r="CG121" i="2"/>
  <c r="CH121" i="2"/>
  <c r="CI121" i="2"/>
  <c r="CJ121" i="2"/>
  <c r="CK121" i="2"/>
  <c r="CL121" i="2"/>
  <c r="CM121" i="2"/>
  <c r="CN121" i="2"/>
  <c r="CO121" i="2"/>
  <c r="CP121" i="2"/>
  <c r="CQ121" i="2"/>
  <c r="CR121" i="2"/>
  <c r="CS121" i="2"/>
  <c r="CT121" i="2"/>
  <c r="CU121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BT122" i="2"/>
  <c r="BU122" i="2"/>
  <c r="BV122" i="2"/>
  <c r="BW122" i="2"/>
  <c r="BX122" i="2"/>
  <c r="BY122" i="2"/>
  <c r="BZ122" i="2"/>
  <c r="CA122" i="2"/>
  <c r="CB122" i="2"/>
  <c r="CC122" i="2"/>
  <c r="CD122" i="2"/>
  <c r="CE122" i="2"/>
  <c r="CF122" i="2"/>
  <c r="CG122" i="2"/>
  <c r="CH122" i="2"/>
  <c r="CI122" i="2"/>
  <c r="CJ122" i="2"/>
  <c r="CK122" i="2"/>
  <c r="CL122" i="2"/>
  <c r="CM122" i="2"/>
  <c r="CN122" i="2"/>
  <c r="CO122" i="2"/>
  <c r="CP122" i="2"/>
  <c r="CQ122" i="2"/>
  <c r="CR122" i="2"/>
  <c r="CS122" i="2"/>
  <c r="CT122" i="2"/>
  <c r="CU122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N123" i="2"/>
  <c r="BO123" i="2"/>
  <c r="BP123" i="2"/>
  <c r="BQ123" i="2"/>
  <c r="BR123" i="2"/>
  <c r="BS123" i="2"/>
  <c r="BT123" i="2"/>
  <c r="BU123" i="2"/>
  <c r="BV123" i="2"/>
  <c r="BW123" i="2"/>
  <c r="BX123" i="2"/>
  <c r="BY123" i="2"/>
  <c r="BZ123" i="2"/>
  <c r="CA123" i="2"/>
  <c r="CB123" i="2"/>
  <c r="CC123" i="2"/>
  <c r="CD123" i="2"/>
  <c r="CE123" i="2"/>
  <c r="CF123" i="2"/>
  <c r="CG123" i="2"/>
  <c r="CH123" i="2"/>
  <c r="CI123" i="2"/>
  <c r="CJ123" i="2"/>
  <c r="CK123" i="2"/>
  <c r="CL123" i="2"/>
  <c r="CM123" i="2"/>
  <c r="CN123" i="2"/>
  <c r="CO123" i="2"/>
  <c r="CP123" i="2"/>
  <c r="CQ123" i="2"/>
  <c r="CR123" i="2"/>
  <c r="CS123" i="2"/>
  <c r="CT123" i="2"/>
  <c r="CU123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N124" i="2"/>
  <c r="BO124" i="2"/>
  <c r="BP124" i="2"/>
  <c r="BQ124" i="2"/>
  <c r="BR124" i="2"/>
  <c r="BS124" i="2"/>
  <c r="BT124" i="2"/>
  <c r="BU124" i="2"/>
  <c r="BV124" i="2"/>
  <c r="BW124" i="2"/>
  <c r="BX124" i="2"/>
  <c r="BY124" i="2"/>
  <c r="BZ124" i="2"/>
  <c r="CA124" i="2"/>
  <c r="CB124" i="2"/>
  <c r="CC124" i="2"/>
  <c r="CD124" i="2"/>
  <c r="CE124" i="2"/>
  <c r="CF124" i="2"/>
  <c r="CG124" i="2"/>
  <c r="CH124" i="2"/>
  <c r="CI124" i="2"/>
  <c r="CJ124" i="2"/>
  <c r="CK124" i="2"/>
  <c r="CL124" i="2"/>
  <c r="CM124" i="2"/>
  <c r="CN124" i="2"/>
  <c r="CO124" i="2"/>
  <c r="CP124" i="2"/>
  <c r="CQ124" i="2"/>
  <c r="CR124" i="2"/>
  <c r="CS124" i="2"/>
  <c r="CT124" i="2"/>
  <c r="CU124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N125" i="2"/>
  <c r="BO125" i="2"/>
  <c r="BP125" i="2"/>
  <c r="BQ125" i="2"/>
  <c r="BR125" i="2"/>
  <c r="BS125" i="2"/>
  <c r="BT125" i="2"/>
  <c r="BU125" i="2"/>
  <c r="BV125" i="2"/>
  <c r="BW125" i="2"/>
  <c r="BX125" i="2"/>
  <c r="BY125" i="2"/>
  <c r="BZ125" i="2"/>
  <c r="CA125" i="2"/>
  <c r="CB125" i="2"/>
  <c r="CC125" i="2"/>
  <c r="CD125" i="2"/>
  <c r="CE125" i="2"/>
  <c r="CF125" i="2"/>
  <c r="CG125" i="2"/>
  <c r="CH125" i="2"/>
  <c r="CI125" i="2"/>
  <c r="CJ125" i="2"/>
  <c r="CK125" i="2"/>
  <c r="CL125" i="2"/>
  <c r="CM125" i="2"/>
  <c r="CN125" i="2"/>
  <c r="CO125" i="2"/>
  <c r="CP125" i="2"/>
  <c r="CQ125" i="2"/>
  <c r="CR125" i="2"/>
  <c r="CS125" i="2"/>
  <c r="CT125" i="2"/>
  <c r="CU125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N126" i="2"/>
  <c r="BO126" i="2"/>
  <c r="BP126" i="2"/>
  <c r="BQ126" i="2"/>
  <c r="BR126" i="2"/>
  <c r="BS126" i="2"/>
  <c r="BT126" i="2"/>
  <c r="BU126" i="2"/>
  <c r="BV126" i="2"/>
  <c r="BW126" i="2"/>
  <c r="BX126" i="2"/>
  <c r="BY126" i="2"/>
  <c r="BZ126" i="2"/>
  <c r="CA126" i="2"/>
  <c r="CB126" i="2"/>
  <c r="CC126" i="2"/>
  <c r="CD126" i="2"/>
  <c r="CE126" i="2"/>
  <c r="CF126" i="2"/>
  <c r="CG126" i="2"/>
  <c r="CH126" i="2"/>
  <c r="CI126" i="2"/>
  <c r="CJ126" i="2"/>
  <c r="CK126" i="2"/>
  <c r="CL126" i="2"/>
  <c r="CM126" i="2"/>
  <c r="CN126" i="2"/>
  <c r="CO126" i="2"/>
  <c r="CP126" i="2"/>
  <c r="CQ126" i="2"/>
  <c r="CR126" i="2"/>
  <c r="CS126" i="2"/>
  <c r="CT126" i="2"/>
  <c r="CU126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N127" i="2"/>
  <c r="BO127" i="2"/>
  <c r="BP127" i="2"/>
  <c r="BQ127" i="2"/>
  <c r="BR127" i="2"/>
  <c r="BS127" i="2"/>
  <c r="BT127" i="2"/>
  <c r="BU127" i="2"/>
  <c r="BV127" i="2"/>
  <c r="BW127" i="2"/>
  <c r="BX127" i="2"/>
  <c r="BY127" i="2"/>
  <c r="BZ127" i="2"/>
  <c r="CA127" i="2"/>
  <c r="CB127" i="2"/>
  <c r="CC127" i="2"/>
  <c r="CD127" i="2"/>
  <c r="CE127" i="2"/>
  <c r="CF127" i="2"/>
  <c r="CG127" i="2"/>
  <c r="CH127" i="2"/>
  <c r="CI127" i="2"/>
  <c r="CJ127" i="2"/>
  <c r="CK127" i="2"/>
  <c r="CL127" i="2"/>
  <c r="CM127" i="2"/>
  <c r="CN127" i="2"/>
  <c r="CO127" i="2"/>
  <c r="CP127" i="2"/>
  <c r="CQ127" i="2"/>
  <c r="CR127" i="2"/>
  <c r="CS127" i="2"/>
  <c r="CT127" i="2"/>
  <c r="CU127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N128" i="2"/>
  <c r="BO128" i="2"/>
  <c r="BP128" i="2"/>
  <c r="BQ128" i="2"/>
  <c r="BR128" i="2"/>
  <c r="BS128" i="2"/>
  <c r="BT128" i="2"/>
  <c r="BU128" i="2"/>
  <c r="BV128" i="2"/>
  <c r="BW128" i="2"/>
  <c r="BX128" i="2"/>
  <c r="BY128" i="2"/>
  <c r="BZ128" i="2"/>
  <c r="CA128" i="2"/>
  <c r="CB128" i="2"/>
  <c r="CC128" i="2"/>
  <c r="CD128" i="2"/>
  <c r="CE128" i="2"/>
  <c r="CF128" i="2"/>
  <c r="CG128" i="2"/>
  <c r="CH128" i="2"/>
  <c r="CI128" i="2"/>
  <c r="CJ128" i="2"/>
  <c r="CK128" i="2"/>
  <c r="CL128" i="2"/>
  <c r="CM128" i="2"/>
  <c r="CN128" i="2"/>
  <c r="CO128" i="2"/>
  <c r="CP128" i="2"/>
  <c r="CQ128" i="2"/>
  <c r="CR128" i="2"/>
  <c r="CS128" i="2"/>
  <c r="CT128" i="2"/>
  <c r="CU128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N129" i="2"/>
  <c r="BO129" i="2"/>
  <c r="BP129" i="2"/>
  <c r="BQ129" i="2"/>
  <c r="BR129" i="2"/>
  <c r="BS129" i="2"/>
  <c r="BT129" i="2"/>
  <c r="BU129" i="2"/>
  <c r="BV129" i="2"/>
  <c r="BW129" i="2"/>
  <c r="BX129" i="2"/>
  <c r="BY129" i="2"/>
  <c r="BZ129" i="2"/>
  <c r="CA129" i="2"/>
  <c r="CB129" i="2"/>
  <c r="CC129" i="2"/>
  <c r="CD129" i="2"/>
  <c r="CE129" i="2"/>
  <c r="CF129" i="2"/>
  <c r="CG129" i="2"/>
  <c r="CH129" i="2"/>
  <c r="CI129" i="2"/>
  <c r="CJ129" i="2"/>
  <c r="CK129" i="2"/>
  <c r="CL129" i="2"/>
  <c r="CM129" i="2"/>
  <c r="CN129" i="2"/>
  <c r="CO129" i="2"/>
  <c r="CP129" i="2"/>
  <c r="CQ129" i="2"/>
  <c r="CR129" i="2"/>
  <c r="CS129" i="2"/>
  <c r="CT129" i="2"/>
  <c r="CU129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N130" i="2"/>
  <c r="BO130" i="2"/>
  <c r="BP130" i="2"/>
  <c r="BQ130" i="2"/>
  <c r="BR130" i="2"/>
  <c r="BS130" i="2"/>
  <c r="BT130" i="2"/>
  <c r="BU130" i="2"/>
  <c r="BV130" i="2"/>
  <c r="BW130" i="2"/>
  <c r="BX130" i="2"/>
  <c r="BY130" i="2"/>
  <c r="BZ130" i="2"/>
  <c r="CA130" i="2"/>
  <c r="CB130" i="2"/>
  <c r="CC130" i="2"/>
  <c r="CD130" i="2"/>
  <c r="CE130" i="2"/>
  <c r="CF130" i="2"/>
  <c r="CG130" i="2"/>
  <c r="CH130" i="2"/>
  <c r="CI130" i="2"/>
  <c r="CJ130" i="2"/>
  <c r="CK130" i="2"/>
  <c r="CL130" i="2"/>
  <c r="CM130" i="2"/>
  <c r="CN130" i="2"/>
  <c r="CO130" i="2"/>
  <c r="CP130" i="2"/>
  <c r="CQ130" i="2"/>
  <c r="CR130" i="2"/>
  <c r="CS130" i="2"/>
  <c r="CT130" i="2"/>
  <c r="CU130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N131" i="2"/>
  <c r="BO131" i="2"/>
  <c r="BP131" i="2"/>
  <c r="BQ131" i="2"/>
  <c r="BR131" i="2"/>
  <c r="BS131" i="2"/>
  <c r="BT131" i="2"/>
  <c r="BU131" i="2"/>
  <c r="BV131" i="2"/>
  <c r="BW131" i="2"/>
  <c r="BX131" i="2"/>
  <c r="BY131" i="2"/>
  <c r="BZ131" i="2"/>
  <c r="CA131" i="2"/>
  <c r="CB131" i="2"/>
  <c r="CC131" i="2"/>
  <c r="CD131" i="2"/>
  <c r="CE131" i="2"/>
  <c r="CF131" i="2"/>
  <c r="CG131" i="2"/>
  <c r="CH131" i="2"/>
  <c r="CI131" i="2"/>
  <c r="CJ131" i="2"/>
  <c r="CK131" i="2"/>
  <c r="CL131" i="2"/>
  <c r="CM131" i="2"/>
  <c r="CN131" i="2"/>
  <c r="CO131" i="2"/>
  <c r="CP131" i="2"/>
  <c r="CQ131" i="2"/>
  <c r="CR131" i="2"/>
  <c r="CS131" i="2"/>
  <c r="CT131" i="2"/>
  <c r="CU131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N132" i="2"/>
  <c r="BO132" i="2"/>
  <c r="BP132" i="2"/>
  <c r="BQ132" i="2"/>
  <c r="BR132" i="2"/>
  <c r="BS132" i="2"/>
  <c r="BT132" i="2"/>
  <c r="BU132" i="2"/>
  <c r="BV132" i="2"/>
  <c r="BW132" i="2"/>
  <c r="BX132" i="2"/>
  <c r="BY132" i="2"/>
  <c r="BZ132" i="2"/>
  <c r="CA132" i="2"/>
  <c r="CB132" i="2"/>
  <c r="CC132" i="2"/>
  <c r="CD132" i="2"/>
  <c r="CE132" i="2"/>
  <c r="CF132" i="2"/>
  <c r="CG132" i="2"/>
  <c r="CH132" i="2"/>
  <c r="CI132" i="2"/>
  <c r="CJ132" i="2"/>
  <c r="CK132" i="2"/>
  <c r="CL132" i="2"/>
  <c r="CM132" i="2"/>
  <c r="CN132" i="2"/>
  <c r="CO132" i="2"/>
  <c r="CP132" i="2"/>
  <c r="CQ132" i="2"/>
  <c r="CR132" i="2"/>
  <c r="CS132" i="2"/>
  <c r="CT132" i="2"/>
  <c r="CU132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N133" i="2"/>
  <c r="BO133" i="2"/>
  <c r="BP133" i="2"/>
  <c r="BQ133" i="2"/>
  <c r="BR133" i="2"/>
  <c r="BS133" i="2"/>
  <c r="BT133" i="2"/>
  <c r="BU133" i="2"/>
  <c r="BV133" i="2"/>
  <c r="BW133" i="2"/>
  <c r="BX133" i="2"/>
  <c r="BY133" i="2"/>
  <c r="BZ133" i="2"/>
  <c r="CA133" i="2"/>
  <c r="CB133" i="2"/>
  <c r="CC133" i="2"/>
  <c r="CD133" i="2"/>
  <c r="CE133" i="2"/>
  <c r="CF133" i="2"/>
  <c r="CG133" i="2"/>
  <c r="CH133" i="2"/>
  <c r="CI133" i="2"/>
  <c r="CJ133" i="2"/>
  <c r="CK133" i="2"/>
  <c r="CL133" i="2"/>
  <c r="CM133" i="2"/>
  <c r="CN133" i="2"/>
  <c r="CO133" i="2"/>
  <c r="CP133" i="2"/>
  <c r="CQ133" i="2"/>
  <c r="CR133" i="2"/>
  <c r="CS133" i="2"/>
  <c r="CT133" i="2"/>
  <c r="CU133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N134" i="2"/>
  <c r="BO134" i="2"/>
  <c r="BP134" i="2"/>
  <c r="BQ134" i="2"/>
  <c r="BR134" i="2"/>
  <c r="BS134" i="2"/>
  <c r="BT134" i="2"/>
  <c r="BU134" i="2"/>
  <c r="BV134" i="2"/>
  <c r="BW134" i="2"/>
  <c r="BX134" i="2"/>
  <c r="BY134" i="2"/>
  <c r="BZ134" i="2"/>
  <c r="CA134" i="2"/>
  <c r="CB134" i="2"/>
  <c r="CC134" i="2"/>
  <c r="CD134" i="2"/>
  <c r="CE134" i="2"/>
  <c r="CF134" i="2"/>
  <c r="CG134" i="2"/>
  <c r="CH134" i="2"/>
  <c r="CI134" i="2"/>
  <c r="CJ134" i="2"/>
  <c r="CK134" i="2"/>
  <c r="CL134" i="2"/>
  <c r="CM134" i="2"/>
  <c r="CN134" i="2"/>
  <c r="CO134" i="2"/>
  <c r="CP134" i="2"/>
  <c r="CQ134" i="2"/>
  <c r="CR134" i="2"/>
  <c r="CS134" i="2"/>
  <c r="CT134" i="2"/>
  <c r="CU134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N135" i="2"/>
  <c r="BO135" i="2"/>
  <c r="BP135" i="2"/>
  <c r="BQ135" i="2"/>
  <c r="BR135" i="2"/>
  <c r="BS135" i="2"/>
  <c r="BT135" i="2"/>
  <c r="BU135" i="2"/>
  <c r="BV135" i="2"/>
  <c r="BW135" i="2"/>
  <c r="BX135" i="2"/>
  <c r="BY135" i="2"/>
  <c r="BZ135" i="2"/>
  <c r="CA135" i="2"/>
  <c r="CB135" i="2"/>
  <c r="CC135" i="2"/>
  <c r="CD135" i="2"/>
  <c r="CE135" i="2"/>
  <c r="CF135" i="2"/>
  <c r="CG135" i="2"/>
  <c r="CH135" i="2"/>
  <c r="CI135" i="2"/>
  <c r="CJ135" i="2"/>
  <c r="CK135" i="2"/>
  <c r="CL135" i="2"/>
  <c r="CM135" i="2"/>
  <c r="CN135" i="2"/>
  <c r="CO135" i="2"/>
  <c r="CP135" i="2"/>
  <c r="CQ135" i="2"/>
  <c r="CR135" i="2"/>
  <c r="CS135" i="2"/>
  <c r="CT135" i="2"/>
  <c r="CU135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N136" i="2"/>
  <c r="BO136" i="2"/>
  <c r="BP136" i="2"/>
  <c r="BQ136" i="2"/>
  <c r="BR136" i="2"/>
  <c r="BS136" i="2"/>
  <c r="BT136" i="2"/>
  <c r="BU136" i="2"/>
  <c r="BV136" i="2"/>
  <c r="BW136" i="2"/>
  <c r="BX136" i="2"/>
  <c r="BY136" i="2"/>
  <c r="BZ136" i="2"/>
  <c r="CA136" i="2"/>
  <c r="CB136" i="2"/>
  <c r="CC136" i="2"/>
  <c r="CD136" i="2"/>
  <c r="CE136" i="2"/>
  <c r="CF136" i="2"/>
  <c r="CG136" i="2"/>
  <c r="CH136" i="2"/>
  <c r="CI136" i="2"/>
  <c r="CJ136" i="2"/>
  <c r="CK136" i="2"/>
  <c r="CL136" i="2"/>
  <c r="CM136" i="2"/>
  <c r="CN136" i="2"/>
  <c r="CO136" i="2"/>
  <c r="CP136" i="2"/>
  <c r="CQ136" i="2"/>
  <c r="CR136" i="2"/>
  <c r="CS136" i="2"/>
  <c r="CT136" i="2"/>
  <c r="CU136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N137" i="2"/>
  <c r="BO137" i="2"/>
  <c r="BP137" i="2"/>
  <c r="BQ137" i="2"/>
  <c r="BR137" i="2"/>
  <c r="BS137" i="2"/>
  <c r="BT137" i="2"/>
  <c r="BU137" i="2"/>
  <c r="BV137" i="2"/>
  <c r="BW137" i="2"/>
  <c r="BX137" i="2"/>
  <c r="BY137" i="2"/>
  <c r="BZ137" i="2"/>
  <c r="CA137" i="2"/>
  <c r="CB137" i="2"/>
  <c r="CC137" i="2"/>
  <c r="CD137" i="2"/>
  <c r="CE137" i="2"/>
  <c r="CF137" i="2"/>
  <c r="CG137" i="2"/>
  <c r="CH137" i="2"/>
  <c r="CI137" i="2"/>
  <c r="CJ137" i="2"/>
  <c r="CK137" i="2"/>
  <c r="CL137" i="2"/>
  <c r="CM137" i="2"/>
  <c r="CN137" i="2"/>
  <c r="CO137" i="2"/>
  <c r="CP137" i="2"/>
  <c r="CQ137" i="2"/>
  <c r="CR137" i="2"/>
  <c r="CS137" i="2"/>
  <c r="CT137" i="2"/>
  <c r="CU137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BT138" i="2"/>
  <c r="BU138" i="2"/>
  <c r="BV138" i="2"/>
  <c r="BW138" i="2"/>
  <c r="BX138" i="2"/>
  <c r="BY138" i="2"/>
  <c r="BZ138" i="2"/>
  <c r="CA138" i="2"/>
  <c r="CB138" i="2"/>
  <c r="CC138" i="2"/>
  <c r="CD138" i="2"/>
  <c r="CE138" i="2"/>
  <c r="CF138" i="2"/>
  <c r="CG138" i="2"/>
  <c r="CH138" i="2"/>
  <c r="CI138" i="2"/>
  <c r="CJ138" i="2"/>
  <c r="CK138" i="2"/>
  <c r="CL138" i="2"/>
  <c r="CM138" i="2"/>
  <c r="CN138" i="2"/>
  <c r="CO138" i="2"/>
  <c r="CP138" i="2"/>
  <c r="CQ138" i="2"/>
  <c r="CR138" i="2"/>
  <c r="CS138" i="2"/>
  <c r="CT138" i="2"/>
  <c r="CU138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N139" i="2"/>
  <c r="BO139" i="2"/>
  <c r="BP139" i="2"/>
  <c r="BQ139" i="2"/>
  <c r="BR139" i="2"/>
  <c r="BS139" i="2"/>
  <c r="BT139" i="2"/>
  <c r="BU139" i="2"/>
  <c r="BV139" i="2"/>
  <c r="BW139" i="2"/>
  <c r="BX139" i="2"/>
  <c r="BY139" i="2"/>
  <c r="BZ139" i="2"/>
  <c r="CA139" i="2"/>
  <c r="CB139" i="2"/>
  <c r="CC139" i="2"/>
  <c r="CD139" i="2"/>
  <c r="CE139" i="2"/>
  <c r="CF139" i="2"/>
  <c r="CG139" i="2"/>
  <c r="CH139" i="2"/>
  <c r="CI139" i="2"/>
  <c r="CJ139" i="2"/>
  <c r="CK139" i="2"/>
  <c r="CL139" i="2"/>
  <c r="CM139" i="2"/>
  <c r="CN139" i="2"/>
  <c r="CO139" i="2"/>
  <c r="CP139" i="2"/>
  <c r="CQ139" i="2"/>
  <c r="CR139" i="2"/>
  <c r="CS139" i="2"/>
  <c r="CT139" i="2"/>
  <c r="CU139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BT140" i="2"/>
  <c r="BU140" i="2"/>
  <c r="BV140" i="2"/>
  <c r="BW140" i="2"/>
  <c r="BX140" i="2"/>
  <c r="BY140" i="2"/>
  <c r="BZ140" i="2"/>
  <c r="CA140" i="2"/>
  <c r="CB140" i="2"/>
  <c r="CC140" i="2"/>
  <c r="CD140" i="2"/>
  <c r="CE140" i="2"/>
  <c r="CF140" i="2"/>
  <c r="CG140" i="2"/>
  <c r="CH140" i="2"/>
  <c r="CI140" i="2"/>
  <c r="CJ140" i="2"/>
  <c r="CK140" i="2"/>
  <c r="CL140" i="2"/>
  <c r="CM140" i="2"/>
  <c r="CN140" i="2"/>
  <c r="CO140" i="2"/>
  <c r="CP140" i="2"/>
  <c r="CQ140" i="2"/>
  <c r="CR140" i="2"/>
  <c r="CS140" i="2"/>
  <c r="CT140" i="2"/>
  <c r="CU140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N141" i="2"/>
  <c r="BO141" i="2"/>
  <c r="BP141" i="2"/>
  <c r="BQ141" i="2"/>
  <c r="BR141" i="2"/>
  <c r="BS141" i="2"/>
  <c r="BT141" i="2"/>
  <c r="BU141" i="2"/>
  <c r="BV141" i="2"/>
  <c r="BW141" i="2"/>
  <c r="BX141" i="2"/>
  <c r="BY141" i="2"/>
  <c r="BZ141" i="2"/>
  <c r="CA141" i="2"/>
  <c r="CB141" i="2"/>
  <c r="CC141" i="2"/>
  <c r="CD141" i="2"/>
  <c r="CE141" i="2"/>
  <c r="CF141" i="2"/>
  <c r="CG141" i="2"/>
  <c r="CH141" i="2"/>
  <c r="CI141" i="2"/>
  <c r="CJ141" i="2"/>
  <c r="CK141" i="2"/>
  <c r="CL141" i="2"/>
  <c r="CM141" i="2"/>
  <c r="CN141" i="2"/>
  <c r="CO141" i="2"/>
  <c r="CP141" i="2"/>
  <c r="CQ141" i="2"/>
  <c r="CR141" i="2"/>
  <c r="CS141" i="2"/>
  <c r="CT141" i="2"/>
  <c r="CU141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N142" i="2"/>
  <c r="BO142" i="2"/>
  <c r="BP142" i="2"/>
  <c r="BQ142" i="2"/>
  <c r="BR142" i="2"/>
  <c r="BS142" i="2"/>
  <c r="BT142" i="2"/>
  <c r="BU142" i="2"/>
  <c r="BV142" i="2"/>
  <c r="BW142" i="2"/>
  <c r="BX142" i="2"/>
  <c r="BY142" i="2"/>
  <c r="BZ142" i="2"/>
  <c r="CA142" i="2"/>
  <c r="CB142" i="2"/>
  <c r="CC142" i="2"/>
  <c r="CD142" i="2"/>
  <c r="CE142" i="2"/>
  <c r="CF142" i="2"/>
  <c r="CG142" i="2"/>
  <c r="CH142" i="2"/>
  <c r="CI142" i="2"/>
  <c r="CJ142" i="2"/>
  <c r="CK142" i="2"/>
  <c r="CL142" i="2"/>
  <c r="CM142" i="2"/>
  <c r="CN142" i="2"/>
  <c r="CO142" i="2"/>
  <c r="CP142" i="2"/>
  <c r="CQ142" i="2"/>
  <c r="CR142" i="2"/>
  <c r="CS142" i="2"/>
  <c r="CT142" i="2"/>
  <c r="CU142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N143" i="2"/>
  <c r="BO143" i="2"/>
  <c r="BP143" i="2"/>
  <c r="BQ143" i="2"/>
  <c r="BR143" i="2"/>
  <c r="BS143" i="2"/>
  <c r="BT143" i="2"/>
  <c r="BU143" i="2"/>
  <c r="BV143" i="2"/>
  <c r="BW143" i="2"/>
  <c r="BX143" i="2"/>
  <c r="BY143" i="2"/>
  <c r="BZ143" i="2"/>
  <c r="CA143" i="2"/>
  <c r="CB143" i="2"/>
  <c r="CC143" i="2"/>
  <c r="CD143" i="2"/>
  <c r="CE143" i="2"/>
  <c r="CF143" i="2"/>
  <c r="CG143" i="2"/>
  <c r="CH143" i="2"/>
  <c r="CI143" i="2"/>
  <c r="CJ143" i="2"/>
  <c r="CK143" i="2"/>
  <c r="CL143" i="2"/>
  <c r="CM143" i="2"/>
  <c r="CN143" i="2"/>
  <c r="CO143" i="2"/>
  <c r="CP143" i="2"/>
  <c r="CQ143" i="2"/>
  <c r="CR143" i="2"/>
  <c r="CS143" i="2"/>
  <c r="CT143" i="2"/>
  <c r="CU143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N144" i="2"/>
  <c r="BO144" i="2"/>
  <c r="BP144" i="2"/>
  <c r="BQ144" i="2"/>
  <c r="BR144" i="2"/>
  <c r="BS144" i="2"/>
  <c r="BT144" i="2"/>
  <c r="BU144" i="2"/>
  <c r="BV144" i="2"/>
  <c r="BW144" i="2"/>
  <c r="BX144" i="2"/>
  <c r="BY144" i="2"/>
  <c r="BZ144" i="2"/>
  <c r="CA144" i="2"/>
  <c r="CB144" i="2"/>
  <c r="CC144" i="2"/>
  <c r="CD144" i="2"/>
  <c r="CE144" i="2"/>
  <c r="CF144" i="2"/>
  <c r="CG144" i="2"/>
  <c r="CH144" i="2"/>
  <c r="CI144" i="2"/>
  <c r="CJ144" i="2"/>
  <c r="CK144" i="2"/>
  <c r="CL144" i="2"/>
  <c r="CM144" i="2"/>
  <c r="CN144" i="2"/>
  <c r="CO144" i="2"/>
  <c r="CP144" i="2"/>
  <c r="CQ144" i="2"/>
  <c r="CR144" i="2"/>
  <c r="CS144" i="2"/>
  <c r="CT144" i="2"/>
  <c r="CU144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BW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CU146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N147" i="2"/>
  <c r="BO147" i="2"/>
  <c r="BP147" i="2"/>
  <c r="BQ147" i="2"/>
  <c r="BR147" i="2"/>
  <c r="BS147" i="2"/>
  <c r="BT147" i="2"/>
  <c r="BU147" i="2"/>
  <c r="BV147" i="2"/>
  <c r="BW147" i="2"/>
  <c r="BX147" i="2"/>
  <c r="BY147" i="2"/>
  <c r="BZ147" i="2"/>
  <c r="CA147" i="2"/>
  <c r="CB147" i="2"/>
  <c r="CC147" i="2"/>
  <c r="CD147" i="2"/>
  <c r="CE147" i="2"/>
  <c r="CF147" i="2"/>
  <c r="CG147" i="2"/>
  <c r="CH147" i="2"/>
  <c r="CI147" i="2"/>
  <c r="CJ147" i="2"/>
  <c r="CK147" i="2"/>
  <c r="CL147" i="2"/>
  <c r="CM147" i="2"/>
  <c r="CN147" i="2"/>
  <c r="CO147" i="2"/>
  <c r="CP147" i="2"/>
  <c r="CQ147" i="2"/>
  <c r="CR147" i="2"/>
  <c r="CS147" i="2"/>
  <c r="CT147" i="2"/>
  <c r="CU147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BW148" i="2"/>
  <c r="BX148" i="2"/>
  <c r="BY148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CU148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BW149" i="2"/>
  <c r="BX149" i="2"/>
  <c r="BY149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CU149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BW150" i="2"/>
  <c r="BX150" i="2"/>
  <c r="BY150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CU150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BW151" i="2"/>
  <c r="BX151" i="2"/>
  <c r="BY151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CU151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BW152" i="2"/>
  <c r="BX152" i="2"/>
  <c r="BY152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CU152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BW153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CU153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BW154" i="2"/>
  <c r="BX154" i="2"/>
  <c r="BY154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CU154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BW155" i="2"/>
  <c r="BX155" i="2"/>
  <c r="BY155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CU155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BW156" i="2"/>
  <c r="BX156" i="2"/>
  <c r="BY156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CU156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BW158" i="2"/>
  <c r="BX158" i="2"/>
  <c r="BY158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CU158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BW159" i="2"/>
  <c r="BX159" i="2"/>
  <c r="BY159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CU159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BW160" i="2"/>
  <c r="BX160" i="2"/>
  <c r="BY160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CU160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BW161" i="2"/>
  <c r="BX161" i="2"/>
  <c r="BY161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CU161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BW162" i="2"/>
  <c r="BX162" i="2"/>
  <c r="BY162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CU162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BW163" i="2"/>
  <c r="BX163" i="2"/>
  <c r="BY163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CU163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BW164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CU164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BW165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CU165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BW166" i="2"/>
  <c r="BX166" i="2"/>
  <c r="BY166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CU166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BW167" i="2"/>
  <c r="BX167" i="2"/>
  <c r="BY167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CU167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BW168" i="2"/>
  <c r="BX168" i="2"/>
  <c r="BY168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CU168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BW170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CU170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BW171" i="2"/>
  <c r="BX171" i="2"/>
  <c r="BY171" i="2"/>
  <c r="BZ171" i="2"/>
  <c r="CA171" i="2"/>
  <c r="CB171" i="2"/>
  <c r="CC171" i="2"/>
  <c r="CD171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S171" i="2"/>
  <c r="CT171" i="2"/>
  <c r="CU171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BW172" i="2"/>
  <c r="BX172" i="2"/>
  <c r="BY172" i="2"/>
  <c r="BZ172" i="2"/>
  <c r="CA172" i="2"/>
  <c r="CB172" i="2"/>
  <c r="CC172" i="2"/>
  <c r="CD172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S172" i="2"/>
  <c r="CT172" i="2"/>
  <c r="CU172" i="2"/>
  <c r="F48" i="3"/>
  <c r="L48" i="3"/>
  <c r="AB48" i="3"/>
  <c r="F45" i="3"/>
  <c r="L45" i="3"/>
  <c r="AB45" i="3"/>
  <c r="F31" i="3"/>
  <c r="L31" i="3"/>
  <c r="AB31" i="3"/>
  <c r="F32" i="3"/>
  <c r="L32" i="3"/>
  <c r="AB32" i="3"/>
  <c r="F33" i="3"/>
  <c r="L33" i="3"/>
  <c r="AB33" i="3"/>
  <c r="F34" i="3"/>
  <c r="F37" i="3" s="1"/>
  <c r="L34" i="3"/>
  <c r="L37" i="3" s="1"/>
  <c r="AB34" i="3"/>
  <c r="AB37" i="3" s="1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AB28" i="3"/>
  <c r="F19" i="3"/>
  <c r="L19" i="3"/>
  <c r="AB19" i="3"/>
  <c r="F20" i="3"/>
  <c r="F36" i="3" s="1"/>
  <c r="L20" i="3"/>
  <c r="L36" i="3" s="1"/>
  <c r="AB20" i="3"/>
  <c r="AB36" i="3" s="1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AB16" i="3"/>
  <c r="AC10" i="3"/>
  <c r="AD10" i="3" s="1"/>
  <c r="AE10" i="3" s="1"/>
  <c r="AF10" i="3" s="1"/>
  <c r="AG10" i="3" s="1"/>
  <c r="AH10" i="3" s="1"/>
  <c r="AI10" i="3" s="1"/>
  <c r="AJ10" i="3" s="1"/>
  <c r="AK10" i="3" s="1"/>
  <c r="AL10" i="3" s="1"/>
  <c r="AM10" i="3" s="1"/>
  <c r="AN10" i="3" s="1"/>
  <c r="AO10" i="3" s="1"/>
  <c r="AP10" i="3" s="1"/>
  <c r="AQ10" i="3" s="1"/>
  <c r="AR10" i="3" s="1"/>
  <c r="AS10" i="3" s="1"/>
  <c r="AT10" i="3" s="1"/>
  <c r="AU10" i="3" s="1"/>
  <c r="AV10" i="3" s="1"/>
  <c r="AW10" i="3" s="1"/>
  <c r="AX10" i="3" s="1"/>
  <c r="AY10" i="3" s="1"/>
  <c r="AZ10" i="3" s="1"/>
  <c r="BA10" i="3" s="1"/>
  <c r="BB10" i="3" s="1"/>
  <c r="BC10" i="3" s="1"/>
  <c r="BD10" i="3" s="1"/>
  <c r="BE10" i="3" s="1"/>
  <c r="BF10" i="3" s="1"/>
  <c r="BG10" i="3" s="1"/>
  <c r="BH10" i="3" s="1"/>
  <c r="BI10" i="3" s="1"/>
  <c r="BJ10" i="3" s="1"/>
  <c r="BK10" i="3" s="1"/>
  <c r="BL10" i="3" s="1"/>
  <c r="BM10" i="3" s="1"/>
  <c r="BN10" i="3" s="1"/>
  <c r="BO10" i="3" s="1"/>
  <c r="BP10" i="3" s="1"/>
  <c r="BQ10" i="3" s="1"/>
  <c r="BR10" i="3" s="1"/>
  <c r="BS10" i="3" s="1"/>
  <c r="BT10" i="3" s="1"/>
  <c r="BU10" i="3" s="1"/>
  <c r="BV10" i="3" s="1"/>
  <c r="M10" i="3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Y10" i="3" s="1"/>
  <c r="Z10" i="3" s="1"/>
  <c r="G10" i="3"/>
  <c r="H10" i="3" s="1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Z24" i="3" l="1"/>
  <c r="Z27" i="3"/>
  <c r="Z14" i="3"/>
  <c r="Z15" i="3"/>
  <c r="Y24" i="3"/>
  <c r="Y27" i="3"/>
  <c r="Y14" i="3"/>
  <c r="Y15" i="3"/>
  <c r="X24" i="3"/>
  <c r="X27" i="3"/>
  <c r="X14" i="3"/>
  <c r="X15" i="3"/>
  <c r="W24" i="3"/>
  <c r="W27" i="3"/>
  <c r="W14" i="3"/>
  <c r="W15" i="3"/>
  <c r="V24" i="3"/>
  <c r="V27" i="3"/>
  <c r="V14" i="3"/>
  <c r="V15" i="3"/>
  <c r="U24" i="3"/>
  <c r="U27" i="3"/>
  <c r="U14" i="3"/>
  <c r="U15" i="3"/>
  <c r="T24" i="3"/>
  <c r="T27" i="3"/>
  <c r="T14" i="3"/>
  <c r="T15" i="3"/>
  <c r="S24" i="3"/>
  <c r="S27" i="3"/>
  <c r="S14" i="3"/>
  <c r="S15" i="3"/>
  <c r="R24" i="3"/>
  <c r="R27" i="3"/>
  <c r="R14" i="3"/>
  <c r="R15" i="3"/>
  <c r="Q24" i="3"/>
  <c r="Q27" i="3"/>
  <c r="Q14" i="3"/>
  <c r="Q15" i="3"/>
  <c r="P24" i="3"/>
  <c r="P27" i="3"/>
  <c r="P14" i="3"/>
  <c r="P15" i="3"/>
  <c r="O49" i="3"/>
  <c r="O46" i="3"/>
  <c r="O43" i="3"/>
  <c r="O24" i="3"/>
  <c r="O27" i="3"/>
  <c r="O29" i="3"/>
  <c r="O14" i="3"/>
  <c r="O15" i="3"/>
  <c r="O17" i="3"/>
  <c r="N49" i="3"/>
  <c r="N46" i="3"/>
  <c r="N43" i="3"/>
  <c r="N24" i="3"/>
  <c r="N27" i="3"/>
  <c r="N29" i="3"/>
  <c r="N14" i="3"/>
  <c r="N15" i="3"/>
  <c r="N17" i="3"/>
  <c r="M49" i="3"/>
  <c r="M46" i="3"/>
  <c r="M43" i="3"/>
  <c r="M24" i="3"/>
  <c r="M27" i="3"/>
  <c r="M29" i="3"/>
  <c r="M14" i="3"/>
  <c r="M15" i="3"/>
  <c r="M17" i="3"/>
  <c r="AM49" i="3"/>
  <c r="AM46" i="3"/>
  <c r="AM43" i="3"/>
  <c r="AM29" i="3"/>
  <c r="AM17" i="3"/>
  <c r="AL49" i="3"/>
  <c r="AL46" i="3"/>
  <c r="AL43" i="3"/>
  <c r="AL29" i="3"/>
  <c r="AL17" i="3"/>
  <c r="AK49" i="3"/>
  <c r="AK46" i="3"/>
  <c r="AK43" i="3"/>
  <c r="AK29" i="3"/>
  <c r="AK17" i="3"/>
  <c r="AJ49" i="3"/>
  <c r="AJ46" i="3"/>
  <c r="AJ43" i="3"/>
  <c r="AJ29" i="3"/>
  <c r="AJ17" i="3"/>
  <c r="AI49" i="3"/>
  <c r="AI46" i="3"/>
  <c r="AI43" i="3"/>
  <c r="AI29" i="3"/>
  <c r="AI17" i="3"/>
  <c r="AH49" i="3"/>
  <c r="AH46" i="3"/>
  <c r="AH43" i="3"/>
  <c r="AH29" i="3"/>
  <c r="AH17" i="3"/>
  <c r="AG49" i="3"/>
  <c r="AG46" i="3"/>
  <c r="AG43" i="3"/>
  <c r="AG29" i="3"/>
  <c r="AG17" i="3"/>
  <c r="AF49" i="3"/>
  <c r="AF46" i="3"/>
  <c r="AF43" i="3"/>
  <c r="AF29" i="3"/>
  <c r="AF17" i="3"/>
  <c r="AE49" i="3"/>
  <c r="AE46" i="3"/>
  <c r="AE43" i="3"/>
  <c r="AE29" i="3"/>
  <c r="AE17" i="3"/>
  <c r="AD49" i="3"/>
  <c r="AD46" i="3"/>
  <c r="AD43" i="3"/>
  <c r="AD29" i="3"/>
  <c r="AD17" i="3"/>
  <c r="AC49" i="3"/>
  <c r="AC46" i="3"/>
  <c r="AC43" i="3"/>
  <c r="J24" i="3"/>
  <c r="J27" i="3"/>
  <c r="AC29" i="3"/>
  <c r="J14" i="3"/>
  <c r="J15" i="3"/>
  <c r="AC17" i="3"/>
  <c r="AB52" i="3"/>
  <c r="AC13" i="3"/>
  <c r="AC16" i="3" s="1"/>
  <c r="AB53" i="3"/>
  <c r="AB42" i="3"/>
  <c r="AB50" i="3" s="1"/>
  <c r="AC23" i="3"/>
  <c r="BV26" i="3" a="1"/>
  <c r="BV26" i="3" s="1"/>
  <c r="BV48" i="3"/>
  <c r="BU26" i="3" a="1"/>
  <c r="BU26" i="3" s="1"/>
  <c r="BU48" i="3"/>
  <c r="BT26" i="3" a="1"/>
  <c r="BT26" i="3" s="1"/>
  <c r="BT48" i="3"/>
  <c r="BS26" i="3" a="1"/>
  <c r="BS26" i="3" s="1"/>
  <c r="BS48" i="3"/>
  <c r="BR26" i="3" a="1"/>
  <c r="BR26" i="3" s="1"/>
  <c r="BR48" i="3"/>
  <c r="BQ26" i="3" a="1"/>
  <c r="BQ26" i="3" s="1"/>
  <c r="BQ48" i="3"/>
  <c r="BP26" i="3" a="1"/>
  <c r="BP26" i="3" s="1"/>
  <c r="BP48" i="3"/>
  <c r="BO26" i="3" a="1"/>
  <c r="BO26" i="3" s="1"/>
  <c r="BO48" i="3"/>
  <c r="BN26" i="3" a="1"/>
  <c r="BN26" i="3" s="1"/>
  <c r="BN48" i="3"/>
  <c r="BM26" i="3" a="1"/>
  <c r="BM26" i="3" s="1"/>
  <c r="BM48" i="3"/>
  <c r="BL26" i="3" a="1"/>
  <c r="BL26" i="3" s="1"/>
  <c r="BL48" i="3"/>
  <c r="BK26" i="3" a="1"/>
  <c r="BK26" i="3" s="1"/>
  <c r="BK48" i="3"/>
  <c r="BJ26" i="3" a="1"/>
  <c r="BJ26" i="3" s="1"/>
  <c r="BJ48" i="3"/>
  <c r="BI26" i="3" a="1"/>
  <c r="BI26" i="3" s="1"/>
  <c r="BI48" i="3"/>
  <c r="BH26" i="3" a="1"/>
  <c r="BH26" i="3" s="1"/>
  <c r="BH48" i="3"/>
  <c r="BG26" i="3" a="1"/>
  <c r="BG26" i="3" s="1"/>
  <c r="BG48" i="3"/>
  <c r="BF26" i="3" a="1"/>
  <c r="BF26" i="3" s="1"/>
  <c r="BF48" i="3"/>
  <c r="BE26" i="3" a="1"/>
  <c r="BE26" i="3" s="1"/>
  <c r="BE48" i="3"/>
  <c r="BD26" i="3" a="1"/>
  <c r="BD26" i="3" s="1"/>
  <c r="BD48" i="3"/>
  <c r="BC26" i="3" a="1"/>
  <c r="BC26" i="3" s="1"/>
  <c r="BC48" i="3"/>
  <c r="BB26" i="3" a="1"/>
  <c r="BB26" i="3" s="1"/>
  <c r="BB48" i="3"/>
  <c r="BA26" i="3" a="1"/>
  <c r="BA26" i="3" s="1"/>
  <c r="BA48" i="3"/>
  <c r="AZ26" i="3" a="1"/>
  <c r="AZ26" i="3" s="1"/>
  <c r="AZ48" i="3"/>
  <c r="AY26" i="3" a="1"/>
  <c r="AY26" i="3" s="1"/>
  <c r="AY48" i="3"/>
  <c r="AX26" i="3" a="1"/>
  <c r="AX26" i="3" s="1"/>
  <c r="AX48" i="3"/>
  <c r="AW26" i="3" a="1"/>
  <c r="AW26" i="3" s="1"/>
  <c r="AW48" i="3"/>
  <c r="AV26" i="3" a="1"/>
  <c r="AV26" i="3" s="1"/>
  <c r="AV48" i="3"/>
  <c r="AU26" i="3" a="1"/>
  <c r="AU26" i="3" s="1"/>
  <c r="AU48" i="3"/>
  <c r="AT26" i="3" a="1"/>
  <c r="AT26" i="3" s="1"/>
  <c r="AT48" i="3"/>
  <c r="AS26" i="3" a="1"/>
  <c r="AS26" i="3" s="1"/>
  <c r="AS48" i="3"/>
  <c r="AR26" i="3" a="1"/>
  <c r="AR26" i="3" s="1"/>
  <c r="AR48" i="3"/>
  <c r="AQ26" i="3" a="1"/>
  <c r="AQ26" i="3" s="1"/>
  <c r="AQ48" i="3"/>
  <c r="AP26" i="3" a="1"/>
  <c r="AP26" i="3" s="1"/>
  <c r="AP48" i="3"/>
  <c r="AO26" i="3" a="1"/>
  <c r="AO26" i="3" s="1"/>
  <c r="AO48" i="3"/>
  <c r="AN26" i="3" a="1"/>
  <c r="AN26" i="3" s="1"/>
  <c r="AN48" i="3"/>
  <c r="AM26" i="3" a="1"/>
  <c r="AM26" i="3" s="1"/>
  <c r="AM48" i="3"/>
  <c r="AL26" i="3" a="1"/>
  <c r="AL26" i="3" s="1"/>
  <c r="AL48" i="3"/>
  <c r="AK26" i="3" a="1"/>
  <c r="AK26" i="3" s="1"/>
  <c r="AK48" i="3"/>
  <c r="AJ26" i="3" a="1"/>
  <c r="AJ26" i="3" s="1"/>
  <c r="AJ48" i="3"/>
  <c r="AI26" i="3" a="1"/>
  <c r="AI26" i="3" s="1"/>
  <c r="AI48" i="3"/>
  <c r="AH26" i="3" a="1"/>
  <c r="AH26" i="3" s="1"/>
  <c r="AH48" i="3"/>
  <c r="AG26" i="3" a="1"/>
  <c r="AG26" i="3" s="1"/>
  <c r="AG48" i="3"/>
  <c r="AF26" i="3" a="1"/>
  <c r="AF26" i="3" s="1"/>
  <c r="AF48" i="3"/>
  <c r="AE26" i="3" a="1"/>
  <c r="AE26" i="3" s="1"/>
  <c r="AE48" i="3"/>
  <c r="AD26" i="3" a="1"/>
  <c r="AD26" i="3" s="1"/>
  <c r="AD48" i="3"/>
  <c r="AC26" i="3" a="1"/>
  <c r="AC26" i="3" s="1"/>
  <c r="AC33" i="3" s="1"/>
  <c r="AC48" i="3"/>
  <c r="AC34" i="3"/>
  <c r="AC37" i="3" s="1"/>
  <c r="BV25" i="3" a="1"/>
  <c r="BV25" i="3" s="1"/>
  <c r="BV45" i="3"/>
  <c r="BU25" i="3" a="1"/>
  <c r="BU25" i="3" s="1"/>
  <c r="BU45" i="3"/>
  <c r="BT25" i="3" a="1"/>
  <c r="BT25" i="3" s="1"/>
  <c r="BT45" i="3"/>
  <c r="BS25" i="3" a="1"/>
  <c r="BS25" i="3" s="1"/>
  <c r="BS45" i="3"/>
  <c r="BR25" i="3" a="1"/>
  <c r="BR25" i="3" s="1"/>
  <c r="BR45" i="3"/>
  <c r="BQ25" i="3" a="1"/>
  <c r="BQ25" i="3" s="1"/>
  <c r="BQ45" i="3"/>
  <c r="BP25" i="3" a="1"/>
  <c r="BP25" i="3" s="1"/>
  <c r="BP45" i="3"/>
  <c r="BO25" i="3" a="1"/>
  <c r="BO25" i="3" s="1"/>
  <c r="BO45" i="3"/>
  <c r="BN25" i="3" a="1"/>
  <c r="BN25" i="3" s="1"/>
  <c r="BN45" i="3"/>
  <c r="BM25" i="3" a="1"/>
  <c r="BM25" i="3" s="1"/>
  <c r="BM45" i="3"/>
  <c r="BL25" i="3" a="1"/>
  <c r="BL25" i="3" s="1"/>
  <c r="BL45" i="3"/>
  <c r="BK25" i="3" a="1"/>
  <c r="BK25" i="3" s="1"/>
  <c r="BK45" i="3"/>
  <c r="BJ25" i="3" a="1"/>
  <c r="BJ25" i="3" s="1"/>
  <c r="BJ45" i="3"/>
  <c r="BI25" i="3" a="1"/>
  <c r="BI25" i="3" s="1"/>
  <c r="BI45" i="3"/>
  <c r="BH25" i="3" a="1"/>
  <c r="BH25" i="3" s="1"/>
  <c r="BH45" i="3"/>
  <c r="BG25" i="3" a="1"/>
  <c r="BG25" i="3" s="1"/>
  <c r="BG45" i="3"/>
  <c r="BF25" i="3" a="1"/>
  <c r="BF25" i="3" s="1"/>
  <c r="BF45" i="3"/>
  <c r="BE25" i="3" a="1"/>
  <c r="BE25" i="3" s="1"/>
  <c r="BE45" i="3"/>
  <c r="BD25" i="3" a="1"/>
  <c r="BD25" i="3" s="1"/>
  <c r="BD45" i="3"/>
  <c r="BC25" i="3" a="1"/>
  <c r="BC25" i="3" s="1"/>
  <c r="BC45" i="3"/>
  <c r="BB25" i="3" a="1"/>
  <c r="BB25" i="3" s="1"/>
  <c r="BB45" i="3"/>
  <c r="BA25" i="3" a="1"/>
  <c r="BA25" i="3" s="1"/>
  <c r="BA45" i="3"/>
  <c r="AZ25" i="3" a="1"/>
  <c r="AZ25" i="3" s="1"/>
  <c r="AZ45" i="3"/>
  <c r="AY25" i="3" a="1"/>
  <c r="AY25" i="3" s="1"/>
  <c r="AY45" i="3"/>
  <c r="AX25" i="3" a="1"/>
  <c r="AX25" i="3" s="1"/>
  <c r="AX45" i="3"/>
  <c r="AW25" i="3" a="1"/>
  <c r="AW25" i="3" s="1"/>
  <c r="AW45" i="3"/>
  <c r="AV25" i="3" a="1"/>
  <c r="AV25" i="3" s="1"/>
  <c r="AV45" i="3"/>
  <c r="AU25" i="3" a="1"/>
  <c r="AU25" i="3" s="1"/>
  <c r="AU45" i="3"/>
  <c r="AT25" i="3" a="1"/>
  <c r="AT25" i="3" s="1"/>
  <c r="AT45" i="3"/>
  <c r="AS25" i="3" a="1"/>
  <c r="AS25" i="3" s="1"/>
  <c r="AS45" i="3"/>
  <c r="AR25" i="3" a="1"/>
  <c r="AR25" i="3" s="1"/>
  <c r="AR45" i="3"/>
  <c r="AQ25" i="3" a="1"/>
  <c r="AQ25" i="3" s="1"/>
  <c r="AQ45" i="3"/>
  <c r="AP25" i="3" a="1"/>
  <c r="AP25" i="3" s="1"/>
  <c r="AP45" i="3"/>
  <c r="AO25" i="3" a="1"/>
  <c r="AO25" i="3" s="1"/>
  <c r="AO45" i="3"/>
  <c r="AN25" i="3" a="1"/>
  <c r="AN25" i="3" s="1"/>
  <c r="AN45" i="3"/>
  <c r="AN46" i="3" s="1"/>
  <c r="AM25" i="3" a="1"/>
  <c r="AM25" i="3" s="1"/>
  <c r="AM45" i="3"/>
  <c r="AL25" i="3" a="1"/>
  <c r="AL25" i="3" s="1"/>
  <c r="AL45" i="3"/>
  <c r="AK25" i="3" a="1"/>
  <c r="AK25" i="3" s="1"/>
  <c r="AK45" i="3"/>
  <c r="AJ25" i="3" a="1"/>
  <c r="AJ25" i="3" s="1"/>
  <c r="AJ45" i="3"/>
  <c r="AI25" i="3" a="1"/>
  <c r="AI25" i="3" s="1"/>
  <c r="AI45" i="3"/>
  <c r="AH25" i="3" a="1"/>
  <c r="AH25" i="3" s="1"/>
  <c r="AH45" i="3"/>
  <c r="AG25" i="3" a="1"/>
  <c r="AG25" i="3" s="1"/>
  <c r="AG45" i="3"/>
  <c r="AF25" i="3" a="1"/>
  <c r="AF25" i="3" s="1"/>
  <c r="AF45" i="3"/>
  <c r="AE25" i="3" a="1"/>
  <c r="AE25" i="3" s="1"/>
  <c r="AE45" i="3"/>
  <c r="AD25" i="3" a="1"/>
  <c r="AD25" i="3" s="1"/>
  <c r="AD45" i="3"/>
  <c r="AC25" i="3" a="1"/>
  <c r="AC25" i="3" s="1"/>
  <c r="AC32" i="3" s="1"/>
  <c r="AC45" i="3"/>
  <c r="AC31" i="3"/>
  <c r="AB38" i="3"/>
  <c r="L38" i="3"/>
  <c r="F38" i="3"/>
  <c r="AB39" i="3"/>
  <c r="L39" i="3"/>
  <c r="F39" i="3"/>
  <c r="AC19" i="3" l="1"/>
  <c r="AC20" i="3"/>
  <c r="AC36" i="3" s="1"/>
  <c r="AC39" i="3"/>
  <c r="M25" i="3"/>
  <c r="N25" i="3"/>
  <c r="O25" i="3"/>
  <c r="P25" i="3"/>
  <c r="AO46" i="3"/>
  <c r="AP46" i="3"/>
  <c r="AQ46" i="3"/>
  <c r="Q25" i="3"/>
  <c r="AR46" i="3"/>
  <c r="AS46" i="3"/>
  <c r="AT46" i="3"/>
  <c r="R25" i="3"/>
  <c r="AU46" i="3"/>
  <c r="AV46" i="3"/>
  <c r="AW46" i="3"/>
  <c r="S25" i="3"/>
  <c r="AX46" i="3"/>
  <c r="AY46" i="3"/>
  <c r="AZ46" i="3"/>
  <c r="T25" i="3"/>
  <c r="BA46" i="3"/>
  <c r="BB46" i="3"/>
  <c r="BC46" i="3"/>
  <c r="U25" i="3"/>
  <c r="BD46" i="3"/>
  <c r="BE46" i="3"/>
  <c r="BF46" i="3"/>
  <c r="V25" i="3"/>
  <c r="BG46" i="3"/>
  <c r="BH46" i="3"/>
  <c r="BI46" i="3"/>
  <c r="W25" i="3"/>
  <c r="BJ46" i="3"/>
  <c r="BK46" i="3"/>
  <c r="BL46" i="3"/>
  <c r="X25" i="3"/>
  <c r="J25" i="3"/>
  <c r="BM46" i="3"/>
  <c r="BN46" i="3"/>
  <c r="BO46" i="3"/>
  <c r="Y25" i="3"/>
  <c r="BP46" i="3"/>
  <c r="BQ46" i="3"/>
  <c r="BR46" i="3"/>
  <c r="Z25" i="3"/>
  <c r="BS46" i="3"/>
  <c r="BT46" i="3"/>
  <c r="BU46" i="3"/>
  <c r="BV46" i="3"/>
  <c r="AC38" i="3"/>
  <c r="M26" i="3"/>
  <c r="N26" i="3"/>
  <c r="O26" i="3"/>
  <c r="AN49" i="3"/>
  <c r="P26" i="3"/>
  <c r="AO49" i="3"/>
  <c r="AP49" i="3"/>
  <c r="AQ49" i="3"/>
  <c r="Q26" i="3"/>
  <c r="AR49" i="3"/>
  <c r="AS49" i="3"/>
  <c r="AT49" i="3"/>
  <c r="R26" i="3"/>
  <c r="AU49" i="3"/>
  <c r="AV49" i="3"/>
  <c r="AW49" i="3"/>
  <c r="S26" i="3"/>
  <c r="AX49" i="3"/>
  <c r="AY49" i="3"/>
  <c r="AZ49" i="3"/>
  <c r="T26" i="3"/>
  <c r="BA49" i="3"/>
  <c r="BB49" i="3"/>
  <c r="BC49" i="3"/>
  <c r="U26" i="3"/>
  <c r="BD49" i="3"/>
  <c r="BE49" i="3"/>
  <c r="BF49" i="3"/>
  <c r="V26" i="3"/>
  <c r="BG49" i="3"/>
  <c r="BH49" i="3"/>
  <c r="BI49" i="3"/>
  <c r="W26" i="3"/>
  <c r="BJ49" i="3"/>
  <c r="BK49" i="3"/>
  <c r="BL49" i="3"/>
  <c r="X26" i="3"/>
  <c r="J26" i="3"/>
  <c r="BM49" i="3"/>
  <c r="BN49" i="3"/>
  <c r="BO49" i="3"/>
  <c r="Y26" i="3"/>
  <c r="BP49" i="3"/>
  <c r="BQ49" i="3"/>
  <c r="BR49" i="3"/>
  <c r="Z26" i="3"/>
  <c r="BS49" i="3"/>
  <c r="BT49" i="3"/>
  <c r="BU49" i="3"/>
  <c r="BV49" i="3"/>
  <c r="AC28" i="3"/>
  <c r="AC52" i="3"/>
  <c r="AD13" i="3"/>
  <c r="J48" i="3"/>
  <c r="J45" i="3"/>
  <c r="J46" i="3" s="1"/>
  <c r="M48" i="3"/>
  <c r="M45" i="3"/>
  <c r="N48" i="3"/>
  <c r="N45" i="3"/>
  <c r="O48" i="3"/>
  <c r="O45" i="3"/>
  <c r="G15" i="3"/>
  <c r="G14" i="3"/>
  <c r="P48" i="3"/>
  <c r="G27" i="3"/>
  <c r="P45" i="3"/>
  <c r="P46" i="3" s="1"/>
  <c r="G24" i="3"/>
  <c r="Q48" i="3"/>
  <c r="Q45" i="3"/>
  <c r="R48" i="3"/>
  <c r="R45" i="3"/>
  <c r="S48" i="3"/>
  <c r="S45" i="3"/>
  <c r="H15" i="3"/>
  <c r="H14" i="3"/>
  <c r="T48" i="3"/>
  <c r="H27" i="3"/>
  <c r="T45" i="3"/>
  <c r="H24" i="3"/>
  <c r="U48" i="3"/>
  <c r="U45" i="3"/>
  <c r="V48" i="3"/>
  <c r="V45" i="3"/>
  <c r="W48" i="3"/>
  <c r="W45" i="3"/>
  <c r="X48" i="3"/>
  <c r="X45" i="3"/>
  <c r="Y48" i="3"/>
  <c r="Y45" i="3"/>
  <c r="Z48" i="3"/>
  <c r="Z45" i="3"/>
  <c r="T46" i="3" l="1"/>
  <c r="Z46" i="3"/>
  <c r="R46" i="3"/>
  <c r="Y46" i="3"/>
  <c r="W46" i="3"/>
  <c r="Q46" i="3"/>
  <c r="U46" i="3"/>
  <c r="S46" i="3"/>
  <c r="V46" i="3"/>
  <c r="X46" i="3"/>
  <c r="Z49" i="3"/>
  <c r="Y49" i="3"/>
  <c r="X49" i="3"/>
  <c r="W49" i="3"/>
  <c r="V49" i="3"/>
  <c r="U49" i="3"/>
  <c r="H45" i="3"/>
  <c r="H48" i="3"/>
  <c r="T49" i="3"/>
  <c r="S49" i="3"/>
  <c r="R49" i="3"/>
  <c r="Q49" i="3"/>
  <c r="G45" i="3"/>
  <c r="G46" i="3" s="1"/>
  <c r="G48" i="3"/>
  <c r="P49" i="3"/>
  <c r="J49" i="3"/>
  <c r="AD16" i="3"/>
  <c r="AD20" i="3"/>
  <c r="AD36" i="3" s="1"/>
  <c r="AD19" i="3"/>
  <c r="AC53" i="3"/>
  <c r="AC42" i="3"/>
  <c r="AC50" i="3" s="1"/>
  <c r="AD23" i="3"/>
  <c r="H26" i="3"/>
  <c r="G26" i="3"/>
  <c r="H25" i="3"/>
  <c r="G25" i="3"/>
  <c r="AD28" i="3" l="1"/>
  <c r="AD34" i="3"/>
  <c r="AD37" i="3" s="1"/>
  <c r="AD31" i="3"/>
  <c r="AD32" i="3"/>
  <c r="AD33" i="3"/>
  <c r="AD38" i="3" s="1"/>
  <c r="AD52" i="3"/>
  <c r="AE13" i="3"/>
  <c r="L16" i="3"/>
  <c r="G49" i="3"/>
  <c r="H49" i="3"/>
  <c r="H46" i="3"/>
  <c r="M13" i="3" l="1"/>
  <c r="L52" i="3"/>
  <c r="AE16" i="3"/>
  <c r="AE20" i="3"/>
  <c r="AE36" i="3" s="1"/>
  <c r="AE19" i="3"/>
  <c r="AD39" i="3"/>
  <c r="AD53" i="3"/>
  <c r="AD42" i="3"/>
  <c r="AD50" i="3" s="1"/>
  <c r="AE23" i="3"/>
  <c r="L28" i="3"/>
  <c r="L42" i="3" l="1"/>
  <c r="L50" i="3" s="1"/>
  <c r="M23" i="3"/>
  <c r="L53" i="3"/>
  <c r="AE28" i="3"/>
  <c r="AE34" i="3"/>
  <c r="AE37" i="3" s="1"/>
  <c r="AE31" i="3"/>
  <c r="AE32" i="3"/>
  <c r="AE33" i="3"/>
  <c r="AE38" i="3" s="1"/>
  <c r="AE52" i="3"/>
  <c r="AF13" i="3"/>
  <c r="M16" i="3"/>
  <c r="N13" i="3" s="1"/>
  <c r="M20" i="3"/>
  <c r="M36" i="3" s="1"/>
  <c r="M19" i="3"/>
  <c r="N16" i="3" l="1"/>
  <c r="O13" i="3" s="1"/>
  <c r="N20" i="3"/>
  <c r="N36" i="3" s="1"/>
  <c r="N19" i="3"/>
  <c r="AF16" i="3"/>
  <c r="AF20" i="3"/>
  <c r="AF36" i="3" s="1"/>
  <c r="AF19" i="3"/>
  <c r="AE39" i="3"/>
  <c r="AE53" i="3"/>
  <c r="AE42" i="3"/>
  <c r="AE50" i="3" s="1"/>
  <c r="AF23" i="3"/>
  <c r="M28" i="3"/>
  <c r="M34" i="3"/>
  <c r="M37" i="3" s="1"/>
  <c r="M31" i="3"/>
  <c r="M33" i="3"/>
  <c r="M38" i="3" s="1"/>
  <c r="M32" i="3"/>
  <c r="M39" i="3" s="1"/>
  <c r="M42" i="3" l="1"/>
  <c r="M50" i="3" s="1"/>
  <c r="N23" i="3"/>
  <c r="AF28" i="3"/>
  <c r="AF34" i="3"/>
  <c r="AF37" i="3" s="1"/>
  <c r="AF31" i="3"/>
  <c r="AF32" i="3"/>
  <c r="AF33" i="3"/>
  <c r="AF38" i="3" s="1"/>
  <c r="AF52" i="3"/>
  <c r="AG13" i="3"/>
  <c r="O16" i="3"/>
  <c r="O20" i="3"/>
  <c r="O36" i="3" s="1"/>
  <c r="O19" i="3"/>
  <c r="P13" i="3" l="1"/>
  <c r="AG16" i="3"/>
  <c r="AG20" i="3"/>
  <c r="AG36" i="3" s="1"/>
  <c r="AG19" i="3"/>
  <c r="AF39" i="3"/>
  <c r="AF53" i="3"/>
  <c r="AF42" i="3"/>
  <c r="AF50" i="3" s="1"/>
  <c r="AG23" i="3"/>
  <c r="N28" i="3"/>
  <c r="N34" i="3"/>
  <c r="N37" i="3" s="1"/>
  <c r="N31" i="3"/>
  <c r="N33" i="3"/>
  <c r="N38" i="3" s="1"/>
  <c r="N32" i="3"/>
  <c r="N39" i="3" s="1"/>
  <c r="N42" i="3" l="1"/>
  <c r="N50" i="3" s="1"/>
  <c r="O23" i="3"/>
  <c r="AG28" i="3"/>
  <c r="AG34" i="3"/>
  <c r="AG37" i="3" s="1"/>
  <c r="AG31" i="3"/>
  <c r="AG32" i="3"/>
  <c r="AG33" i="3"/>
  <c r="AG38" i="3" s="1"/>
  <c r="AG52" i="3"/>
  <c r="AH13" i="3"/>
  <c r="M52" i="3"/>
  <c r="P16" i="3"/>
  <c r="P20" i="3"/>
  <c r="P36" i="3" s="1"/>
  <c r="P19" i="3"/>
  <c r="Q13" i="3" l="1"/>
  <c r="P17" i="3"/>
  <c r="AH16" i="3"/>
  <c r="AH20" i="3"/>
  <c r="AH36" i="3" s="1"/>
  <c r="AH19" i="3"/>
  <c r="AG39" i="3"/>
  <c r="AG53" i="3"/>
  <c r="AG42" i="3"/>
  <c r="AG50" i="3" s="1"/>
  <c r="AH23" i="3"/>
  <c r="M53" i="3"/>
  <c r="O28" i="3"/>
  <c r="O34" i="3"/>
  <c r="O37" i="3" s="1"/>
  <c r="O31" i="3"/>
  <c r="O33" i="3"/>
  <c r="O38" i="3" s="1"/>
  <c r="O32" i="3"/>
  <c r="O39" i="3" s="1"/>
  <c r="O42" i="3" l="1"/>
  <c r="O50" i="3" s="1"/>
  <c r="P23" i="3"/>
  <c r="AH28" i="3"/>
  <c r="AH34" i="3"/>
  <c r="AH37" i="3" s="1"/>
  <c r="AH31" i="3"/>
  <c r="AH32" i="3"/>
  <c r="AH33" i="3"/>
  <c r="AH38" i="3" s="1"/>
  <c r="AH52" i="3"/>
  <c r="AI13" i="3"/>
  <c r="Q16" i="3"/>
  <c r="Q20" i="3"/>
  <c r="Q36" i="3" s="1"/>
  <c r="Q19" i="3"/>
  <c r="R13" i="3" l="1"/>
  <c r="Q17" i="3"/>
  <c r="AI16" i="3"/>
  <c r="AI20" i="3"/>
  <c r="AI36" i="3" s="1"/>
  <c r="AI19" i="3"/>
  <c r="AH39" i="3"/>
  <c r="AH53" i="3"/>
  <c r="AH42" i="3"/>
  <c r="AH50" i="3" s="1"/>
  <c r="AI23" i="3"/>
  <c r="P28" i="3"/>
  <c r="P34" i="3"/>
  <c r="P37" i="3" s="1"/>
  <c r="P31" i="3"/>
  <c r="P33" i="3"/>
  <c r="P38" i="3" s="1"/>
  <c r="P32" i="3"/>
  <c r="P39" i="3" s="1"/>
  <c r="P42" i="3" l="1"/>
  <c r="Q23" i="3"/>
  <c r="P29" i="3"/>
  <c r="AI28" i="3"/>
  <c r="AI34" i="3"/>
  <c r="AI37" i="3" s="1"/>
  <c r="AI31" i="3"/>
  <c r="AI32" i="3"/>
  <c r="AI33" i="3"/>
  <c r="AI38" i="3" s="1"/>
  <c r="AI52" i="3"/>
  <c r="AJ13" i="3"/>
  <c r="R16" i="3"/>
  <c r="R20" i="3"/>
  <c r="R36" i="3" s="1"/>
  <c r="R19" i="3"/>
  <c r="S13" i="3" l="1"/>
  <c r="R17" i="3"/>
  <c r="AJ16" i="3"/>
  <c r="AJ20" i="3"/>
  <c r="AJ36" i="3" s="1"/>
  <c r="AJ19" i="3"/>
  <c r="AI39" i="3"/>
  <c r="AI53" i="3"/>
  <c r="AI42" i="3"/>
  <c r="AI50" i="3" s="1"/>
  <c r="AJ23" i="3"/>
  <c r="Q28" i="3"/>
  <c r="Q34" i="3"/>
  <c r="Q37" i="3" s="1"/>
  <c r="Q31" i="3"/>
  <c r="Q33" i="3"/>
  <c r="Q38" i="3" s="1"/>
  <c r="Q32" i="3"/>
  <c r="Q39" i="3" s="1"/>
  <c r="P43" i="3"/>
  <c r="P50" i="3"/>
  <c r="Q42" i="3" l="1"/>
  <c r="R23" i="3"/>
  <c r="Q29" i="3"/>
  <c r="AJ28" i="3"/>
  <c r="AJ34" i="3"/>
  <c r="AJ37" i="3" s="1"/>
  <c r="AJ31" i="3"/>
  <c r="AJ32" i="3"/>
  <c r="AJ33" i="3"/>
  <c r="AJ38" i="3" s="1"/>
  <c r="AJ52" i="3"/>
  <c r="AK13" i="3"/>
  <c r="N52" i="3"/>
  <c r="S16" i="3"/>
  <c r="S20" i="3"/>
  <c r="S36" i="3" s="1"/>
  <c r="S19" i="3"/>
  <c r="T13" i="3" l="1"/>
  <c r="S17" i="3"/>
  <c r="AK16" i="3"/>
  <c r="AK20" i="3"/>
  <c r="AK36" i="3" s="1"/>
  <c r="AK19" i="3"/>
  <c r="AJ39" i="3"/>
  <c r="AJ53" i="3"/>
  <c r="AJ42" i="3"/>
  <c r="AJ50" i="3" s="1"/>
  <c r="AK23" i="3"/>
  <c r="N53" i="3"/>
  <c r="R28" i="3"/>
  <c r="R34" i="3"/>
  <c r="R37" i="3" s="1"/>
  <c r="R31" i="3"/>
  <c r="R33" i="3"/>
  <c r="R38" i="3" s="1"/>
  <c r="R32" i="3"/>
  <c r="R39" i="3" s="1"/>
  <c r="Q43" i="3"/>
  <c r="Q50" i="3"/>
  <c r="R42" i="3" l="1"/>
  <c r="S23" i="3"/>
  <c r="R29" i="3"/>
  <c r="AK28" i="3"/>
  <c r="AK34" i="3"/>
  <c r="AK37" i="3" s="1"/>
  <c r="AK31" i="3"/>
  <c r="AK32" i="3"/>
  <c r="AK33" i="3"/>
  <c r="AK38" i="3" s="1"/>
  <c r="AK52" i="3"/>
  <c r="AL13" i="3"/>
  <c r="T16" i="3"/>
  <c r="T20" i="3"/>
  <c r="T36" i="3" s="1"/>
  <c r="T19" i="3"/>
  <c r="U13" i="3" l="1"/>
  <c r="T17" i="3"/>
  <c r="AL16" i="3"/>
  <c r="AL20" i="3"/>
  <c r="AL36" i="3" s="1"/>
  <c r="AL19" i="3"/>
  <c r="AK39" i="3"/>
  <c r="AK53" i="3"/>
  <c r="AK42" i="3"/>
  <c r="AK50" i="3" s="1"/>
  <c r="AL23" i="3"/>
  <c r="S28" i="3"/>
  <c r="S34" i="3"/>
  <c r="S37" i="3" s="1"/>
  <c r="S31" i="3"/>
  <c r="S33" i="3"/>
  <c r="S38" i="3" s="1"/>
  <c r="S32" i="3"/>
  <c r="S39" i="3" s="1"/>
  <c r="R43" i="3"/>
  <c r="R50" i="3"/>
  <c r="S42" i="3" l="1"/>
  <c r="T23" i="3"/>
  <c r="S29" i="3"/>
  <c r="AL28" i="3"/>
  <c r="AL34" i="3"/>
  <c r="AL37" i="3" s="1"/>
  <c r="AL31" i="3"/>
  <c r="AL32" i="3"/>
  <c r="AL33" i="3"/>
  <c r="AL38" i="3" s="1"/>
  <c r="AL52" i="3"/>
  <c r="AM13" i="3"/>
  <c r="U16" i="3"/>
  <c r="U20" i="3"/>
  <c r="U36" i="3" s="1"/>
  <c r="U19" i="3"/>
  <c r="V13" i="3" l="1"/>
  <c r="U17" i="3"/>
  <c r="AM16" i="3"/>
  <c r="AM20" i="3"/>
  <c r="AM36" i="3" s="1"/>
  <c r="AM19" i="3"/>
  <c r="AL39" i="3"/>
  <c r="AL53" i="3"/>
  <c r="AL42" i="3"/>
  <c r="AL50" i="3" s="1"/>
  <c r="AM23" i="3"/>
  <c r="T28" i="3"/>
  <c r="T34" i="3"/>
  <c r="T37" i="3" s="1"/>
  <c r="T31" i="3"/>
  <c r="T33" i="3"/>
  <c r="T38" i="3" s="1"/>
  <c r="T32" i="3"/>
  <c r="T39" i="3" s="1"/>
  <c r="S43" i="3"/>
  <c r="S50" i="3"/>
  <c r="T42" i="3" l="1"/>
  <c r="U23" i="3"/>
  <c r="T29" i="3"/>
  <c r="AM28" i="3"/>
  <c r="AM34" i="3"/>
  <c r="AM37" i="3" s="1"/>
  <c r="AM31" i="3"/>
  <c r="AM32" i="3"/>
  <c r="AM33" i="3"/>
  <c r="AM38" i="3" s="1"/>
  <c r="AM52" i="3"/>
  <c r="AN13" i="3"/>
  <c r="O52" i="3"/>
  <c r="F16" i="3"/>
  <c r="V16" i="3"/>
  <c r="V20" i="3"/>
  <c r="V36" i="3" s="1"/>
  <c r="V19" i="3"/>
  <c r="W13" i="3" l="1"/>
  <c r="V17" i="3"/>
  <c r="G13" i="3"/>
  <c r="F52" i="3"/>
  <c r="AN16" i="3"/>
  <c r="AN20" i="3"/>
  <c r="AN36" i="3" s="1"/>
  <c r="AN19" i="3"/>
  <c r="AM39" i="3"/>
  <c r="AM53" i="3"/>
  <c r="AM42" i="3"/>
  <c r="AM50" i="3" s="1"/>
  <c r="AN23" i="3"/>
  <c r="O53" i="3"/>
  <c r="F28" i="3"/>
  <c r="U28" i="3"/>
  <c r="U34" i="3"/>
  <c r="U37" i="3" s="1"/>
  <c r="U31" i="3"/>
  <c r="U33" i="3"/>
  <c r="U32" i="3"/>
  <c r="T43" i="3"/>
  <c r="T50" i="3"/>
  <c r="U39" i="3" l="1"/>
  <c r="U38" i="3"/>
  <c r="U42" i="3"/>
  <c r="V23" i="3"/>
  <c r="U29" i="3"/>
  <c r="F42" i="3"/>
  <c r="F50" i="3" s="1"/>
  <c r="G23" i="3"/>
  <c r="F53" i="3"/>
  <c r="AN28" i="3"/>
  <c r="AN34" i="3"/>
  <c r="AN37" i="3" s="1"/>
  <c r="AN31" i="3"/>
  <c r="AN32" i="3"/>
  <c r="AN33" i="3"/>
  <c r="AN38" i="3" s="1"/>
  <c r="AN52" i="3"/>
  <c r="AO13" i="3"/>
  <c r="AN17" i="3"/>
  <c r="G16" i="3"/>
  <c r="G19" i="3"/>
  <c r="G20" i="3"/>
  <c r="G36" i="3" s="1"/>
  <c r="W16" i="3"/>
  <c r="W20" i="3"/>
  <c r="W36" i="3" s="1"/>
  <c r="W19" i="3"/>
  <c r="X13" i="3" l="1"/>
  <c r="W17" i="3"/>
  <c r="H13" i="3"/>
  <c r="G17" i="3"/>
  <c r="AO16" i="3"/>
  <c r="AO20" i="3"/>
  <c r="AO36" i="3" s="1"/>
  <c r="AO19" i="3"/>
  <c r="AN39" i="3"/>
  <c r="AN53" i="3"/>
  <c r="AN42" i="3"/>
  <c r="AO23" i="3"/>
  <c r="AN29" i="3"/>
  <c r="G28" i="3"/>
  <c r="G31" i="3"/>
  <c r="G34" i="3"/>
  <c r="G37" i="3" s="1"/>
  <c r="G32" i="3"/>
  <c r="G33" i="3"/>
  <c r="V28" i="3"/>
  <c r="V34" i="3"/>
  <c r="V37" i="3" s="1"/>
  <c r="V31" i="3"/>
  <c r="V33" i="3"/>
  <c r="V38" i="3" s="1"/>
  <c r="V32" i="3"/>
  <c r="V39" i="3" s="1"/>
  <c r="U43" i="3"/>
  <c r="U50" i="3"/>
  <c r="G38" i="3" l="1"/>
  <c r="V42" i="3"/>
  <c r="W23" i="3"/>
  <c r="V29" i="3"/>
  <c r="G39" i="3"/>
  <c r="G42" i="3"/>
  <c r="H23" i="3"/>
  <c r="G29" i="3"/>
  <c r="G52" i="3"/>
  <c r="G53" i="3"/>
  <c r="AO28" i="3"/>
  <c r="AO34" i="3"/>
  <c r="AO37" i="3" s="1"/>
  <c r="AO31" i="3"/>
  <c r="AO32" i="3"/>
  <c r="AO33" i="3"/>
  <c r="AO38" i="3" s="1"/>
  <c r="AN43" i="3"/>
  <c r="AN50" i="3"/>
  <c r="AO52" i="3"/>
  <c r="AP13" i="3"/>
  <c r="AO17" i="3"/>
  <c r="H16" i="3"/>
  <c r="H19" i="3"/>
  <c r="H20" i="3"/>
  <c r="H36" i="3" s="1"/>
  <c r="X16" i="3"/>
  <c r="X20" i="3"/>
  <c r="X36" i="3" s="1"/>
  <c r="X19" i="3"/>
  <c r="Y13" i="3" l="1"/>
  <c r="X17" i="3"/>
  <c r="H17" i="3"/>
  <c r="AP16" i="3"/>
  <c r="AP20" i="3"/>
  <c r="AP36" i="3" s="1"/>
  <c r="AP19" i="3"/>
  <c r="AO39" i="3"/>
  <c r="AO53" i="3"/>
  <c r="AO42" i="3"/>
  <c r="AP23" i="3"/>
  <c r="AO29" i="3"/>
  <c r="H28" i="3"/>
  <c r="H31" i="3"/>
  <c r="H34" i="3"/>
  <c r="H37" i="3" s="1"/>
  <c r="H32" i="3"/>
  <c r="H33" i="3"/>
  <c r="G43" i="3"/>
  <c r="G50" i="3"/>
  <c r="W28" i="3"/>
  <c r="W34" i="3"/>
  <c r="W37" i="3" s="1"/>
  <c r="W31" i="3"/>
  <c r="W33" i="3"/>
  <c r="W38" i="3" s="1"/>
  <c r="W32" i="3"/>
  <c r="W39" i="3" s="1"/>
  <c r="V43" i="3"/>
  <c r="V50" i="3"/>
  <c r="H38" i="3" l="1"/>
  <c r="W42" i="3"/>
  <c r="X23" i="3"/>
  <c r="H52" i="3"/>
  <c r="H53" i="3"/>
  <c r="W29" i="3"/>
  <c r="H39" i="3"/>
  <c r="H42" i="3"/>
  <c r="H29" i="3"/>
  <c r="AP28" i="3"/>
  <c r="AP34" i="3"/>
  <c r="AP37" i="3" s="1"/>
  <c r="AP31" i="3"/>
  <c r="AP32" i="3"/>
  <c r="AP33" i="3"/>
  <c r="AP38" i="3" s="1"/>
  <c r="AO43" i="3"/>
  <c r="AO50" i="3"/>
  <c r="AP52" i="3"/>
  <c r="AQ13" i="3"/>
  <c r="P52" i="3"/>
  <c r="AP17" i="3"/>
  <c r="Y16" i="3"/>
  <c r="Y20" i="3"/>
  <c r="Y36" i="3" s="1"/>
  <c r="Y19" i="3"/>
  <c r="Z13" i="3" l="1"/>
  <c r="Y17" i="3"/>
  <c r="AQ16" i="3"/>
  <c r="AQ20" i="3"/>
  <c r="AQ36" i="3" s="1"/>
  <c r="AQ19" i="3"/>
  <c r="AP39" i="3"/>
  <c r="AP53" i="3"/>
  <c r="AP42" i="3"/>
  <c r="AQ23" i="3"/>
  <c r="P53" i="3"/>
  <c r="AP29" i="3"/>
  <c r="H43" i="3"/>
  <c r="H50" i="3"/>
  <c r="X28" i="3"/>
  <c r="X34" i="3"/>
  <c r="X37" i="3" s="1"/>
  <c r="X31" i="3"/>
  <c r="X33" i="3"/>
  <c r="X32" i="3"/>
  <c r="W43" i="3"/>
  <c r="W50" i="3"/>
  <c r="X39" i="3" l="1"/>
  <c r="X38" i="3"/>
  <c r="X42" i="3"/>
  <c r="Y23" i="3"/>
  <c r="X29" i="3"/>
  <c r="AQ28" i="3"/>
  <c r="AQ34" i="3"/>
  <c r="AQ37" i="3" s="1"/>
  <c r="AQ31" i="3"/>
  <c r="AQ32" i="3"/>
  <c r="AQ33" i="3"/>
  <c r="AP43" i="3"/>
  <c r="AP50" i="3"/>
  <c r="AQ52" i="3"/>
  <c r="AR13" i="3"/>
  <c r="AQ17" i="3"/>
  <c r="Z16" i="3"/>
  <c r="Z20" i="3"/>
  <c r="Z36" i="3" s="1"/>
  <c r="Z19" i="3"/>
  <c r="AQ38" i="3" l="1"/>
  <c r="Z17" i="3"/>
  <c r="AR16" i="3"/>
  <c r="AR20" i="3"/>
  <c r="AR36" i="3" s="1"/>
  <c r="AR19" i="3"/>
  <c r="AQ39" i="3"/>
  <c r="AQ53" i="3"/>
  <c r="AQ42" i="3"/>
  <c r="AR23" i="3"/>
  <c r="AQ29" i="3"/>
  <c r="Y28" i="3"/>
  <c r="Y34" i="3"/>
  <c r="Y37" i="3" s="1"/>
  <c r="Y31" i="3"/>
  <c r="Y33" i="3"/>
  <c r="Y32" i="3"/>
  <c r="X43" i="3"/>
  <c r="X50" i="3"/>
  <c r="Y39" i="3" l="1"/>
  <c r="Y38" i="3"/>
  <c r="Y42" i="3"/>
  <c r="Z23" i="3"/>
  <c r="Y29" i="3"/>
  <c r="AR28" i="3"/>
  <c r="AR34" i="3"/>
  <c r="AR37" i="3" s="1"/>
  <c r="AR31" i="3"/>
  <c r="AR32" i="3"/>
  <c r="AR33" i="3"/>
  <c r="AQ43" i="3"/>
  <c r="AQ50" i="3"/>
  <c r="AR52" i="3"/>
  <c r="AS13" i="3"/>
  <c r="AR17" i="3"/>
  <c r="AR38" i="3" l="1"/>
  <c r="AS16" i="3"/>
  <c r="AS20" i="3"/>
  <c r="AS36" i="3" s="1"/>
  <c r="AS19" i="3"/>
  <c r="AR39" i="3"/>
  <c r="AR53" i="3"/>
  <c r="AR42" i="3"/>
  <c r="AS23" i="3"/>
  <c r="AR29" i="3"/>
  <c r="Z28" i="3"/>
  <c r="Z34" i="3"/>
  <c r="Z37" i="3" s="1"/>
  <c r="Z31" i="3"/>
  <c r="Z33" i="3"/>
  <c r="Z38" i="3" s="1"/>
  <c r="Z32" i="3"/>
  <c r="Z39" i="3" s="1"/>
  <c r="Y43" i="3"/>
  <c r="Y50" i="3"/>
  <c r="Z42" i="3" l="1"/>
  <c r="Z29" i="3"/>
  <c r="AS28" i="3"/>
  <c r="AS34" i="3"/>
  <c r="AS37" i="3" s="1"/>
  <c r="AS31" i="3"/>
  <c r="AS32" i="3"/>
  <c r="AS33" i="3"/>
  <c r="AS38" i="3" s="1"/>
  <c r="AR43" i="3"/>
  <c r="AR50" i="3"/>
  <c r="AS52" i="3"/>
  <c r="AT13" i="3"/>
  <c r="Q52" i="3"/>
  <c r="AS17" i="3"/>
  <c r="AT16" i="3" l="1"/>
  <c r="AT20" i="3"/>
  <c r="AT36" i="3" s="1"/>
  <c r="AT19" i="3"/>
  <c r="AS39" i="3"/>
  <c r="AS53" i="3"/>
  <c r="AS42" i="3"/>
  <c r="AT23" i="3"/>
  <c r="Q53" i="3"/>
  <c r="AS29" i="3"/>
  <c r="Z43" i="3"/>
  <c r="Z50" i="3"/>
  <c r="AT28" i="3" l="1"/>
  <c r="AT34" i="3"/>
  <c r="AT37" i="3" s="1"/>
  <c r="AT31" i="3"/>
  <c r="AT32" i="3"/>
  <c r="AT33" i="3"/>
  <c r="AS43" i="3"/>
  <c r="AS50" i="3"/>
  <c r="AT52" i="3"/>
  <c r="AU13" i="3"/>
  <c r="AT17" i="3"/>
  <c r="AT38" i="3" l="1"/>
  <c r="AU16" i="3"/>
  <c r="AU20" i="3"/>
  <c r="AU36" i="3" s="1"/>
  <c r="AU19" i="3"/>
  <c r="AT39" i="3"/>
  <c r="AT53" i="3"/>
  <c r="AT42" i="3"/>
  <c r="AU23" i="3"/>
  <c r="AT29" i="3"/>
  <c r="AU28" i="3" l="1"/>
  <c r="AU34" i="3"/>
  <c r="AU37" i="3" s="1"/>
  <c r="AU31" i="3"/>
  <c r="AU32" i="3"/>
  <c r="AU33" i="3"/>
  <c r="AU38" i="3" s="1"/>
  <c r="AT43" i="3"/>
  <c r="AT50" i="3"/>
  <c r="AU52" i="3"/>
  <c r="AV13" i="3"/>
  <c r="AU17" i="3"/>
  <c r="AV16" i="3" l="1"/>
  <c r="AV20" i="3"/>
  <c r="AV36" i="3" s="1"/>
  <c r="AV19" i="3"/>
  <c r="AU39" i="3"/>
  <c r="AU53" i="3"/>
  <c r="AU42" i="3"/>
  <c r="AV23" i="3"/>
  <c r="AU29" i="3"/>
  <c r="AV28" i="3" l="1"/>
  <c r="AV34" i="3"/>
  <c r="AV37" i="3" s="1"/>
  <c r="AV31" i="3"/>
  <c r="AV32" i="3"/>
  <c r="AV33" i="3"/>
  <c r="AV38" i="3" s="1"/>
  <c r="AU43" i="3"/>
  <c r="AU50" i="3"/>
  <c r="AV52" i="3"/>
  <c r="AW13" i="3"/>
  <c r="R52" i="3"/>
  <c r="AV17" i="3"/>
  <c r="AW16" i="3" l="1"/>
  <c r="AW20" i="3"/>
  <c r="AW36" i="3" s="1"/>
  <c r="AW19" i="3"/>
  <c r="AV39" i="3"/>
  <c r="AV53" i="3"/>
  <c r="AV42" i="3"/>
  <c r="AW23" i="3"/>
  <c r="R53" i="3"/>
  <c r="AV29" i="3"/>
  <c r="AW28" i="3" l="1"/>
  <c r="AW34" i="3"/>
  <c r="AW37" i="3" s="1"/>
  <c r="AW31" i="3"/>
  <c r="AW32" i="3"/>
  <c r="AW33" i="3"/>
  <c r="AW38" i="3" s="1"/>
  <c r="AV43" i="3"/>
  <c r="AV50" i="3"/>
  <c r="AW52" i="3"/>
  <c r="AX13" i="3"/>
  <c r="AW17" i="3"/>
  <c r="AX16" i="3" l="1"/>
  <c r="AX20" i="3"/>
  <c r="AX36" i="3" s="1"/>
  <c r="AX19" i="3"/>
  <c r="AW39" i="3"/>
  <c r="AW53" i="3"/>
  <c r="AW42" i="3"/>
  <c r="AX23" i="3"/>
  <c r="AW29" i="3"/>
  <c r="AX28" i="3" l="1"/>
  <c r="AX34" i="3"/>
  <c r="AX37" i="3" s="1"/>
  <c r="AX31" i="3"/>
  <c r="AX32" i="3"/>
  <c r="AX33" i="3"/>
  <c r="AX38" i="3" s="1"/>
  <c r="AW43" i="3"/>
  <c r="AW50" i="3"/>
  <c r="AX52" i="3"/>
  <c r="AY13" i="3"/>
  <c r="AX17" i="3"/>
  <c r="AY16" i="3" l="1"/>
  <c r="AY20" i="3"/>
  <c r="AY36" i="3" s="1"/>
  <c r="AY19" i="3"/>
  <c r="AX39" i="3"/>
  <c r="AX53" i="3"/>
  <c r="AX42" i="3"/>
  <c r="AY23" i="3"/>
  <c r="AX29" i="3"/>
  <c r="AY28" i="3" l="1"/>
  <c r="AY34" i="3"/>
  <c r="AY37" i="3" s="1"/>
  <c r="AY31" i="3"/>
  <c r="AY32" i="3"/>
  <c r="AY33" i="3"/>
  <c r="AY38" i="3" s="1"/>
  <c r="AX43" i="3"/>
  <c r="AX50" i="3"/>
  <c r="AY52" i="3"/>
  <c r="AZ13" i="3"/>
  <c r="S52" i="3"/>
  <c r="AY17" i="3"/>
  <c r="AZ16" i="3" l="1"/>
  <c r="AZ20" i="3"/>
  <c r="AZ36" i="3" s="1"/>
  <c r="AZ19" i="3"/>
  <c r="AY39" i="3"/>
  <c r="AY53" i="3"/>
  <c r="AY42" i="3"/>
  <c r="AZ23" i="3"/>
  <c r="S53" i="3"/>
  <c r="AY29" i="3"/>
  <c r="AZ28" i="3" l="1"/>
  <c r="AZ34" i="3"/>
  <c r="AZ37" i="3" s="1"/>
  <c r="AZ31" i="3"/>
  <c r="AZ32" i="3"/>
  <c r="AZ33" i="3"/>
  <c r="AZ38" i="3" s="1"/>
  <c r="AY43" i="3"/>
  <c r="AY50" i="3"/>
  <c r="AZ52" i="3"/>
  <c r="BA13" i="3"/>
  <c r="AZ17" i="3"/>
  <c r="BA16" i="3" l="1"/>
  <c r="BA20" i="3"/>
  <c r="BA36" i="3" s="1"/>
  <c r="BA19" i="3"/>
  <c r="AZ39" i="3"/>
  <c r="AZ53" i="3"/>
  <c r="AZ42" i="3"/>
  <c r="BA23" i="3"/>
  <c r="AZ29" i="3"/>
  <c r="BA28" i="3" l="1"/>
  <c r="BA34" i="3"/>
  <c r="BA37" i="3" s="1"/>
  <c r="BA31" i="3"/>
  <c r="BA32" i="3"/>
  <c r="BA33" i="3"/>
  <c r="BA38" i="3" s="1"/>
  <c r="AZ43" i="3"/>
  <c r="AZ50" i="3"/>
  <c r="BA52" i="3"/>
  <c r="BB13" i="3"/>
  <c r="BA17" i="3"/>
  <c r="BB16" i="3" l="1"/>
  <c r="BB20" i="3"/>
  <c r="BB36" i="3" s="1"/>
  <c r="BB19" i="3"/>
  <c r="BA39" i="3"/>
  <c r="BA53" i="3"/>
  <c r="BA42" i="3"/>
  <c r="BB23" i="3"/>
  <c r="BA29" i="3"/>
  <c r="BB28" i="3" l="1"/>
  <c r="BB34" i="3"/>
  <c r="BB37" i="3" s="1"/>
  <c r="BB31" i="3"/>
  <c r="BB32" i="3"/>
  <c r="BB33" i="3"/>
  <c r="BB38" i="3" s="1"/>
  <c r="BA43" i="3"/>
  <c r="BA50" i="3"/>
  <c r="BB52" i="3"/>
  <c r="BC13" i="3"/>
  <c r="T52" i="3"/>
  <c r="BB17" i="3"/>
  <c r="BC16" i="3" l="1"/>
  <c r="BC20" i="3"/>
  <c r="BC36" i="3" s="1"/>
  <c r="BC19" i="3"/>
  <c r="BB39" i="3"/>
  <c r="BB53" i="3"/>
  <c r="BB42" i="3"/>
  <c r="BC23" i="3"/>
  <c r="T53" i="3"/>
  <c r="BB29" i="3"/>
  <c r="BC28" i="3" l="1"/>
  <c r="BC34" i="3"/>
  <c r="BC37" i="3" s="1"/>
  <c r="BC31" i="3"/>
  <c r="BC32" i="3"/>
  <c r="BC33" i="3"/>
  <c r="BC38" i="3" s="1"/>
  <c r="BB43" i="3"/>
  <c r="BB50" i="3"/>
  <c r="BC52" i="3"/>
  <c r="BD13" i="3"/>
  <c r="BC17" i="3"/>
  <c r="BD16" i="3" l="1"/>
  <c r="BD20" i="3"/>
  <c r="BD36" i="3" s="1"/>
  <c r="BD19" i="3"/>
  <c r="BC39" i="3"/>
  <c r="BC53" i="3"/>
  <c r="BC42" i="3"/>
  <c r="BD23" i="3"/>
  <c r="BC29" i="3"/>
  <c r="BD28" i="3" l="1"/>
  <c r="BD34" i="3"/>
  <c r="BD37" i="3" s="1"/>
  <c r="BD31" i="3"/>
  <c r="BD32" i="3"/>
  <c r="BD33" i="3"/>
  <c r="BD38" i="3" s="1"/>
  <c r="BC43" i="3"/>
  <c r="BC50" i="3"/>
  <c r="BD52" i="3"/>
  <c r="BE13" i="3"/>
  <c r="BD17" i="3"/>
  <c r="BE16" i="3" l="1"/>
  <c r="BE20" i="3"/>
  <c r="BE36" i="3" s="1"/>
  <c r="BE19" i="3"/>
  <c r="BD39" i="3"/>
  <c r="BD53" i="3"/>
  <c r="BD42" i="3"/>
  <c r="BE23" i="3"/>
  <c r="BD29" i="3"/>
  <c r="BE28" i="3" l="1"/>
  <c r="BE34" i="3"/>
  <c r="BE37" i="3" s="1"/>
  <c r="BE31" i="3"/>
  <c r="BE32" i="3"/>
  <c r="BE33" i="3"/>
  <c r="BE38" i="3" s="1"/>
  <c r="BD43" i="3"/>
  <c r="BD50" i="3"/>
  <c r="BE52" i="3"/>
  <c r="BF13" i="3"/>
  <c r="U52" i="3"/>
  <c r="BE17" i="3"/>
  <c r="BF16" i="3" l="1"/>
  <c r="BF20" i="3"/>
  <c r="BF36" i="3" s="1"/>
  <c r="BF19" i="3"/>
  <c r="BE39" i="3"/>
  <c r="BE53" i="3"/>
  <c r="BE42" i="3"/>
  <c r="BF23" i="3"/>
  <c r="U53" i="3"/>
  <c r="BE29" i="3"/>
  <c r="BF28" i="3" l="1"/>
  <c r="BF34" i="3"/>
  <c r="BF37" i="3" s="1"/>
  <c r="BF31" i="3"/>
  <c r="BF32" i="3"/>
  <c r="BF33" i="3"/>
  <c r="BF38" i="3" s="1"/>
  <c r="BE43" i="3"/>
  <c r="BE50" i="3"/>
  <c r="BF52" i="3"/>
  <c r="BG13" i="3"/>
  <c r="BF17" i="3"/>
  <c r="BG16" i="3" l="1"/>
  <c r="BG20" i="3"/>
  <c r="BG36" i="3" s="1"/>
  <c r="BG19" i="3"/>
  <c r="BF39" i="3"/>
  <c r="BF53" i="3"/>
  <c r="BF42" i="3"/>
  <c r="BG23" i="3"/>
  <c r="BF29" i="3"/>
  <c r="BG28" i="3" l="1"/>
  <c r="BG34" i="3"/>
  <c r="BG37" i="3" s="1"/>
  <c r="BG31" i="3"/>
  <c r="BG32" i="3"/>
  <c r="BG33" i="3"/>
  <c r="BG38" i="3" s="1"/>
  <c r="BF43" i="3"/>
  <c r="BF50" i="3"/>
  <c r="BG52" i="3"/>
  <c r="BH13" i="3"/>
  <c r="BG17" i="3"/>
  <c r="BH16" i="3" l="1"/>
  <c r="BH20" i="3"/>
  <c r="BH36" i="3" s="1"/>
  <c r="BH19" i="3"/>
  <c r="BG39" i="3"/>
  <c r="BG53" i="3"/>
  <c r="BG42" i="3"/>
  <c r="BH23" i="3"/>
  <c r="BG29" i="3"/>
  <c r="BH28" i="3" l="1"/>
  <c r="BH34" i="3"/>
  <c r="BH37" i="3" s="1"/>
  <c r="BH31" i="3"/>
  <c r="BH32" i="3"/>
  <c r="BH33" i="3"/>
  <c r="BH38" i="3" s="1"/>
  <c r="BG43" i="3"/>
  <c r="BG50" i="3"/>
  <c r="BH52" i="3"/>
  <c r="BI13" i="3"/>
  <c r="V52" i="3"/>
  <c r="BH17" i="3"/>
  <c r="BI16" i="3" l="1"/>
  <c r="BI20" i="3"/>
  <c r="BI36" i="3" s="1"/>
  <c r="BI19" i="3"/>
  <c r="BH39" i="3"/>
  <c r="BH53" i="3"/>
  <c r="BH42" i="3"/>
  <c r="BI23" i="3"/>
  <c r="V53" i="3"/>
  <c r="BH29" i="3"/>
  <c r="BI28" i="3" l="1"/>
  <c r="BI34" i="3"/>
  <c r="BI37" i="3" s="1"/>
  <c r="BI31" i="3"/>
  <c r="BI32" i="3"/>
  <c r="BI33" i="3"/>
  <c r="BI38" i="3" s="1"/>
  <c r="BH43" i="3"/>
  <c r="BH50" i="3"/>
  <c r="BI52" i="3"/>
  <c r="BJ13" i="3"/>
  <c r="BI17" i="3"/>
  <c r="BJ16" i="3" l="1"/>
  <c r="BJ20" i="3"/>
  <c r="BJ36" i="3" s="1"/>
  <c r="BJ19" i="3"/>
  <c r="BI39" i="3"/>
  <c r="BI53" i="3"/>
  <c r="BI42" i="3"/>
  <c r="BJ23" i="3"/>
  <c r="BI29" i="3"/>
  <c r="BJ28" i="3" l="1"/>
  <c r="BJ34" i="3"/>
  <c r="BJ37" i="3" s="1"/>
  <c r="BJ31" i="3"/>
  <c r="BJ32" i="3"/>
  <c r="BJ33" i="3"/>
  <c r="BJ38" i="3" s="1"/>
  <c r="BI43" i="3"/>
  <c r="BI50" i="3"/>
  <c r="BJ52" i="3"/>
  <c r="BK13" i="3"/>
  <c r="BJ17" i="3"/>
  <c r="BK16" i="3" l="1"/>
  <c r="BK20" i="3"/>
  <c r="BK36" i="3" s="1"/>
  <c r="BK19" i="3"/>
  <c r="BJ39" i="3"/>
  <c r="BJ53" i="3"/>
  <c r="BJ42" i="3"/>
  <c r="BK23" i="3"/>
  <c r="BJ29" i="3"/>
  <c r="BK28" i="3" l="1"/>
  <c r="BK34" i="3"/>
  <c r="BK37" i="3" s="1"/>
  <c r="BK31" i="3"/>
  <c r="BK32" i="3"/>
  <c r="BK33" i="3"/>
  <c r="BK38" i="3" s="1"/>
  <c r="BJ43" i="3"/>
  <c r="BJ50" i="3"/>
  <c r="BK52" i="3"/>
  <c r="BL13" i="3"/>
  <c r="W52" i="3"/>
  <c r="BK17" i="3"/>
  <c r="J13" i="3"/>
  <c r="J16" i="3" l="1"/>
  <c r="J17" i="3" s="1"/>
  <c r="J20" i="3"/>
  <c r="J36" i="3" s="1"/>
  <c r="J19" i="3"/>
  <c r="BL16" i="3"/>
  <c r="BL20" i="3"/>
  <c r="BL36" i="3" s="1"/>
  <c r="BL19" i="3"/>
  <c r="BK39" i="3"/>
  <c r="BK53" i="3"/>
  <c r="BK42" i="3"/>
  <c r="BL23" i="3"/>
  <c r="W53" i="3"/>
  <c r="BK29" i="3"/>
  <c r="J23" i="3"/>
  <c r="J28" i="3" l="1"/>
  <c r="J34" i="3"/>
  <c r="J37" i="3" s="1"/>
  <c r="J31" i="3"/>
  <c r="J33" i="3"/>
  <c r="J38" i="3" s="1"/>
  <c r="J32" i="3"/>
  <c r="J39" i="3" s="1"/>
  <c r="BL28" i="3"/>
  <c r="BL34" i="3"/>
  <c r="BL37" i="3" s="1"/>
  <c r="BL31" i="3"/>
  <c r="BL32" i="3"/>
  <c r="BL33" i="3"/>
  <c r="BK43" i="3"/>
  <c r="BK50" i="3"/>
  <c r="BL52" i="3"/>
  <c r="BM13" i="3"/>
  <c r="BL17" i="3"/>
  <c r="BL38" i="3" l="1"/>
  <c r="BM16" i="3"/>
  <c r="BM20" i="3"/>
  <c r="BM36" i="3" s="1"/>
  <c r="BM19" i="3"/>
  <c r="BL39" i="3"/>
  <c r="BL53" i="3"/>
  <c r="BL42" i="3"/>
  <c r="BM23" i="3"/>
  <c r="BL29" i="3"/>
  <c r="J42" i="3"/>
  <c r="J29" i="3"/>
  <c r="J43" i="3" l="1"/>
  <c r="J50" i="3"/>
  <c r="BM28" i="3"/>
  <c r="BM34" i="3"/>
  <c r="BM37" i="3" s="1"/>
  <c r="BM31" i="3"/>
  <c r="BM32" i="3"/>
  <c r="BM33" i="3"/>
  <c r="BM38" i="3" s="1"/>
  <c r="BL43" i="3"/>
  <c r="BL50" i="3"/>
  <c r="BM52" i="3"/>
  <c r="BN13" i="3"/>
  <c r="BM17" i="3"/>
  <c r="BN16" i="3" l="1"/>
  <c r="BN20" i="3"/>
  <c r="BN36" i="3" s="1"/>
  <c r="BN19" i="3"/>
  <c r="BM39" i="3"/>
  <c r="BM53" i="3"/>
  <c r="BM42" i="3"/>
  <c r="BN23" i="3"/>
  <c r="BM29" i="3"/>
  <c r="BN28" i="3" l="1"/>
  <c r="BN34" i="3"/>
  <c r="BN37" i="3" s="1"/>
  <c r="BN31" i="3"/>
  <c r="BN32" i="3"/>
  <c r="BN33" i="3"/>
  <c r="BN38" i="3" s="1"/>
  <c r="BM43" i="3"/>
  <c r="BM50" i="3"/>
  <c r="BN52" i="3"/>
  <c r="BO13" i="3"/>
  <c r="X52" i="3"/>
  <c r="BN17" i="3"/>
  <c r="BO16" i="3" l="1"/>
  <c r="BO20" i="3"/>
  <c r="BO36" i="3" s="1"/>
  <c r="BO19" i="3"/>
  <c r="BN39" i="3"/>
  <c r="BN53" i="3"/>
  <c r="BN42" i="3"/>
  <c r="BO23" i="3"/>
  <c r="X53" i="3"/>
  <c r="BN29" i="3"/>
  <c r="BO28" i="3" l="1"/>
  <c r="BO34" i="3"/>
  <c r="BO37" i="3" s="1"/>
  <c r="BO31" i="3"/>
  <c r="BO32" i="3"/>
  <c r="BO33" i="3"/>
  <c r="BO38" i="3" s="1"/>
  <c r="BN43" i="3"/>
  <c r="BN50" i="3"/>
  <c r="BO52" i="3"/>
  <c r="BP13" i="3"/>
  <c r="BO17" i="3"/>
  <c r="BP16" i="3" l="1"/>
  <c r="BP20" i="3"/>
  <c r="BP36" i="3" s="1"/>
  <c r="BP19" i="3"/>
  <c r="BO39" i="3"/>
  <c r="BO53" i="3"/>
  <c r="BO42" i="3"/>
  <c r="BP23" i="3"/>
  <c r="BO29" i="3"/>
  <c r="BP28" i="3" l="1"/>
  <c r="BP34" i="3"/>
  <c r="BP37" i="3" s="1"/>
  <c r="BP31" i="3"/>
  <c r="BP32" i="3"/>
  <c r="BP33" i="3"/>
  <c r="BP38" i="3" s="1"/>
  <c r="BO43" i="3"/>
  <c r="BO50" i="3"/>
  <c r="BP52" i="3"/>
  <c r="BQ13" i="3"/>
  <c r="BP17" i="3"/>
  <c r="BQ16" i="3" l="1"/>
  <c r="BQ20" i="3"/>
  <c r="BQ36" i="3" s="1"/>
  <c r="BQ19" i="3"/>
  <c r="BP39" i="3"/>
  <c r="BP53" i="3"/>
  <c r="BP42" i="3"/>
  <c r="BQ23" i="3"/>
  <c r="BP29" i="3"/>
  <c r="BQ28" i="3" l="1"/>
  <c r="BQ34" i="3"/>
  <c r="BQ37" i="3" s="1"/>
  <c r="BQ31" i="3"/>
  <c r="BQ32" i="3"/>
  <c r="BQ33" i="3"/>
  <c r="BQ38" i="3" s="1"/>
  <c r="BP43" i="3"/>
  <c r="BP50" i="3"/>
  <c r="BQ52" i="3"/>
  <c r="BR13" i="3"/>
  <c r="Y52" i="3"/>
  <c r="BQ17" i="3"/>
  <c r="BR16" i="3" l="1"/>
  <c r="BR20" i="3"/>
  <c r="BR36" i="3" s="1"/>
  <c r="BR19" i="3"/>
  <c r="BQ39" i="3"/>
  <c r="BQ53" i="3"/>
  <c r="BQ42" i="3"/>
  <c r="BR23" i="3"/>
  <c r="Y53" i="3"/>
  <c r="BQ29" i="3"/>
  <c r="BR28" i="3" l="1"/>
  <c r="BR34" i="3"/>
  <c r="BR37" i="3" s="1"/>
  <c r="BR31" i="3"/>
  <c r="BR32" i="3"/>
  <c r="BR33" i="3"/>
  <c r="BR38" i="3" s="1"/>
  <c r="BQ43" i="3"/>
  <c r="BQ50" i="3"/>
  <c r="BR52" i="3"/>
  <c r="BS13" i="3"/>
  <c r="BR17" i="3"/>
  <c r="BS16" i="3" l="1"/>
  <c r="BS20" i="3"/>
  <c r="BS36" i="3" s="1"/>
  <c r="BS19" i="3"/>
  <c r="BR39" i="3"/>
  <c r="BR53" i="3"/>
  <c r="BR42" i="3"/>
  <c r="BS23" i="3"/>
  <c r="BR29" i="3"/>
  <c r="BS28" i="3" l="1"/>
  <c r="BS34" i="3"/>
  <c r="BS37" i="3" s="1"/>
  <c r="BS31" i="3"/>
  <c r="BS32" i="3"/>
  <c r="BS33" i="3"/>
  <c r="BS38" i="3" s="1"/>
  <c r="BR43" i="3"/>
  <c r="BR50" i="3"/>
  <c r="BS52" i="3"/>
  <c r="BT13" i="3"/>
  <c r="BS17" i="3"/>
  <c r="BT16" i="3" l="1"/>
  <c r="BT20" i="3"/>
  <c r="BT36" i="3" s="1"/>
  <c r="BT19" i="3"/>
  <c r="BS39" i="3"/>
  <c r="BS53" i="3"/>
  <c r="BS42" i="3"/>
  <c r="BT23" i="3"/>
  <c r="BS29" i="3"/>
  <c r="BT28" i="3" l="1"/>
  <c r="BT34" i="3"/>
  <c r="BT37" i="3" s="1"/>
  <c r="BT31" i="3"/>
  <c r="BT32" i="3"/>
  <c r="BT33" i="3"/>
  <c r="BT38" i="3" s="1"/>
  <c r="BS43" i="3"/>
  <c r="BS50" i="3"/>
  <c r="BT52" i="3"/>
  <c r="BU13" i="3"/>
  <c r="Z52" i="3"/>
  <c r="BT17" i="3"/>
  <c r="BU16" i="3" l="1"/>
  <c r="BU20" i="3"/>
  <c r="BU36" i="3" s="1"/>
  <c r="BU19" i="3"/>
  <c r="BT39" i="3"/>
  <c r="BT53" i="3"/>
  <c r="BT42" i="3"/>
  <c r="BU23" i="3"/>
  <c r="Z53" i="3"/>
  <c r="BT29" i="3"/>
  <c r="BU28" i="3" l="1"/>
  <c r="BU34" i="3"/>
  <c r="BU37" i="3" s="1"/>
  <c r="BU31" i="3"/>
  <c r="BU32" i="3"/>
  <c r="BU33" i="3"/>
  <c r="BU38" i="3" s="1"/>
  <c r="BT43" i="3"/>
  <c r="BT50" i="3"/>
  <c r="BU52" i="3"/>
  <c r="BV13" i="3"/>
  <c r="BU17" i="3"/>
  <c r="BV16" i="3" l="1"/>
  <c r="BV20" i="3"/>
  <c r="BV36" i="3" s="1"/>
  <c r="BV19" i="3"/>
  <c r="BU39" i="3"/>
  <c r="BU53" i="3"/>
  <c r="BU42" i="3"/>
  <c r="BV23" i="3"/>
  <c r="BU29" i="3"/>
  <c r="BV28" i="3" l="1"/>
  <c r="BV34" i="3"/>
  <c r="BV37" i="3" s="1"/>
  <c r="BV31" i="3"/>
  <c r="BV32" i="3"/>
  <c r="BV33" i="3"/>
  <c r="BV38" i="3" s="1"/>
  <c r="BU43" i="3"/>
  <c r="BU50" i="3"/>
  <c r="BV52" i="3"/>
  <c r="BV17" i="3"/>
  <c r="BV39" i="3" l="1"/>
  <c r="BV53" i="3"/>
  <c r="BV42" i="3"/>
  <c r="BV29" i="3"/>
  <c r="BV43" i="3" l="1"/>
  <c r="BV50" i="3"/>
  <c r="J52" i="3"/>
  <c r="J53" i="3" l="1"/>
  <c r="F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<sst xmlns="http://schemas.openxmlformats.org/spreadsheetml/2006/main" count="47" uniqueCount="37">
  <si>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Company Name</t>
  </si>
  <si>
    <t>MRR Customer Info</t>
  </si>
  <si>
    <t>Customer ID</t>
  </si>
  <si>
    <t>MRR Retention Analysis</t>
  </si>
  <si>
    <t>Master Check</t>
  </si>
  <si>
    <t>FX Rate</t>
  </si>
  <si>
    <t>($s in thousands)</t>
  </si>
  <si>
    <t>Historical</t>
  </si>
  <si>
    <t>LTM</t>
  </si>
  <si>
    <t>FYE Dec 31,</t>
  </si>
  <si>
    <t>Customer Retention</t>
  </si>
  <si>
    <t>Beginning Customers</t>
  </si>
  <si>
    <t>New</t>
  </si>
  <si>
    <t>Cancellations</t>
  </si>
  <si>
    <t>Ending Customers</t>
  </si>
  <si>
    <t xml:space="preserve">% Annual Growth	</t>
  </si>
  <si>
    <t>% Annualized New</t>
  </si>
  <si>
    <t>% Annualized Cancellations</t>
  </si>
  <si>
    <t>Dollar Retention</t>
  </si>
  <si>
    <t>Beginning ARR</t>
  </si>
  <si>
    <t>Expansions</t>
  </si>
  <si>
    <t>Reductions</t>
  </si>
  <si>
    <t>Ending ARR</t>
  </si>
  <si>
    <t>% Annualized Expansions</t>
  </si>
  <si>
    <t>% Annualized Reductions</t>
  </si>
  <si>
    <t>% Logo Retention</t>
  </si>
  <si>
    <t>% Gross $ Retention (Canc.)</t>
  </si>
  <si>
    <t>% Gross $ Retention (Canc. &amp; Reduc.)</t>
  </si>
  <si>
    <t>% Net $ Retention (Canc. &amp; Reduc. &amp; Expans.)</t>
  </si>
  <si>
    <t>Size Metrics</t>
  </si>
  <si>
    <t>Avg. Existing Customer ARR</t>
  </si>
  <si>
    <t>% Annual Growth</t>
  </si>
  <si>
    <t>Avg. New Customer ARR</t>
  </si>
  <si>
    <t>Avg. Churned Customer ARR</t>
  </si>
  <si>
    <t>Avg. Churned ARR / Avg. Existing ARR</t>
  </si>
  <si>
    <t>Check Count</t>
  </si>
  <si>
    <t>Check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</si>
</sst>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0_);\(#,##0\);\-\-_);@"/>
    <numFmt numFmtId="166" formatCode="#,##0.00_);\(#,##0.00\);\-\-_);@"/>
    <numFmt numFmtId="167" formatCode="yyyy"/>
    <numFmt numFmtId="168" formatCode="0%_);\(0%\);&quot;–%&quot;_);@_)"/>
    <numFmt numFmtId="169" formatCode="&quot;$&quot;#,##0_);\(&quot;$&quot;#,##0\);&quot;$&quot;\-\-_);@"/>
    <numFmt numFmtId="170" formatCode="&quot;$&quot;#,##0.0_);\(&quot;$&quot;#,##0.0\);&quot;$&quot;\-\-_);@"/>
    <numFmt numFmtId="171" formatCode="0.0\x"/>
  </numFmts>
  <fonts count="10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i/>
      <sz val="8"/>
      <color theme="1"/>
      <name val="Calibri"/>
      <family val="2"/>
    </font>
    <font>
      <sz val="8"/>
      <color theme="1"/>
      <name val="Calibri"/>
      <family val="2"/>
    </font>
    <font>
      <i/>
      <sz val="8"/>
      <color rgb="FFFF0000"/>
      <name val="Calibri"/>
      <family val="2"/>
    </font>
    <font>
      <b/>
      <i/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rgb="FF0000FF"/>
      <name val="Calibri"/>
      <family val="2"/>
    </font>
    <font>
      <sz val="8"/>
      <color rgb="FF008000"/>
      <name val="Calibri"/>
      <family val="2"/>
    </font>
    <font>
      <b/>
      <sz val="8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165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vertical="center"/>
    </xf>
    <xf numFmtId="165" fontId="5" fillId="0" borderId="0" xfId="0" applyNumberFormat="1" applyFont="1" applyAlignment="1">
      <alignment horizontal="left" vertical="center"/>
    </xf>
    <xf numFmtId="165" fontId="8" fillId="0" borderId="0" xfId="0" applyNumberFormat="1" applyFont="1" applyAlignment="1">
      <alignment vertical="center"/>
    </xf>
    <xf numFmtId="169" fontId="3" fillId="0" borderId="0" xfId="0" applyNumberFormat="1" applyFont="1" applyAlignment="1">
      <alignment vertical="center"/>
    </xf>
    <xf numFmtId="170" fontId="3" fillId="0" borderId="0" xfId="0" applyNumberFormat="1" applyFont="1" applyAlignment="1">
      <alignment horizontal="right" vertical="center"/>
    </xf>
    <xf numFmtId="0" fontId="6" fillId="4" borderId="0" xfId="0" applyFont="1" applyFill="1" applyAlignment="1">
      <alignment horizontal="center" vertical="center"/>
    </xf>
    <xf numFmtId="167" fontId="3" fillId="4" borderId="0" xfId="0" applyNumberFormat="1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14" fontId="7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165" fontId="4" fillId="2" borderId="5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165" fontId="9" fillId="0" borderId="6" xfId="0" applyNumberFormat="1" applyFont="1" applyBorder="1" applyAlignment="1">
      <alignment vertical="center"/>
    </xf>
    <xf numFmtId="165" fontId="6" fillId="0" borderId="6" xfId="0" applyNumberFormat="1" applyFont="1" applyBorder="1" applyAlignment="1">
      <alignment vertical="center"/>
    </xf>
    <xf numFmtId="169" fontId="6" fillId="0" borderId="6" xfId="0" applyNumberFormat="1" applyFont="1" applyBorder="1" applyAlignment="1">
      <alignment vertical="center"/>
    </xf>
    <xf numFmtId="169" fontId="9" fillId="0" borderId="6" xfId="0" applyNumberFormat="1" applyFont="1" applyBorder="1"/>
    <xf numFmtId="171" fontId="6" fillId="2" borderId="11" xfId="0" applyNumberFormat="1" applyFont="1" applyFill="1" applyBorder="1"/>
    <xf numFmtId="171" fontId="6" fillId="2" borderId="11" xfId="0" applyNumberFormat="1" applyFont="1" applyFill="1" applyBorder="1" applyAlignment="1">
      <alignment horizontal="right" vertical="center"/>
    </xf>
    <xf numFmtId="44" fontId="0" fillId="0" borderId="0" xfId="0" applyNumberFormat="1"/>
    <xf numFmtId="0" fontId="6" fillId="4" borderId="0" xfId="0" applyFont="1" applyFill="1" applyAlignment="1">
      <alignment horizontal="center" vertical="center"/>
    </xf>
    <xf numFmtId="166" fontId="2" fillId="3" borderId="5" xfId="0" applyNumberFormat="1" applyFont="1" applyFill="1" applyBorder="1" applyAlignment="1">
      <alignment horizontal="center" vertical="center"/>
    </xf>
    <xf numFmtId="168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right" vertical="center"/>
    </xf>
    <xf numFmtId="168" fontId="2" fillId="0" borderId="7" xfId="0" applyNumberFormat="1" applyFont="1" applyBorder="1" applyAlignment="1">
      <alignment horizontal="left" vertical="center"/>
    </xf>
    <xf numFmtId="168" fontId="2" fillId="0" borderId="6" xfId="0" applyNumberFormat="1" applyFont="1" applyBorder="1" applyAlignment="1">
      <alignment horizontal="left" vertical="center"/>
    </xf>
    <xf numFmtId="168" fontId="2" fillId="0" borderId="6" xfId="0" applyNumberFormat="1" applyFont="1" applyBorder="1" applyAlignment="1">
      <alignment horizontal="right" vertical="center"/>
    </xf>
    <xf numFmtId="168" fontId="2" fillId="0" borderId="4" xfId="0" applyNumberFormat="1" applyFont="1" applyBorder="1" applyAlignment="1">
      <alignment horizontal="right" vertical="center"/>
    </xf>
    <xf numFmtId="168" fontId="2" fillId="0" borderId="7" xfId="0" applyNumberFormat="1" applyFont="1" applyBorder="1" applyAlignment="1">
      <alignment horizontal="right" vertical="center"/>
    </xf>
    <xf numFmtId="168" fontId="2" fillId="0" borderId="2" xfId="0" applyNumberFormat="1" applyFont="1" applyBorder="1" applyAlignment="1">
      <alignment horizontal="left" vertical="center"/>
    </xf>
    <xf numFmtId="168" fontId="2" fillId="0" borderId="3" xfId="0" applyNumberFormat="1" applyFont="1" applyBorder="1" applyAlignment="1">
      <alignment horizontal="right" vertical="center"/>
    </xf>
    <xf numFmtId="168" fontId="2" fillId="0" borderId="2" xfId="0" applyNumberFormat="1" applyFont="1" applyBorder="1" applyAlignment="1">
      <alignment horizontal="right" vertical="center"/>
    </xf>
    <xf numFmtId="168" fontId="2" fillId="0" borderId="8" xfId="0" applyNumberFormat="1" applyFont="1" applyBorder="1" applyAlignment="1">
      <alignment horizontal="left" vertical="center"/>
    </xf>
    <xf numFmtId="168" fontId="2" fillId="0" borderId="9" xfId="0" applyNumberFormat="1" applyFont="1" applyBorder="1" applyAlignment="1">
      <alignment horizontal="left" vertical="center"/>
    </xf>
    <xf numFmtId="168" fontId="2" fillId="0" borderId="9" xfId="0" applyNumberFormat="1" applyFont="1" applyBorder="1" applyAlignment="1">
      <alignment horizontal="right" vertical="center"/>
    </xf>
    <xf numFmtId="168" fontId="2" fillId="0" borderId="10" xfId="0" applyNumberFormat="1" applyFont="1" applyBorder="1" applyAlignment="1">
      <alignment horizontal="right" vertical="center"/>
    </xf>
    <xf numFmtId="168" fontId="2" fillId="0" borderId="8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A494-2D19-4844-9C72-B64B93FFCF03}">
  <dimension ref="B2:CY182"/>
  <sheetViews>
    <sheetView showGridLines="0" workbookViewId="0">
      <selection activeCell="B5" sqref="B5:B172"/>
    </sheetView>
  </sheetViews>
  <sheetFormatPr defaultColWidth="8.85546875" defaultRowHeight="15"/>
  <cols>
    <col min="1" max="1" width="33.42578125" customWidth="1"/>
    <col min="2" max="2" width="15.28515625" customWidth="1"/>
    <col min="3" max="3" width="9" customWidth="1"/>
    <col min="4" max="12" width="10.140625" bestFit="1" customWidth="1"/>
    <col min="13" max="15" width="11.140625" bestFit="1" customWidth="1"/>
    <col min="16" max="24" width="10.140625" bestFit="1" customWidth="1"/>
    <col min="25" max="27" width="11.140625" bestFit="1" customWidth="1"/>
    <col min="28" max="36" width="10.140625" bestFit="1" customWidth="1"/>
    <col min="37" max="39" width="11.140625" bestFit="1" customWidth="1"/>
    <col min="40" max="48" width="10.140625" bestFit="1" customWidth="1"/>
    <col min="49" max="50" width="11.140625" bestFit="1" customWidth="1"/>
    <col min="51" max="51" width="10.140625" bestFit="1" customWidth="1"/>
  </cols>
  <sheetData>
    <row r="2" spans="2:103" ht="15" customHeight="1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2:103">
      <c r="B3" s="2" t="s">
        <v>1</v>
      </c>
    </row>
    <row r="5" spans="2:103">
      <c r="B5" t="s">
        <v>2</v>
      </c>
      <c r="C5" s="5">
        <v>44227</v>
      </c>
      <c r="D5" s="5">
        <v>44255</v>
      </c>
      <c r="E5" s="5">
        <v>44286</v>
      </c>
      <c r="F5" s="5">
        <v>44316</v>
      </c>
      <c r="G5" s="5">
        <v>44347</v>
      </c>
      <c r="H5" s="5">
        <v>44377</v>
      </c>
      <c r="I5" s="5">
        <v>44408</v>
      </c>
      <c r="J5" s="5">
        <v>44439</v>
      </c>
      <c r="K5" s="5">
        <v>44469</v>
      </c>
      <c r="L5" s="5">
        <v>44500</v>
      </c>
      <c r="M5" s="5">
        <v>44530</v>
      </c>
      <c r="N5" s="5">
        <v>44561</v>
      </c>
      <c r="O5" s="5">
        <v>44592</v>
      </c>
      <c r="P5" s="5">
        <v>44620</v>
      </c>
      <c r="Q5" s="5">
        <v>44651</v>
      </c>
      <c r="R5" s="5">
        <v>44681</v>
      </c>
      <c r="S5" s="5">
        <v>44712</v>
      </c>
      <c r="T5" s="5">
        <v>44742</v>
      </c>
      <c r="U5" s="5">
        <v>44773</v>
      </c>
      <c r="V5" s="5">
        <v>44804</v>
      </c>
      <c r="W5" s="5">
        <v>44834</v>
      </c>
      <c r="X5" s="5">
        <v>44865</v>
      </c>
      <c r="Y5" s="5">
        <v>44895</v>
      </c>
      <c r="Z5" s="5">
        <v>44926</v>
      </c>
      <c r="AA5" s="5">
        <v>44957</v>
      </c>
      <c r="AB5" s="5">
        <v>44985</v>
      </c>
      <c r="AC5" s="5">
        <v>45016</v>
      </c>
      <c r="AD5" s="5">
        <v>45046</v>
      </c>
      <c r="AE5" s="5">
        <v>45077</v>
      </c>
      <c r="AF5" s="5">
        <v>45107</v>
      </c>
      <c r="AG5" s="5">
        <v>45138</v>
      </c>
      <c r="AH5" s="5">
        <v>45169</v>
      </c>
      <c r="AI5" s="5">
        <v>45199</v>
      </c>
      <c r="AJ5" s="5">
        <v>45230</v>
      </c>
      <c r="AK5" s="5">
        <v>45260</v>
      </c>
      <c r="AL5" s="5">
        <v>45291</v>
      </c>
      <c r="AM5" s="5">
        <v>45322</v>
      </c>
      <c r="AN5" s="5">
        <v>45351</v>
      </c>
      <c r="AO5" s="5">
        <v>45382</v>
      </c>
      <c r="AP5" s="5">
        <v>45412</v>
      </c>
      <c r="AQ5" s="5">
        <v>45443</v>
      </c>
      <c r="AR5" s="5">
        <v>45473</v>
      </c>
      <c r="AS5" s="5">
        <v>45504</v>
      </c>
      <c r="AT5" s="5">
        <v>45535</v>
      </c>
      <c r="AU5" s="5">
        <v>45565</v>
      </c>
      <c r="AV5" s="5">
        <v>45596</v>
      </c>
      <c r="AW5" s="5">
        <v>45626</v>
      </c>
      <c r="AX5" s="5">
        <v>45627</v>
      </c>
    </row>
    <row r="6" spans="2:103">
      <c r="B6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Z6" s="26">
        <f>C6*1.21</f>
        <v>0</v>
      </c>
      <c r="BA6" s="26">
        <f t="shared" ref="BA6:CU10" si="0">D6*1.21</f>
        <v>0</v>
      </c>
      <c r="BB6" s="26">
        <f t="shared" si="0"/>
        <v>0</v>
      </c>
      <c r="BC6" s="26">
        <f t="shared" si="0"/>
        <v>0</v>
      </c>
      <c r="BD6" s="26">
        <f t="shared" si="0"/>
        <v>0</v>
      </c>
      <c r="BE6" s="26">
        <f t="shared" si="0"/>
        <v>0</v>
      </c>
      <c r="BF6" s="26">
        <f t="shared" si="0"/>
        <v>0</v>
      </c>
      <c r="BG6" s="26">
        <f t="shared" si="0"/>
        <v>0</v>
      </c>
      <c r="BH6" s="26">
        <f t="shared" si="0"/>
        <v>0</v>
      </c>
      <c r="BI6" s="26">
        <f t="shared" si="0"/>
        <v>0</v>
      </c>
      <c r="BJ6" s="26">
        <f t="shared" si="0"/>
        <v>0</v>
      </c>
      <c r="BK6" s="26">
        <f t="shared" si="0"/>
        <v>0</v>
      </c>
      <c r="BL6" s="26">
        <f t="shared" si="0"/>
        <v>0</v>
      </c>
      <c r="BM6" s="26">
        <f t="shared" si="0"/>
        <v>0</v>
      </c>
      <c r="BN6" s="26">
        <f t="shared" si="0"/>
        <v>0</v>
      </c>
      <c r="BO6" s="26">
        <f t="shared" si="0"/>
        <v>0</v>
      </c>
      <c r="BP6" s="26">
        <f t="shared" si="0"/>
        <v>0</v>
      </c>
      <c r="BQ6" s="26">
        <f t="shared" si="0"/>
        <v>0</v>
      </c>
      <c r="BR6" s="26">
        <f t="shared" si="0"/>
        <v>0</v>
      </c>
      <c r="BS6" s="26">
        <f t="shared" si="0"/>
        <v>0</v>
      </c>
      <c r="BT6" s="26">
        <f t="shared" si="0"/>
        <v>0</v>
      </c>
      <c r="BU6" s="26">
        <f t="shared" si="0"/>
        <v>0</v>
      </c>
      <c r="BV6" s="26">
        <f t="shared" si="0"/>
        <v>0</v>
      </c>
      <c r="BW6" s="26">
        <f t="shared" si="0"/>
        <v>0</v>
      </c>
      <c r="BX6" s="26">
        <f t="shared" si="0"/>
        <v>0</v>
      </c>
      <c r="BY6" s="26">
        <f t="shared" si="0"/>
        <v>0</v>
      </c>
      <c r="BZ6" s="26">
        <f t="shared" si="0"/>
        <v>0</v>
      </c>
      <c r="CA6" s="26">
        <f t="shared" si="0"/>
        <v>0</v>
      </c>
      <c r="CB6" s="26">
        <f t="shared" si="0"/>
        <v>0</v>
      </c>
      <c r="CC6" s="26">
        <f t="shared" si="0"/>
        <v>0</v>
      </c>
      <c r="CD6" s="26">
        <f t="shared" si="0"/>
        <v>0</v>
      </c>
      <c r="CE6" s="26">
        <f t="shared" si="0"/>
        <v>0</v>
      </c>
      <c r="CF6" s="26">
        <f t="shared" si="0"/>
        <v>0</v>
      </c>
      <c r="CG6" s="26">
        <f t="shared" si="0"/>
        <v>0</v>
      </c>
      <c r="CH6" s="26">
        <f t="shared" si="0"/>
        <v>0</v>
      </c>
      <c r="CI6" s="26">
        <f t="shared" si="0"/>
        <v>0</v>
      </c>
      <c r="CJ6" s="26">
        <f t="shared" si="0"/>
        <v>0</v>
      </c>
      <c r="CK6" s="26">
        <f t="shared" si="0"/>
        <v>0</v>
      </c>
      <c r="CL6" s="26">
        <f t="shared" si="0"/>
        <v>0</v>
      </c>
      <c r="CM6" s="26">
        <f t="shared" si="0"/>
        <v>0</v>
      </c>
      <c r="CN6" s="26">
        <f t="shared" si="0"/>
        <v>0</v>
      </c>
      <c r="CO6" s="26">
        <f t="shared" si="0"/>
        <v>0</v>
      </c>
      <c r="CP6" s="26">
        <f t="shared" si="0"/>
        <v>0</v>
      </c>
      <c r="CQ6" s="26">
        <f t="shared" si="0"/>
        <v>0</v>
      </c>
      <c r="CR6" s="26">
        <f t="shared" si="0"/>
        <v>0</v>
      </c>
      <c r="CS6" s="26">
        <f t="shared" si="0"/>
        <v>0</v>
      </c>
      <c r="CT6" s="26">
        <f t="shared" si="0"/>
        <v>0</v>
      </c>
      <c r="CU6" s="26">
        <f t="shared" si="0"/>
        <v>0</v>
      </c>
      <c r="CV6" s="26"/>
      <c r="CW6" s="26"/>
      <c r="CX6" s="26"/>
      <c r="CY6" s="26"/>
    </row>
    <row r="7" spans="2:103">
      <c r="B7">
        <f t="shared" ref="B7:B38" si="1">B6+1</f>
        <v>2</v>
      </c>
      <c r="C7" s="1">
        <v>5416.67</v>
      </c>
      <c r="D7" s="1">
        <v>5416.67</v>
      </c>
      <c r="E7" s="1">
        <v>5416.66</v>
      </c>
      <c r="F7" s="1">
        <v>5416.67</v>
      </c>
      <c r="G7" s="1">
        <v>5416.67</v>
      </c>
      <c r="H7" s="1">
        <v>5416.66</v>
      </c>
      <c r="I7" s="1">
        <v>5416.67</v>
      </c>
      <c r="J7" s="1">
        <v>5416.67</v>
      </c>
      <c r="K7" s="1">
        <v>5416.66</v>
      </c>
      <c r="L7" s="1">
        <v>5416.67</v>
      </c>
      <c r="M7" s="1">
        <v>5416.67</v>
      </c>
      <c r="N7" s="1">
        <v>5416.66</v>
      </c>
      <c r="O7" s="1">
        <v>5416.67</v>
      </c>
      <c r="P7" s="1">
        <v>5416.67</v>
      </c>
      <c r="Q7" s="1">
        <v>5416.67</v>
      </c>
      <c r="R7" s="1">
        <v>5417</v>
      </c>
      <c r="S7" s="1">
        <v>5417</v>
      </c>
      <c r="T7" s="1">
        <v>5416</v>
      </c>
      <c r="U7" s="1">
        <v>5417</v>
      </c>
      <c r="V7" s="1">
        <v>5417</v>
      </c>
      <c r="W7" s="1">
        <v>5416</v>
      </c>
      <c r="X7" s="1">
        <v>5417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Z7" s="26">
        <f t="shared" ref="AZ7:AZ70" si="2">C7*1.21</f>
        <v>6554.1706999999997</v>
      </c>
      <c r="BA7" s="26">
        <f t="shared" si="0"/>
        <v>6554.1706999999997</v>
      </c>
      <c r="BB7" s="26">
        <f t="shared" si="0"/>
        <v>6554.1585999999998</v>
      </c>
      <c r="BC7" s="26">
        <f t="shared" si="0"/>
        <v>6554.1706999999997</v>
      </c>
      <c r="BD7" s="26">
        <f t="shared" si="0"/>
        <v>6554.1706999999997</v>
      </c>
      <c r="BE7" s="26">
        <f t="shared" si="0"/>
        <v>6554.1585999999998</v>
      </c>
      <c r="BF7" s="26">
        <f t="shared" si="0"/>
        <v>6554.1706999999997</v>
      </c>
      <c r="BG7" s="26">
        <f t="shared" si="0"/>
        <v>6554.1706999999997</v>
      </c>
      <c r="BH7" s="26">
        <f t="shared" si="0"/>
        <v>6554.1585999999998</v>
      </c>
      <c r="BI7" s="26">
        <f t="shared" si="0"/>
        <v>6554.1706999999997</v>
      </c>
      <c r="BJ7" s="26">
        <f t="shared" si="0"/>
        <v>6554.1706999999997</v>
      </c>
      <c r="BK7" s="26">
        <f t="shared" si="0"/>
        <v>6554.1585999999998</v>
      </c>
      <c r="BL7" s="26">
        <f t="shared" si="0"/>
        <v>6554.1706999999997</v>
      </c>
      <c r="BM7" s="26">
        <f t="shared" si="0"/>
        <v>6554.1706999999997</v>
      </c>
      <c r="BN7" s="26">
        <f t="shared" si="0"/>
        <v>6554.1706999999997</v>
      </c>
      <c r="BO7" s="26">
        <f t="shared" si="0"/>
        <v>6554.57</v>
      </c>
      <c r="BP7" s="26">
        <f t="shared" si="0"/>
        <v>6554.57</v>
      </c>
      <c r="BQ7" s="26">
        <f t="shared" si="0"/>
        <v>6553.36</v>
      </c>
      <c r="BR7" s="26">
        <f t="shared" si="0"/>
        <v>6554.57</v>
      </c>
      <c r="BS7" s="26">
        <f t="shared" si="0"/>
        <v>6554.57</v>
      </c>
      <c r="BT7" s="26">
        <f t="shared" si="0"/>
        <v>6553.36</v>
      </c>
      <c r="BU7" s="26">
        <f t="shared" si="0"/>
        <v>6554.57</v>
      </c>
      <c r="BV7" s="26">
        <f t="shared" si="0"/>
        <v>0</v>
      </c>
      <c r="BW7" s="26">
        <f t="shared" si="0"/>
        <v>0</v>
      </c>
      <c r="BX7" s="26">
        <f t="shared" si="0"/>
        <v>0</v>
      </c>
      <c r="BY7" s="26">
        <f t="shared" si="0"/>
        <v>0</v>
      </c>
      <c r="BZ7" s="26">
        <f t="shared" si="0"/>
        <v>0</v>
      </c>
      <c r="CA7" s="26">
        <f t="shared" si="0"/>
        <v>0</v>
      </c>
      <c r="CB7" s="26">
        <f t="shared" si="0"/>
        <v>0</v>
      </c>
      <c r="CC7" s="26">
        <f t="shared" si="0"/>
        <v>0</v>
      </c>
      <c r="CD7" s="26">
        <f t="shared" si="0"/>
        <v>0</v>
      </c>
      <c r="CE7" s="26">
        <f t="shared" si="0"/>
        <v>0</v>
      </c>
      <c r="CF7" s="26">
        <f t="shared" si="0"/>
        <v>0</v>
      </c>
      <c r="CG7" s="26">
        <f t="shared" si="0"/>
        <v>0</v>
      </c>
      <c r="CH7" s="26">
        <f t="shared" si="0"/>
        <v>0</v>
      </c>
      <c r="CI7" s="26">
        <f t="shared" si="0"/>
        <v>0</v>
      </c>
      <c r="CJ7" s="26">
        <f t="shared" si="0"/>
        <v>0</v>
      </c>
      <c r="CK7" s="26">
        <f t="shared" si="0"/>
        <v>0</v>
      </c>
      <c r="CL7" s="26">
        <f t="shared" si="0"/>
        <v>0</v>
      </c>
      <c r="CM7" s="26">
        <f t="shared" si="0"/>
        <v>0</v>
      </c>
      <c r="CN7" s="26">
        <f t="shared" si="0"/>
        <v>0</v>
      </c>
      <c r="CO7" s="26">
        <f t="shared" si="0"/>
        <v>0</v>
      </c>
      <c r="CP7" s="26">
        <f t="shared" si="0"/>
        <v>0</v>
      </c>
      <c r="CQ7" s="26">
        <f t="shared" si="0"/>
        <v>0</v>
      </c>
      <c r="CR7" s="26">
        <f t="shared" si="0"/>
        <v>0</v>
      </c>
      <c r="CS7" s="26">
        <f t="shared" si="0"/>
        <v>0</v>
      </c>
      <c r="CT7" s="26">
        <f t="shared" si="0"/>
        <v>0</v>
      </c>
      <c r="CU7" s="26">
        <f t="shared" si="0"/>
        <v>0</v>
      </c>
      <c r="CV7" s="26"/>
      <c r="CW7" s="26"/>
      <c r="CX7" s="26"/>
      <c r="CY7" s="26"/>
    </row>
    <row r="8" spans="2:103">
      <c r="B8">
        <f t="shared" si="1"/>
        <v>3</v>
      </c>
      <c r="C8" s="1">
        <v>2881.7349725499998</v>
      </c>
      <c r="D8" s="1">
        <v>2881.7349725499998</v>
      </c>
      <c r="E8" s="1">
        <v>2881.7349725499998</v>
      </c>
      <c r="F8" s="1">
        <v>2881.7349725499998</v>
      </c>
      <c r="G8" s="1">
        <v>2881.7349725499998</v>
      </c>
      <c r="H8" s="1">
        <v>2881.7349725499998</v>
      </c>
      <c r="I8" s="1">
        <v>2881.7349725499998</v>
      </c>
      <c r="J8" s="1">
        <v>2881.7349725499998</v>
      </c>
      <c r="K8" s="1">
        <v>2881.7349725499998</v>
      </c>
      <c r="L8" s="1">
        <v>2881.7349725499998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Z8" s="26">
        <f t="shared" si="2"/>
        <v>3486.8993167854996</v>
      </c>
      <c r="BA8" s="26">
        <f t="shared" si="0"/>
        <v>3486.8993167854996</v>
      </c>
      <c r="BB8" s="26">
        <f t="shared" si="0"/>
        <v>3486.8993167854996</v>
      </c>
      <c r="BC8" s="26">
        <f t="shared" si="0"/>
        <v>3486.8993167854996</v>
      </c>
      <c r="BD8" s="26">
        <f t="shared" si="0"/>
        <v>3486.8993167854996</v>
      </c>
      <c r="BE8" s="26">
        <f t="shared" si="0"/>
        <v>3486.8993167854996</v>
      </c>
      <c r="BF8" s="26">
        <f t="shared" si="0"/>
        <v>3486.8993167854996</v>
      </c>
      <c r="BG8" s="26">
        <f t="shared" si="0"/>
        <v>3486.8993167854996</v>
      </c>
      <c r="BH8" s="26">
        <f t="shared" si="0"/>
        <v>3486.8993167854996</v>
      </c>
      <c r="BI8" s="26">
        <f t="shared" si="0"/>
        <v>3486.8993167854996</v>
      </c>
      <c r="BJ8" s="26">
        <f t="shared" si="0"/>
        <v>0</v>
      </c>
      <c r="BK8" s="26">
        <f t="shared" si="0"/>
        <v>0</v>
      </c>
      <c r="BL8" s="26">
        <f t="shared" si="0"/>
        <v>0</v>
      </c>
      <c r="BM8" s="26">
        <f t="shared" si="0"/>
        <v>0</v>
      </c>
      <c r="BN8" s="26">
        <f t="shared" si="0"/>
        <v>0</v>
      </c>
      <c r="BO8" s="26">
        <f t="shared" si="0"/>
        <v>0</v>
      </c>
      <c r="BP8" s="26">
        <f t="shared" si="0"/>
        <v>0</v>
      </c>
      <c r="BQ8" s="26">
        <f t="shared" si="0"/>
        <v>0</v>
      </c>
      <c r="BR8" s="26">
        <f t="shared" si="0"/>
        <v>0</v>
      </c>
      <c r="BS8" s="26">
        <f t="shared" si="0"/>
        <v>0</v>
      </c>
      <c r="BT8" s="26">
        <f t="shared" si="0"/>
        <v>0</v>
      </c>
      <c r="BU8" s="26">
        <f t="shared" si="0"/>
        <v>0</v>
      </c>
      <c r="BV8" s="26">
        <f t="shared" si="0"/>
        <v>0</v>
      </c>
      <c r="BW8" s="26">
        <f t="shared" si="0"/>
        <v>0</v>
      </c>
      <c r="BX8" s="26">
        <f t="shared" si="0"/>
        <v>0</v>
      </c>
      <c r="BY8" s="26">
        <f t="shared" si="0"/>
        <v>0</v>
      </c>
      <c r="BZ8" s="26">
        <f t="shared" si="0"/>
        <v>0</v>
      </c>
      <c r="CA8" s="26">
        <f t="shared" si="0"/>
        <v>0</v>
      </c>
      <c r="CB8" s="26">
        <f t="shared" si="0"/>
        <v>0</v>
      </c>
      <c r="CC8" s="26">
        <f t="shared" si="0"/>
        <v>0</v>
      </c>
      <c r="CD8" s="26">
        <f t="shared" si="0"/>
        <v>0</v>
      </c>
      <c r="CE8" s="26">
        <f t="shared" si="0"/>
        <v>0</v>
      </c>
      <c r="CF8" s="26">
        <f t="shared" si="0"/>
        <v>0</v>
      </c>
      <c r="CG8" s="26">
        <f t="shared" si="0"/>
        <v>0</v>
      </c>
      <c r="CH8" s="26">
        <f t="shared" si="0"/>
        <v>0</v>
      </c>
      <c r="CI8" s="26">
        <f t="shared" si="0"/>
        <v>0</v>
      </c>
      <c r="CJ8" s="26">
        <f t="shared" si="0"/>
        <v>0</v>
      </c>
      <c r="CK8" s="26">
        <f t="shared" si="0"/>
        <v>0</v>
      </c>
      <c r="CL8" s="26">
        <f t="shared" si="0"/>
        <v>0</v>
      </c>
      <c r="CM8" s="26">
        <f t="shared" si="0"/>
        <v>0</v>
      </c>
      <c r="CN8" s="26">
        <f t="shared" si="0"/>
        <v>0</v>
      </c>
      <c r="CO8" s="26">
        <f t="shared" si="0"/>
        <v>0</v>
      </c>
      <c r="CP8" s="26">
        <f t="shared" si="0"/>
        <v>0</v>
      </c>
      <c r="CQ8" s="26">
        <f t="shared" si="0"/>
        <v>0</v>
      </c>
      <c r="CR8" s="26">
        <f t="shared" si="0"/>
        <v>0</v>
      </c>
      <c r="CS8" s="26">
        <f t="shared" si="0"/>
        <v>0</v>
      </c>
      <c r="CT8" s="26">
        <f t="shared" si="0"/>
        <v>0</v>
      </c>
      <c r="CU8" s="26">
        <f t="shared" si="0"/>
        <v>0</v>
      </c>
      <c r="CV8" s="26"/>
      <c r="CW8" s="26"/>
      <c r="CX8" s="26"/>
      <c r="CY8" s="26"/>
    </row>
    <row r="9" spans="2:103">
      <c r="B9">
        <f t="shared" si="1"/>
        <v>4</v>
      </c>
      <c r="C9" s="1">
        <v>16479.25</v>
      </c>
      <c r="D9" s="1">
        <v>16479.25</v>
      </c>
      <c r="E9" s="1">
        <v>16479.25</v>
      </c>
      <c r="F9" s="1">
        <v>16479.25</v>
      </c>
      <c r="G9" s="1">
        <v>16479.25</v>
      </c>
      <c r="H9" s="1">
        <v>16479.25</v>
      </c>
      <c r="I9" s="1">
        <v>16479.25</v>
      </c>
      <c r="J9" s="1">
        <v>16479.25</v>
      </c>
      <c r="K9" s="1">
        <v>16479.25</v>
      </c>
      <c r="L9" s="1">
        <v>16479.25</v>
      </c>
      <c r="M9" s="1">
        <v>16479.25</v>
      </c>
      <c r="N9" s="1">
        <v>16479.25</v>
      </c>
      <c r="O9" s="1">
        <v>16479.25</v>
      </c>
      <c r="P9" s="1">
        <v>16479.25</v>
      </c>
      <c r="Q9" s="1">
        <v>16479.25</v>
      </c>
      <c r="R9" s="1">
        <v>16446</v>
      </c>
      <c r="S9" s="1">
        <v>16446</v>
      </c>
      <c r="T9" s="1">
        <v>16446</v>
      </c>
      <c r="U9" s="1">
        <v>16446</v>
      </c>
      <c r="V9" s="1">
        <v>16446</v>
      </c>
      <c r="W9" s="1">
        <v>16446</v>
      </c>
      <c r="X9" s="1">
        <v>16446</v>
      </c>
      <c r="Y9" s="1">
        <v>16447</v>
      </c>
      <c r="Z9" s="1">
        <v>16446</v>
      </c>
      <c r="AA9" s="1">
        <v>16446</v>
      </c>
      <c r="AB9" s="1">
        <v>16446</v>
      </c>
      <c r="AC9" s="1">
        <v>16446</v>
      </c>
      <c r="AD9" s="1">
        <v>16446</v>
      </c>
      <c r="AE9" s="1">
        <v>16446</v>
      </c>
      <c r="AF9" s="1">
        <v>16446</v>
      </c>
      <c r="AG9" s="1">
        <v>16446</v>
      </c>
      <c r="AH9" s="1">
        <v>16446</v>
      </c>
      <c r="AI9" s="1">
        <v>16446</v>
      </c>
      <c r="AJ9" s="1">
        <v>16446</v>
      </c>
      <c r="AK9" s="1">
        <v>16446</v>
      </c>
      <c r="AL9" s="1">
        <v>16446</v>
      </c>
      <c r="AM9" s="1">
        <v>16446</v>
      </c>
      <c r="AN9" s="1">
        <v>16446</v>
      </c>
      <c r="AO9" s="1">
        <v>16446</v>
      </c>
      <c r="AP9" s="1">
        <v>16446</v>
      </c>
      <c r="AQ9" s="1">
        <v>16446</v>
      </c>
      <c r="AR9" s="1">
        <v>16446</v>
      </c>
      <c r="AS9" s="1">
        <v>16446</v>
      </c>
      <c r="AT9" s="1">
        <v>15448</v>
      </c>
      <c r="AU9" s="1">
        <v>15448</v>
      </c>
      <c r="AV9" s="1">
        <v>10091</v>
      </c>
      <c r="AW9" s="1">
        <v>10091</v>
      </c>
      <c r="AX9" s="1">
        <v>10091</v>
      </c>
      <c r="AZ9" s="26">
        <f t="shared" si="2"/>
        <v>19939.892499999998</v>
      </c>
      <c r="BA9" s="26">
        <f t="shared" si="0"/>
        <v>19939.892499999998</v>
      </c>
      <c r="BB9" s="26">
        <f t="shared" si="0"/>
        <v>19939.892499999998</v>
      </c>
      <c r="BC9" s="26">
        <f t="shared" si="0"/>
        <v>19939.892499999998</v>
      </c>
      <c r="BD9" s="26">
        <f t="shared" si="0"/>
        <v>19939.892499999998</v>
      </c>
      <c r="BE9" s="26">
        <f t="shared" si="0"/>
        <v>19939.892499999998</v>
      </c>
      <c r="BF9" s="26">
        <f t="shared" si="0"/>
        <v>19939.892499999998</v>
      </c>
      <c r="BG9" s="26">
        <f t="shared" si="0"/>
        <v>19939.892499999998</v>
      </c>
      <c r="BH9" s="26">
        <f t="shared" si="0"/>
        <v>19939.892499999998</v>
      </c>
      <c r="BI9" s="26">
        <f t="shared" si="0"/>
        <v>19939.892499999998</v>
      </c>
      <c r="BJ9" s="26">
        <f t="shared" si="0"/>
        <v>19939.892499999998</v>
      </c>
      <c r="BK9" s="26">
        <f t="shared" si="0"/>
        <v>19939.892499999998</v>
      </c>
      <c r="BL9" s="26">
        <f t="shared" si="0"/>
        <v>19939.892499999998</v>
      </c>
      <c r="BM9" s="26">
        <f t="shared" si="0"/>
        <v>19939.892499999998</v>
      </c>
      <c r="BN9" s="26">
        <f t="shared" si="0"/>
        <v>19939.892499999998</v>
      </c>
      <c r="BO9" s="26">
        <f t="shared" si="0"/>
        <v>19899.66</v>
      </c>
      <c r="BP9" s="26">
        <f t="shared" si="0"/>
        <v>19899.66</v>
      </c>
      <c r="BQ9" s="26">
        <f t="shared" si="0"/>
        <v>19899.66</v>
      </c>
      <c r="BR9" s="26">
        <f t="shared" si="0"/>
        <v>19899.66</v>
      </c>
      <c r="BS9" s="26">
        <f t="shared" si="0"/>
        <v>19899.66</v>
      </c>
      <c r="BT9" s="26">
        <f t="shared" si="0"/>
        <v>19899.66</v>
      </c>
      <c r="BU9" s="26">
        <f t="shared" si="0"/>
        <v>19899.66</v>
      </c>
      <c r="BV9" s="26">
        <f t="shared" si="0"/>
        <v>19900.87</v>
      </c>
      <c r="BW9" s="26">
        <f t="shared" si="0"/>
        <v>19899.66</v>
      </c>
      <c r="BX9" s="26">
        <f t="shared" si="0"/>
        <v>19899.66</v>
      </c>
      <c r="BY9" s="26">
        <f t="shared" si="0"/>
        <v>19899.66</v>
      </c>
      <c r="BZ9" s="26">
        <f t="shared" si="0"/>
        <v>19899.66</v>
      </c>
      <c r="CA9" s="26">
        <f t="shared" si="0"/>
        <v>19899.66</v>
      </c>
      <c r="CB9" s="26">
        <f t="shared" si="0"/>
        <v>19899.66</v>
      </c>
      <c r="CC9" s="26">
        <f t="shared" si="0"/>
        <v>19899.66</v>
      </c>
      <c r="CD9" s="26">
        <f t="shared" si="0"/>
        <v>19899.66</v>
      </c>
      <c r="CE9" s="26">
        <f t="shared" si="0"/>
        <v>19899.66</v>
      </c>
      <c r="CF9" s="26">
        <f t="shared" si="0"/>
        <v>19899.66</v>
      </c>
      <c r="CG9" s="26">
        <f t="shared" si="0"/>
        <v>19899.66</v>
      </c>
      <c r="CH9" s="26">
        <f t="shared" si="0"/>
        <v>19899.66</v>
      </c>
      <c r="CI9" s="26">
        <f t="shared" si="0"/>
        <v>19899.66</v>
      </c>
      <c r="CJ9" s="26">
        <f t="shared" si="0"/>
        <v>19899.66</v>
      </c>
      <c r="CK9" s="26">
        <f t="shared" si="0"/>
        <v>19899.66</v>
      </c>
      <c r="CL9" s="26">
        <f t="shared" si="0"/>
        <v>19899.66</v>
      </c>
      <c r="CM9" s="26">
        <f t="shared" si="0"/>
        <v>19899.66</v>
      </c>
      <c r="CN9" s="26">
        <f t="shared" si="0"/>
        <v>19899.66</v>
      </c>
      <c r="CO9" s="26">
        <f t="shared" si="0"/>
        <v>19899.66</v>
      </c>
      <c r="CP9" s="26">
        <f t="shared" si="0"/>
        <v>19899.66</v>
      </c>
      <c r="CQ9" s="26">
        <f t="shared" si="0"/>
        <v>18692.079999999998</v>
      </c>
      <c r="CR9" s="26">
        <f t="shared" si="0"/>
        <v>18692.079999999998</v>
      </c>
      <c r="CS9" s="26">
        <f t="shared" si="0"/>
        <v>12210.109999999999</v>
      </c>
      <c r="CT9" s="26">
        <f t="shared" si="0"/>
        <v>12210.109999999999</v>
      </c>
      <c r="CU9" s="26">
        <f t="shared" si="0"/>
        <v>12210.109999999999</v>
      </c>
      <c r="CV9" s="26"/>
      <c r="CW9" s="26"/>
      <c r="CX9" s="26"/>
      <c r="CY9" s="26"/>
    </row>
    <row r="10" spans="2:103">
      <c r="B10">
        <f t="shared" si="1"/>
        <v>5</v>
      </c>
      <c r="C10" s="1">
        <v>5000</v>
      </c>
      <c r="D10" s="1">
        <v>5000</v>
      </c>
      <c r="E10" s="1">
        <v>5000</v>
      </c>
      <c r="F10" s="1">
        <v>5000</v>
      </c>
      <c r="G10" s="1">
        <v>6250</v>
      </c>
      <c r="H10" s="1">
        <v>6250</v>
      </c>
      <c r="I10" s="1">
        <v>6250</v>
      </c>
      <c r="J10" s="1">
        <v>6250</v>
      </c>
      <c r="K10" s="1">
        <v>6250</v>
      </c>
      <c r="L10" s="1">
        <v>6250</v>
      </c>
      <c r="M10" s="1">
        <v>6250</v>
      </c>
      <c r="N10" s="1">
        <v>6250</v>
      </c>
      <c r="O10" s="1">
        <v>6250</v>
      </c>
      <c r="P10" s="1">
        <v>6250</v>
      </c>
      <c r="Q10" s="1">
        <v>6250</v>
      </c>
      <c r="R10" s="1">
        <v>6250</v>
      </c>
      <c r="S10" s="1">
        <v>6250</v>
      </c>
      <c r="T10" s="1">
        <v>6250</v>
      </c>
      <c r="U10" s="1">
        <v>6250</v>
      </c>
      <c r="V10" s="1">
        <v>6250</v>
      </c>
      <c r="W10" s="1">
        <v>6250</v>
      </c>
      <c r="X10" s="1">
        <v>6250</v>
      </c>
      <c r="Y10" s="1">
        <v>6250</v>
      </c>
      <c r="Z10" s="1">
        <v>6250</v>
      </c>
      <c r="AA10" s="1">
        <v>6250</v>
      </c>
      <c r="AB10" s="1">
        <v>6250</v>
      </c>
      <c r="AC10" s="1">
        <v>6250</v>
      </c>
      <c r="AD10" s="1">
        <v>6250</v>
      </c>
      <c r="AE10" s="1">
        <v>6250</v>
      </c>
      <c r="AF10" s="1">
        <v>6250</v>
      </c>
      <c r="AG10" s="1">
        <v>6250</v>
      </c>
      <c r="AH10" s="1">
        <v>6250</v>
      </c>
      <c r="AI10" s="1">
        <v>6250</v>
      </c>
      <c r="AJ10" s="1">
        <v>6250</v>
      </c>
      <c r="AK10" s="1">
        <v>6250</v>
      </c>
      <c r="AL10" s="1">
        <v>6250</v>
      </c>
      <c r="AM10" s="1">
        <v>6250</v>
      </c>
      <c r="AN10" s="1">
        <v>6250</v>
      </c>
      <c r="AO10" s="1">
        <v>6250</v>
      </c>
      <c r="AP10" s="1">
        <v>6250</v>
      </c>
      <c r="AQ10" s="1">
        <v>6250</v>
      </c>
      <c r="AR10" s="1">
        <v>6250</v>
      </c>
      <c r="AS10" s="1">
        <v>6250</v>
      </c>
      <c r="AT10" s="1">
        <v>6250</v>
      </c>
      <c r="AU10" s="1">
        <v>6250</v>
      </c>
      <c r="AV10" s="1">
        <v>6250</v>
      </c>
      <c r="AW10" s="1">
        <v>6250</v>
      </c>
      <c r="AX10" s="1">
        <v>6250</v>
      </c>
      <c r="AZ10" s="26">
        <f t="shared" si="2"/>
        <v>6050</v>
      </c>
      <c r="BA10" s="26">
        <f t="shared" si="0"/>
        <v>6050</v>
      </c>
      <c r="BB10" s="26">
        <f t="shared" si="0"/>
        <v>6050</v>
      </c>
      <c r="BC10" s="26">
        <f t="shared" si="0"/>
        <v>6050</v>
      </c>
      <c r="BD10" s="26">
        <f t="shared" si="0"/>
        <v>7562.5</v>
      </c>
      <c r="BE10" s="26">
        <f t="shared" si="0"/>
        <v>7562.5</v>
      </c>
      <c r="BF10" s="26">
        <f t="shared" si="0"/>
        <v>7562.5</v>
      </c>
      <c r="BG10" s="26">
        <f t="shared" si="0"/>
        <v>7562.5</v>
      </c>
      <c r="BH10" s="26">
        <f t="shared" si="0"/>
        <v>7562.5</v>
      </c>
      <c r="BI10" s="26">
        <f t="shared" si="0"/>
        <v>7562.5</v>
      </c>
      <c r="BJ10" s="26">
        <f t="shared" si="0"/>
        <v>7562.5</v>
      </c>
      <c r="BK10" s="26">
        <f t="shared" si="0"/>
        <v>7562.5</v>
      </c>
      <c r="BL10" s="26">
        <f t="shared" si="0"/>
        <v>7562.5</v>
      </c>
      <c r="BM10" s="26">
        <f t="shared" si="0"/>
        <v>7562.5</v>
      </c>
      <c r="BN10" s="26">
        <f t="shared" si="0"/>
        <v>7562.5</v>
      </c>
      <c r="BO10" s="26">
        <f t="shared" si="0"/>
        <v>7562.5</v>
      </c>
      <c r="BP10" s="26">
        <f t="shared" si="0"/>
        <v>7562.5</v>
      </c>
      <c r="BQ10" s="26">
        <f t="shared" si="0"/>
        <v>7562.5</v>
      </c>
      <c r="BR10" s="26">
        <f t="shared" si="0"/>
        <v>7562.5</v>
      </c>
      <c r="BS10" s="26">
        <f t="shared" si="0"/>
        <v>7562.5</v>
      </c>
      <c r="BT10" s="26">
        <f t="shared" si="0"/>
        <v>7562.5</v>
      </c>
      <c r="BU10" s="26">
        <f t="shared" si="0"/>
        <v>7562.5</v>
      </c>
      <c r="BV10" s="26">
        <f t="shared" si="0"/>
        <v>7562.5</v>
      </c>
      <c r="BW10" s="26">
        <f t="shared" si="0"/>
        <v>7562.5</v>
      </c>
      <c r="BX10" s="26">
        <f t="shared" si="0"/>
        <v>7562.5</v>
      </c>
      <c r="BY10" s="26">
        <f t="shared" si="0"/>
        <v>7562.5</v>
      </c>
      <c r="BZ10" s="26">
        <f t="shared" si="0"/>
        <v>7562.5</v>
      </c>
      <c r="CA10" s="26">
        <f t="shared" si="0"/>
        <v>7562.5</v>
      </c>
      <c r="CB10" s="26">
        <f t="shared" si="0"/>
        <v>7562.5</v>
      </c>
      <c r="CC10" s="26">
        <f t="shared" si="0"/>
        <v>7562.5</v>
      </c>
      <c r="CD10" s="26">
        <f t="shared" si="0"/>
        <v>7562.5</v>
      </c>
      <c r="CE10" s="26">
        <f t="shared" si="0"/>
        <v>7562.5</v>
      </c>
      <c r="CF10" s="26">
        <f t="shared" si="0"/>
        <v>7562.5</v>
      </c>
      <c r="CG10" s="26">
        <f t="shared" si="0"/>
        <v>7562.5</v>
      </c>
      <c r="CH10" s="26">
        <f t="shared" si="0"/>
        <v>7562.5</v>
      </c>
      <c r="CI10" s="26">
        <f t="shared" si="0"/>
        <v>7562.5</v>
      </c>
      <c r="CJ10" s="26">
        <f t="shared" si="0"/>
        <v>7562.5</v>
      </c>
      <c r="CK10" s="26">
        <f t="shared" si="0"/>
        <v>7562.5</v>
      </c>
      <c r="CL10" s="26">
        <f t="shared" si="0"/>
        <v>7562.5</v>
      </c>
      <c r="CM10" s="26">
        <f t="shared" si="0"/>
        <v>7562.5</v>
      </c>
      <c r="CN10" s="26">
        <f t="shared" si="0"/>
        <v>7562.5</v>
      </c>
      <c r="CO10" s="26">
        <f t="shared" si="0"/>
        <v>7562.5</v>
      </c>
      <c r="CP10" s="26">
        <f t="shared" si="0"/>
        <v>7562.5</v>
      </c>
      <c r="CQ10" s="26">
        <f t="shared" si="0"/>
        <v>7562.5</v>
      </c>
      <c r="CR10" s="26">
        <f t="shared" si="0"/>
        <v>7562.5</v>
      </c>
      <c r="CS10" s="26">
        <f t="shared" si="0"/>
        <v>7562.5</v>
      </c>
      <c r="CT10" s="26">
        <f t="shared" si="0"/>
        <v>7562.5</v>
      </c>
      <c r="CU10" s="26">
        <f t="shared" si="0"/>
        <v>7562.5</v>
      </c>
      <c r="CV10" s="26"/>
      <c r="CW10" s="26"/>
      <c r="CX10" s="26"/>
      <c r="CY10" s="26"/>
    </row>
    <row r="11" spans="2:103">
      <c r="B11">
        <f t="shared" si="1"/>
        <v>6</v>
      </c>
      <c r="C11" s="1">
        <v>7560</v>
      </c>
      <c r="D11" s="1">
        <v>7560</v>
      </c>
      <c r="E11" s="1">
        <v>7560</v>
      </c>
      <c r="F11" s="1">
        <v>7560</v>
      </c>
      <c r="G11" s="1">
        <v>7560</v>
      </c>
      <c r="H11" s="1">
        <v>7560</v>
      </c>
      <c r="I11" s="1">
        <v>7560</v>
      </c>
      <c r="J11" s="1">
        <v>7560</v>
      </c>
      <c r="K11" s="1">
        <v>7560</v>
      </c>
      <c r="L11" s="1">
        <v>7560</v>
      </c>
      <c r="M11" s="1">
        <v>7560</v>
      </c>
      <c r="N11" s="1">
        <v>7560</v>
      </c>
      <c r="O11" s="1">
        <v>7560</v>
      </c>
      <c r="P11" s="1">
        <v>7560</v>
      </c>
      <c r="Q11" s="1">
        <v>7560</v>
      </c>
      <c r="R11" s="1">
        <v>7560</v>
      </c>
      <c r="S11" s="1">
        <v>7560</v>
      </c>
      <c r="T11" s="1">
        <v>7560</v>
      </c>
      <c r="U11" s="1">
        <v>7560</v>
      </c>
      <c r="V11" s="1">
        <v>7560</v>
      </c>
      <c r="W11" s="1">
        <v>7560</v>
      </c>
      <c r="X11" s="1">
        <v>7560</v>
      </c>
      <c r="Y11" s="1">
        <v>7560</v>
      </c>
      <c r="Z11" s="1">
        <v>7560</v>
      </c>
      <c r="AA11" s="1">
        <v>7560</v>
      </c>
      <c r="AB11" s="1">
        <v>7560</v>
      </c>
      <c r="AC11" s="1">
        <v>7560</v>
      </c>
      <c r="AD11" s="1">
        <v>7560</v>
      </c>
      <c r="AE11" s="1">
        <v>7560</v>
      </c>
      <c r="AF11" s="1">
        <v>7560</v>
      </c>
      <c r="AG11" s="1">
        <v>7560</v>
      </c>
      <c r="AH11" s="1">
        <v>7560</v>
      </c>
      <c r="AI11" s="1">
        <v>7560</v>
      </c>
      <c r="AJ11" s="1">
        <v>7560</v>
      </c>
      <c r="AK11" s="1">
        <v>7560</v>
      </c>
      <c r="AL11" s="1">
        <v>7560</v>
      </c>
      <c r="AM11" s="1">
        <v>7560</v>
      </c>
      <c r="AN11" s="1">
        <v>7560</v>
      </c>
      <c r="AO11" s="1">
        <v>7560</v>
      </c>
      <c r="AP11" s="1">
        <v>7560</v>
      </c>
      <c r="AQ11" s="1">
        <v>7560</v>
      </c>
      <c r="AR11" s="1">
        <v>7560</v>
      </c>
      <c r="AS11" s="1">
        <v>7560</v>
      </c>
      <c r="AT11" s="1">
        <v>7560</v>
      </c>
      <c r="AU11" s="1">
        <v>7560</v>
      </c>
      <c r="AV11" s="1">
        <v>7560</v>
      </c>
      <c r="AW11" s="1">
        <v>7560</v>
      </c>
      <c r="AX11" s="1">
        <v>7560</v>
      </c>
      <c r="AZ11" s="26">
        <f t="shared" si="2"/>
        <v>9147.6</v>
      </c>
      <c r="BA11" s="26">
        <f t="shared" ref="BA11:BA74" si="3">D11*1.21</f>
        <v>9147.6</v>
      </c>
      <c r="BB11" s="26">
        <f t="shared" ref="BB11:BB74" si="4">E11*1.21</f>
        <v>9147.6</v>
      </c>
      <c r="BC11" s="26">
        <f t="shared" ref="BC11:BC74" si="5">F11*1.21</f>
        <v>9147.6</v>
      </c>
      <c r="BD11" s="26">
        <f t="shared" ref="BD11:BD74" si="6">G11*1.21</f>
        <v>9147.6</v>
      </c>
      <c r="BE11" s="26">
        <f t="shared" ref="BE11:BE74" si="7">H11*1.21</f>
        <v>9147.6</v>
      </c>
      <c r="BF11" s="26">
        <f t="shared" ref="BF11:BF74" si="8">I11*1.21</f>
        <v>9147.6</v>
      </c>
      <c r="BG11" s="26">
        <f t="shared" ref="BG11:BG74" si="9">J11*1.21</f>
        <v>9147.6</v>
      </c>
      <c r="BH11" s="26">
        <f t="shared" ref="BH11:BH74" si="10">K11*1.21</f>
        <v>9147.6</v>
      </c>
      <c r="BI11" s="26">
        <f t="shared" ref="BI11:BI74" si="11">L11*1.21</f>
        <v>9147.6</v>
      </c>
      <c r="BJ11" s="26">
        <f t="shared" ref="BJ11:BJ74" si="12">M11*1.21</f>
        <v>9147.6</v>
      </c>
      <c r="BK11" s="26">
        <f t="shared" ref="BK11:BK74" si="13">N11*1.21</f>
        <v>9147.6</v>
      </c>
      <c r="BL11" s="26">
        <f t="shared" ref="BL11:BL74" si="14">O11*1.21</f>
        <v>9147.6</v>
      </c>
      <c r="BM11" s="26">
        <f t="shared" ref="BM11:BM74" si="15">P11*1.21</f>
        <v>9147.6</v>
      </c>
      <c r="BN11" s="26">
        <f t="shared" ref="BN11:BN74" si="16">Q11*1.21</f>
        <v>9147.6</v>
      </c>
      <c r="BO11" s="26">
        <f t="shared" ref="BO11:BO74" si="17">R11*1.21</f>
        <v>9147.6</v>
      </c>
      <c r="BP11" s="26">
        <f t="shared" ref="BP11:BP74" si="18">S11*1.21</f>
        <v>9147.6</v>
      </c>
      <c r="BQ11" s="26">
        <f t="shared" ref="BQ11:BQ74" si="19">T11*1.21</f>
        <v>9147.6</v>
      </c>
      <c r="BR11" s="26">
        <f t="shared" ref="BR11:BR74" si="20">U11*1.21</f>
        <v>9147.6</v>
      </c>
      <c r="BS11" s="26">
        <f t="shared" ref="BS11:BS74" si="21">V11*1.21</f>
        <v>9147.6</v>
      </c>
      <c r="BT11" s="26">
        <f t="shared" ref="BT11:BT74" si="22">W11*1.21</f>
        <v>9147.6</v>
      </c>
      <c r="BU11" s="26">
        <f t="shared" ref="BU11:BU74" si="23">X11*1.21</f>
        <v>9147.6</v>
      </c>
      <c r="BV11" s="26">
        <f t="shared" ref="BV11:BV74" si="24">Y11*1.21</f>
        <v>9147.6</v>
      </c>
      <c r="BW11" s="26">
        <f t="shared" ref="BW11:BW74" si="25">Z11*1.21</f>
        <v>9147.6</v>
      </c>
      <c r="BX11" s="26">
        <f t="shared" ref="BX11:BX74" si="26">AA11*1.21</f>
        <v>9147.6</v>
      </c>
      <c r="BY11" s="26">
        <f t="shared" ref="BY11:BY74" si="27">AB11*1.21</f>
        <v>9147.6</v>
      </c>
      <c r="BZ11" s="26">
        <f t="shared" ref="BZ11:BZ74" si="28">AC11*1.21</f>
        <v>9147.6</v>
      </c>
      <c r="CA11" s="26">
        <f t="shared" ref="CA11:CA74" si="29">AD11*1.21</f>
        <v>9147.6</v>
      </c>
      <c r="CB11" s="26">
        <f t="shared" ref="CB11:CB74" si="30">AE11*1.21</f>
        <v>9147.6</v>
      </c>
      <c r="CC11" s="26">
        <f t="shared" ref="CC11:CC74" si="31">AF11*1.21</f>
        <v>9147.6</v>
      </c>
      <c r="CD11" s="26">
        <f t="shared" ref="CD11:CD74" si="32">AG11*1.21</f>
        <v>9147.6</v>
      </c>
      <c r="CE11" s="26">
        <f t="shared" ref="CE11:CE74" si="33">AH11*1.21</f>
        <v>9147.6</v>
      </c>
      <c r="CF11" s="26">
        <f t="shared" ref="CF11:CF74" si="34">AI11*1.21</f>
        <v>9147.6</v>
      </c>
      <c r="CG11" s="26">
        <f t="shared" ref="CG11:CG74" si="35">AJ11*1.21</f>
        <v>9147.6</v>
      </c>
      <c r="CH11" s="26">
        <f t="shared" ref="CH11:CH74" si="36">AK11*1.21</f>
        <v>9147.6</v>
      </c>
      <c r="CI11" s="26">
        <f t="shared" ref="CI11:CI74" si="37">AL11*1.21</f>
        <v>9147.6</v>
      </c>
      <c r="CJ11" s="26">
        <f t="shared" ref="CJ11:CJ74" si="38">AM11*1.21</f>
        <v>9147.6</v>
      </c>
      <c r="CK11" s="26">
        <f t="shared" ref="CK11:CK74" si="39">AN11*1.21</f>
        <v>9147.6</v>
      </c>
      <c r="CL11" s="26">
        <f t="shared" ref="CL11:CL74" si="40">AO11*1.21</f>
        <v>9147.6</v>
      </c>
      <c r="CM11" s="26">
        <f t="shared" ref="CM11:CM74" si="41">AP11*1.21</f>
        <v>9147.6</v>
      </c>
      <c r="CN11" s="26">
        <f t="shared" ref="CN11:CN74" si="42">AQ11*1.21</f>
        <v>9147.6</v>
      </c>
      <c r="CO11" s="26">
        <f t="shared" ref="CO11:CO74" si="43">AR11*1.21</f>
        <v>9147.6</v>
      </c>
      <c r="CP11" s="26">
        <f t="shared" ref="CP11:CP74" si="44">AS11*1.21</f>
        <v>9147.6</v>
      </c>
      <c r="CQ11" s="26">
        <f t="shared" ref="CQ11:CQ74" si="45">AT11*1.21</f>
        <v>9147.6</v>
      </c>
      <c r="CR11" s="26">
        <f t="shared" ref="CR11:CR74" si="46">AU11*1.21</f>
        <v>9147.6</v>
      </c>
      <c r="CS11" s="26">
        <f t="shared" ref="CS11:CS74" si="47">AV11*1.21</f>
        <v>9147.6</v>
      </c>
      <c r="CT11" s="26">
        <f t="shared" ref="CT11:CT74" si="48">AW11*1.21</f>
        <v>9147.6</v>
      </c>
      <c r="CU11" s="26">
        <f t="shared" ref="CU11:CU74" si="49">AX11*1.21</f>
        <v>9147.6</v>
      </c>
      <c r="CV11" s="26"/>
      <c r="CW11" s="26"/>
      <c r="CX11" s="26"/>
      <c r="CY11" s="26"/>
    </row>
    <row r="12" spans="2:103">
      <c r="B12">
        <f t="shared" si="1"/>
        <v>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4166.6666666666697</v>
      </c>
      <c r="AH12" s="1">
        <v>4166.6666666666697</v>
      </c>
      <c r="AI12" s="1">
        <v>4166.6666666666697</v>
      </c>
      <c r="AJ12" s="1">
        <v>4166.6666666666697</v>
      </c>
      <c r="AK12" s="1">
        <v>4166.6666666666697</v>
      </c>
      <c r="AL12" s="1">
        <v>4166.6666666666697</v>
      </c>
      <c r="AM12" s="1">
        <v>4166.6666666666697</v>
      </c>
      <c r="AN12" s="1">
        <v>4166.6666666666697</v>
      </c>
      <c r="AO12" s="1">
        <v>4166.6666666666697</v>
      </c>
      <c r="AP12" s="1">
        <v>4166.6666666666697</v>
      </c>
      <c r="AQ12" s="1">
        <v>4166.6666666666697</v>
      </c>
      <c r="AR12" s="1">
        <v>4166.6666666666697</v>
      </c>
      <c r="AS12" s="1">
        <v>4166.6666666666697</v>
      </c>
      <c r="AT12" s="1">
        <v>4166.6666666666697</v>
      </c>
      <c r="AU12" s="1">
        <v>4166.6666666666697</v>
      </c>
      <c r="AV12" s="1">
        <v>4166.6666666666697</v>
      </c>
      <c r="AW12" s="1">
        <v>4166.6666666666697</v>
      </c>
      <c r="AX12" s="1">
        <v>4166.6666666666697</v>
      </c>
      <c r="AZ12" s="26">
        <f t="shared" si="2"/>
        <v>0</v>
      </c>
      <c r="BA12" s="26">
        <f t="shared" si="3"/>
        <v>0</v>
      </c>
      <c r="BB12" s="26">
        <f t="shared" si="4"/>
        <v>0</v>
      </c>
      <c r="BC12" s="26">
        <f t="shared" si="5"/>
        <v>0</v>
      </c>
      <c r="BD12" s="26">
        <f t="shared" si="6"/>
        <v>0</v>
      </c>
      <c r="BE12" s="26">
        <f t="shared" si="7"/>
        <v>0</v>
      </c>
      <c r="BF12" s="26">
        <f t="shared" si="8"/>
        <v>0</v>
      </c>
      <c r="BG12" s="26">
        <f t="shared" si="9"/>
        <v>0</v>
      </c>
      <c r="BH12" s="26">
        <f t="shared" si="10"/>
        <v>0</v>
      </c>
      <c r="BI12" s="26">
        <f t="shared" si="11"/>
        <v>0</v>
      </c>
      <c r="BJ12" s="26">
        <f t="shared" si="12"/>
        <v>0</v>
      </c>
      <c r="BK12" s="26">
        <f t="shared" si="13"/>
        <v>0</v>
      </c>
      <c r="BL12" s="26">
        <f t="shared" si="14"/>
        <v>0</v>
      </c>
      <c r="BM12" s="26">
        <f t="shared" si="15"/>
        <v>0</v>
      </c>
      <c r="BN12" s="26">
        <f t="shared" si="16"/>
        <v>0</v>
      </c>
      <c r="BO12" s="26">
        <f t="shared" si="17"/>
        <v>0</v>
      </c>
      <c r="BP12" s="26">
        <f t="shared" si="18"/>
        <v>0</v>
      </c>
      <c r="BQ12" s="26">
        <f t="shared" si="19"/>
        <v>0</v>
      </c>
      <c r="BR12" s="26">
        <f t="shared" si="20"/>
        <v>0</v>
      </c>
      <c r="BS12" s="26">
        <f t="shared" si="21"/>
        <v>0</v>
      </c>
      <c r="BT12" s="26">
        <f t="shared" si="22"/>
        <v>0</v>
      </c>
      <c r="BU12" s="26">
        <f t="shared" si="23"/>
        <v>0</v>
      </c>
      <c r="BV12" s="26">
        <f t="shared" si="24"/>
        <v>0</v>
      </c>
      <c r="BW12" s="26">
        <f t="shared" si="25"/>
        <v>0</v>
      </c>
      <c r="BX12" s="26">
        <f t="shared" si="26"/>
        <v>0</v>
      </c>
      <c r="BY12" s="26">
        <f t="shared" si="27"/>
        <v>0</v>
      </c>
      <c r="BZ12" s="26">
        <f t="shared" si="28"/>
        <v>0</v>
      </c>
      <c r="CA12" s="26">
        <f t="shared" si="29"/>
        <v>0</v>
      </c>
      <c r="CB12" s="26">
        <f t="shared" si="30"/>
        <v>0</v>
      </c>
      <c r="CC12" s="26">
        <f t="shared" si="31"/>
        <v>0</v>
      </c>
      <c r="CD12" s="26">
        <f t="shared" si="32"/>
        <v>5041.6666666666706</v>
      </c>
      <c r="CE12" s="26">
        <f t="shared" si="33"/>
        <v>5041.6666666666706</v>
      </c>
      <c r="CF12" s="26">
        <f t="shared" si="34"/>
        <v>5041.6666666666706</v>
      </c>
      <c r="CG12" s="26">
        <f t="shared" si="35"/>
        <v>5041.6666666666706</v>
      </c>
      <c r="CH12" s="26">
        <f t="shared" si="36"/>
        <v>5041.6666666666706</v>
      </c>
      <c r="CI12" s="26">
        <f t="shared" si="37"/>
        <v>5041.6666666666706</v>
      </c>
      <c r="CJ12" s="26">
        <f t="shared" si="38"/>
        <v>5041.6666666666706</v>
      </c>
      <c r="CK12" s="26">
        <f t="shared" si="39"/>
        <v>5041.6666666666706</v>
      </c>
      <c r="CL12" s="26">
        <f t="shared" si="40"/>
        <v>5041.6666666666706</v>
      </c>
      <c r="CM12" s="26">
        <f t="shared" si="41"/>
        <v>5041.6666666666706</v>
      </c>
      <c r="CN12" s="26">
        <f t="shared" si="42"/>
        <v>5041.6666666666706</v>
      </c>
      <c r="CO12" s="26">
        <f t="shared" si="43"/>
        <v>5041.6666666666706</v>
      </c>
      <c r="CP12" s="26">
        <f t="shared" si="44"/>
        <v>5041.6666666666706</v>
      </c>
      <c r="CQ12" s="26">
        <f t="shared" si="45"/>
        <v>5041.6666666666706</v>
      </c>
      <c r="CR12" s="26">
        <f t="shared" si="46"/>
        <v>5041.6666666666706</v>
      </c>
      <c r="CS12" s="26">
        <f t="shared" si="47"/>
        <v>5041.6666666666706</v>
      </c>
      <c r="CT12" s="26">
        <f t="shared" si="48"/>
        <v>5041.6666666666706</v>
      </c>
      <c r="CU12" s="26">
        <f t="shared" si="49"/>
        <v>5041.6666666666706</v>
      </c>
      <c r="CV12" s="26"/>
      <c r="CW12" s="26"/>
      <c r="CX12" s="26"/>
      <c r="CY12" s="26"/>
    </row>
    <row r="13" spans="2:103">
      <c r="B13">
        <f t="shared" si="1"/>
        <v>8</v>
      </c>
      <c r="C13" s="1">
        <v>8192.84</v>
      </c>
      <c r="D13" s="1">
        <v>8192.83</v>
      </c>
      <c r="E13" s="1">
        <v>8192.83</v>
      </c>
      <c r="F13" s="1">
        <v>8192.84</v>
      </c>
      <c r="G13" s="1">
        <v>8192.83</v>
      </c>
      <c r="H13" s="1">
        <v>8192.83</v>
      </c>
      <c r="I13" s="1">
        <v>8192.84</v>
      </c>
      <c r="J13" s="1">
        <v>8192.83</v>
      </c>
      <c r="K13" s="1">
        <v>8192.83</v>
      </c>
      <c r="L13" s="1">
        <v>8192.84</v>
      </c>
      <c r="M13" s="1">
        <v>8192.83</v>
      </c>
      <c r="N13" s="1">
        <v>8192.83</v>
      </c>
      <c r="O13" s="1">
        <v>8192.84</v>
      </c>
      <c r="P13" s="1">
        <v>8192.83</v>
      </c>
      <c r="Q13" s="1">
        <v>8192.83</v>
      </c>
      <c r="R13" s="1">
        <v>8193</v>
      </c>
      <c r="S13" s="1">
        <v>8192</v>
      </c>
      <c r="T13" s="1">
        <v>8193</v>
      </c>
      <c r="U13" s="1">
        <v>8193</v>
      </c>
      <c r="V13" s="1">
        <v>8193</v>
      </c>
      <c r="W13" s="1">
        <v>8193</v>
      </c>
      <c r="X13" s="1">
        <v>8193</v>
      </c>
      <c r="Y13" s="1">
        <v>8192</v>
      </c>
      <c r="Z13" s="1">
        <v>8193</v>
      </c>
      <c r="AA13" s="1">
        <v>8193</v>
      </c>
      <c r="AB13" s="1">
        <v>8193</v>
      </c>
      <c r="AC13" s="1">
        <v>8193</v>
      </c>
      <c r="AD13" s="1">
        <v>8193</v>
      </c>
      <c r="AE13" s="1">
        <v>8192</v>
      </c>
      <c r="AF13" s="1">
        <v>8193</v>
      </c>
      <c r="AG13" s="1">
        <v>8193</v>
      </c>
      <c r="AH13" s="1">
        <v>8192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Z13" s="26">
        <f t="shared" si="2"/>
        <v>9913.3364000000001</v>
      </c>
      <c r="BA13" s="26">
        <f t="shared" si="3"/>
        <v>9913.3243000000002</v>
      </c>
      <c r="BB13" s="26">
        <f t="shared" si="4"/>
        <v>9913.3243000000002</v>
      </c>
      <c r="BC13" s="26">
        <f t="shared" si="5"/>
        <v>9913.3364000000001</v>
      </c>
      <c r="BD13" s="26">
        <f t="shared" si="6"/>
        <v>9913.3243000000002</v>
      </c>
      <c r="BE13" s="26">
        <f t="shared" si="7"/>
        <v>9913.3243000000002</v>
      </c>
      <c r="BF13" s="26">
        <f t="shared" si="8"/>
        <v>9913.3364000000001</v>
      </c>
      <c r="BG13" s="26">
        <f t="shared" si="9"/>
        <v>9913.3243000000002</v>
      </c>
      <c r="BH13" s="26">
        <f t="shared" si="10"/>
        <v>9913.3243000000002</v>
      </c>
      <c r="BI13" s="26">
        <f t="shared" si="11"/>
        <v>9913.3364000000001</v>
      </c>
      <c r="BJ13" s="26">
        <f t="shared" si="12"/>
        <v>9913.3243000000002</v>
      </c>
      <c r="BK13" s="26">
        <f t="shared" si="13"/>
        <v>9913.3243000000002</v>
      </c>
      <c r="BL13" s="26">
        <f t="shared" si="14"/>
        <v>9913.3364000000001</v>
      </c>
      <c r="BM13" s="26">
        <f t="shared" si="15"/>
        <v>9913.3243000000002</v>
      </c>
      <c r="BN13" s="26">
        <f t="shared" si="16"/>
        <v>9913.3243000000002</v>
      </c>
      <c r="BO13" s="26">
        <f t="shared" si="17"/>
        <v>9913.5299999999988</v>
      </c>
      <c r="BP13" s="26">
        <f t="shared" si="18"/>
        <v>9912.32</v>
      </c>
      <c r="BQ13" s="26">
        <f t="shared" si="19"/>
        <v>9913.5299999999988</v>
      </c>
      <c r="BR13" s="26">
        <f t="shared" si="20"/>
        <v>9913.5299999999988</v>
      </c>
      <c r="BS13" s="26">
        <f t="shared" si="21"/>
        <v>9913.5299999999988</v>
      </c>
      <c r="BT13" s="26">
        <f t="shared" si="22"/>
        <v>9913.5299999999988</v>
      </c>
      <c r="BU13" s="26">
        <f t="shared" si="23"/>
        <v>9913.5299999999988</v>
      </c>
      <c r="BV13" s="26">
        <f t="shared" si="24"/>
        <v>9912.32</v>
      </c>
      <c r="BW13" s="26">
        <f t="shared" si="25"/>
        <v>9913.5299999999988</v>
      </c>
      <c r="BX13" s="26">
        <f t="shared" si="26"/>
        <v>9913.5299999999988</v>
      </c>
      <c r="BY13" s="26">
        <f t="shared" si="27"/>
        <v>9913.5299999999988</v>
      </c>
      <c r="BZ13" s="26">
        <f t="shared" si="28"/>
        <v>9913.5299999999988</v>
      </c>
      <c r="CA13" s="26">
        <f t="shared" si="29"/>
        <v>9913.5299999999988</v>
      </c>
      <c r="CB13" s="26">
        <f t="shared" si="30"/>
        <v>9912.32</v>
      </c>
      <c r="CC13" s="26">
        <f t="shared" si="31"/>
        <v>9913.5299999999988</v>
      </c>
      <c r="CD13" s="26">
        <f t="shared" si="32"/>
        <v>9913.5299999999988</v>
      </c>
      <c r="CE13" s="26">
        <f t="shared" si="33"/>
        <v>9912.32</v>
      </c>
      <c r="CF13" s="26">
        <f t="shared" si="34"/>
        <v>0</v>
      </c>
      <c r="CG13" s="26">
        <f t="shared" si="35"/>
        <v>0</v>
      </c>
      <c r="CH13" s="26">
        <f t="shared" si="36"/>
        <v>0</v>
      </c>
      <c r="CI13" s="26">
        <f t="shared" si="37"/>
        <v>0</v>
      </c>
      <c r="CJ13" s="26">
        <f t="shared" si="38"/>
        <v>0</v>
      </c>
      <c r="CK13" s="26">
        <f t="shared" si="39"/>
        <v>0</v>
      </c>
      <c r="CL13" s="26">
        <f t="shared" si="40"/>
        <v>0</v>
      </c>
      <c r="CM13" s="26">
        <f t="shared" si="41"/>
        <v>0</v>
      </c>
      <c r="CN13" s="26">
        <f t="shared" si="42"/>
        <v>0</v>
      </c>
      <c r="CO13" s="26">
        <f t="shared" si="43"/>
        <v>0</v>
      </c>
      <c r="CP13" s="26">
        <f t="shared" si="44"/>
        <v>0</v>
      </c>
      <c r="CQ13" s="26">
        <f t="shared" si="45"/>
        <v>0</v>
      </c>
      <c r="CR13" s="26">
        <f t="shared" si="46"/>
        <v>0</v>
      </c>
      <c r="CS13" s="26">
        <f t="shared" si="47"/>
        <v>0</v>
      </c>
      <c r="CT13" s="26">
        <f t="shared" si="48"/>
        <v>0</v>
      </c>
      <c r="CU13" s="26">
        <f t="shared" si="49"/>
        <v>0</v>
      </c>
      <c r="CV13" s="26"/>
      <c r="CW13" s="26"/>
      <c r="CX13" s="26"/>
      <c r="CY13" s="26"/>
    </row>
    <row r="14" spans="2:103">
      <c r="B14">
        <f t="shared" si="1"/>
        <v>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1395</v>
      </c>
      <c r="AF14" s="1">
        <v>1395</v>
      </c>
      <c r="AG14" s="1">
        <v>1395</v>
      </c>
      <c r="AH14" s="1">
        <v>1395</v>
      </c>
      <c r="AI14" s="1">
        <v>1395</v>
      </c>
      <c r="AJ14" s="1">
        <v>1395</v>
      </c>
      <c r="AK14" s="1">
        <v>1395</v>
      </c>
      <c r="AL14" s="1">
        <v>1395</v>
      </c>
      <c r="AM14" s="1">
        <v>1395</v>
      </c>
      <c r="AN14" s="1">
        <v>1395</v>
      </c>
      <c r="AO14" s="1">
        <v>1395</v>
      </c>
      <c r="AP14" s="1">
        <v>1395</v>
      </c>
      <c r="AQ14" s="1">
        <v>1395</v>
      </c>
      <c r="AR14" s="1">
        <v>1395</v>
      </c>
      <c r="AS14" s="1">
        <v>1395</v>
      </c>
      <c r="AT14" s="1">
        <v>1395</v>
      </c>
      <c r="AU14" s="1">
        <v>1395</v>
      </c>
      <c r="AV14" s="1">
        <v>1395</v>
      </c>
      <c r="AW14" s="1">
        <v>1395</v>
      </c>
      <c r="AX14" s="1">
        <v>1395</v>
      </c>
      <c r="AZ14" s="26">
        <f t="shared" si="2"/>
        <v>0</v>
      </c>
      <c r="BA14" s="26">
        <f t="shared" si="3"/>
        <v>0</v>
      </c>
      <c r="BB14" s="26">
        <f t="shared" si="4"/>
        <v>0</v>
      </c>
      <c r="BC14" s="26">
        <f t="shared" si="5"/>
        <v>0</v>
      </c>
      <c r="BD14" s="26">
        <f t="shared" si="6"/>
        <v>0</v>
      </c>
      <c r="BE14" s="26">
        <f t="shared" si="7"/>
        <v>0</v>
      </c>
      <c r="BF14" s="26">
        <f t="shared" si="8"/>
        <v>0</v>
      </c>
      <c r="BG14" s="26">
        <f t="shared" si="9"/>
        <v>0</v>
      </c>
      <c r="BH14" s="26">
        <f t="shared" si="10"/>
        <v>0</v>
      </c>
      <c r="BI14" s="26">
        <f t="shared" si="11"/>
        <v>0</v>
      </c>
      <c r="BJ14" s="26">
        <f t="shared" si="12"/>
        <v>0</v>
      </c>
      <c r="BK14" s="26">
        <f t="shared" si="13"/>
        <v>0</v>
      </c>
      <c r="BL14" s="26">
        <f t="shared" si="14"/>
        <v>0</v>
      </c>
      <c r="BM14" s="26">
        <f t="shared" si="15"/>
        <v>0</v>
      </c>
      <c r="BN14" s="26">
        <f t="shared" si="16"/>
        <v>0</v>
      </c>
      <c r="BO14" s="26">
        <f t="shared" si="17"/>
        <v>0</v>
      </c>
      <c r="BP14" s="26">
        <f t="shared" si="18"/>
        <v>0</v>
      </c>
      <c r="BQ14" s="26">
        <f t="shared" si="19"/>
        <v>0</v>
      </c>
      <c r="BR14" s="26">
        <f t="shared" si="20"/>
        <v>0</v>
      </c>
      <c r="BS14" s="26">
        <f t="shared" si="21"/>
        <v>0</v>
      </c>
      <c r="BT14" s="26">
        <f t="shared" si="22"/>
        <v>0</v>
      </c>
      <c r="BU14" s="26">
        <f t="shared" si="23"/>
        <v>0</v>
      </c>
      <c r="BV14" s="26">
        <f t="shared" si="24"/>
        <v>0</v>
      </c>
      <c r="BW14" s="26">
        <f t="shared" si="25"/>
        <v>0</v>
      </c>
      <c r="BX14" s="26">
        <f t="shared" si="26"/>
        <v>0</v>
      </c>
      <c r="BY14" s="26">
        <f t="shared" si="27"/>
        <v>0</v>
      </c>
      <c r="BZ14" s="26">
        <f t="shared" si="28"/>
        <v>0</v>
      </c>
      <c r="CA14" s="26">
        <f t="shared" si="29"/>
        <v>0</v>
      </c>
      <c r="CB14" s="26">
        <f t="shared" si="30"/>
        <v>1687.95</v>
      </c>
      <c r="CC14" s="26">
        <f t="shared" si="31"/>
        <v>1687.95</v>
      </c>
      <c r="CD14" s="26">
        <f t="shared" si="32"/>
        <v>1687.95</v>
      </c>
      <c r="CE14" s="26">
        <f t="shared" si="33"/>
        <v>1687.95</v>
      </c>
      <c r="CF14" s="26">
        <f t="shared" si="34"/>
        <v>1687.95</v>
      </c>
      <c r="CG14" s="26">
        <f t="shared" si="35"/>
        <v>1687.95</v>
      </c>
      <c r="CH14" s="26">
        <f t="shared" si="36"/>
        <v>1687.95</v>
      </c>
      <c r="CI14" s="26">
        <f t="shared" si="37"/>
        <v>1687.95</v>
      </c>
      <c r="CJ14" s="26">
        <f t="shared" si="38"/>
        <v>1687.95</v>
      </c>
      <c r="CK14" s="26">
        <f t="shared" si="39"/>
        <v>1687.95</v>
      </c>
      <c r="CL14" s="26">
        <f t="shared" si="40"/>
        <v>1687.95</v>
      </c>
      <c r="CM14" s="26">
        <f t="shared" si="41"/>
        <v>1687.95</v>
      </c>
      <c r="CN14" s="26">
        <f t="shared" si="42"/>
        <v>1687.95</v>
      </c>
      <c r="CO14" s="26">
        <f t="shared" si="43"/>
        <v>1687.95</v>
      </c>
      <c r="CP14" s="26">
        <f t="shared" si="44"/>
        <v>1687.95</v>
      </c>
      <c r="CQ14" s="26">
        <f t="shared" si="45"/>
        <v>1687.95</v>
      </c>
      <c r="CR14" s="26">
        <f t="shared" si="46"/>
        <v>1687.95</v>
      </c>
      <c r="CS14" s="26">
        <f t="shared" si="47"/>
        <v>1687.95</v>
      </c>
      <c r="CT14" s="26">
        <f t="shared" si="48"/>
        <v>1687.95</v>
      </c>
      <c r="CU14" s="26">
        <f t="shared" si="49"/>
        <v>1687.95</v>
      </c>
      <c r="CV14" s="26"/>
      <c r="CW14" s="26"/>
      <c r="CX14" s="26"/>
      <c r="CY14" s="26"/>
    </row>
    <row r="15" spans="2:103">
      <c r="B15">
        <f t="shared" si="1"/>
        <v>10</v>
      </c>
      <c r="C15" s="1">
        <v>16077.83</v>
      </c>
      <c r="D15" s="1">
        <v>16077.84</v>
      </c>
      <c r="E15" s="1">
        <v>16077.83</v>
      </c>
      <c r="F15" s="1">
        <v>16077.83</v>
      </c>
      <c r="G15" s="1">
        <v>16077.84</v>
      </c>
      <c r="H15" s="1">
        <v>16077.83</v>
      </c>
      <c r="I15" s="1">
        <v>16077.83</v>
      </c>
      <c r="J15" s="1">
        <v>16077.84</v>
      </c>
      <c r="K15" s="1">
        <v>16077.83</v>
      </c>
      <c r="L15" s="1">
        <v>14583.33</v>
      </c>
      <c r="M15" s="1">
        <v>14583.34</v>
      </c>
      <c r="N15" s="1">
        <v>14583.33</v>
      </c>
      <c r="O15" s="1">
        <v>14583.33</v>
      </c>
      <c r="P15" s="1">
        <v>14583.34</v>
      </c>
      <c r="Q15" s="1">
        <v>14583.34</v>
      </c>
      <c r="R15" s="1">
        <v>14583</v>
      </c>
      <c r="S15" s="1">
        <v>14584</v>
      </c>
      <c r="T15" s="1">
        <v>14583</v>
      </c>
      <c r="U15" s="1">
        <v>14583</v>
      </c>
      <c r="V15" s="1">
        <v>14584</v>
      </c>
      <c r="W15" s="1">
        <v>14583</v>
      </c>
      <c r="X15" s="1">
        <v>7291.6666666666697</v>
      </c>
      <c r="Y15" s="1">
        <v>7291.6666666666697</v>
      </c>
      <c r="Z15" s="1">
        <v>7291.6666666666697</v>
      </c>
      <c r="AA15" s="1">
        <v>7291.6666666666697</v>
      </c>
      <c r="AB15" s="1">
        <v>7291.6666666666697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Z15" s="26">
        <f t="shared" si="2"/>
        <v>19454.174299999999</v>
      </c>
      <c r="BA15" s="26">
        <f t="shared" si="3"/>
        <v>19454.186399999999</v>
      </c>
      <c r="BB15" s="26">
        <f t="shared" si="4"/>
        <v>19454.174299999999</v>
      </c>
      <c r="BC15" s="26">
        <f t="shared" si="5"/>
        <v>19454.174299999999</v>
      </c>
      <c r="BD15" s="26">
        <f t="shared" si="6"/>
        <v>19454.186399999999</v>
      </c>
      <c r="BE15" s="26">
        <f t="shared" si="7"/>
        <v>19454.174299999999</v>
      </c>
      <c r="BF15" s="26">
        <f t="shared" si="8"/>
        <v>19454.174299999999</v>
      </c>
      <c r="BG15" s="26">
        <f t="shared" si="9"/>
        <v>19454.186399999999</v>
      </c>
      <c r="BH15" s="26">
        <f t="shared" si="10"/>
        <v>19454.174299999999</v>
      </c>
      <c r="BI15" s="26">
        <f t="shared" si="11"/>
        <v>17645.829299999998</v>
      </c>
      <c r="BJ15" s="26">
        <f t="shared" si="12"/>
        <v>17645.841400000001</v>
      </c>
      <c r="BK15" s="26">
        <f t="shared" si="13"/>
        <v>17645.829299999998</v>
      </c>
      <c r="BL15" s="26">
        <f t="shared" si="14"/>
        <v>17645.829299999998</v>
      </c>
      <c r="BM15" s="26">
        <f t="shared" si="15"/>
        <v>17645.841400000001</v>
      </c>
      <c r="BN15" s="26">
        <f t="shared" si="16"/>
        <v>17645.841400000001</v>
      </c>
      <c r="BO15" s="26">
        <f t="shared" si="17"/>
        <v>17645.43</v>
      </c>
      <c r="BP15" s="26">
        <f t="shared" si="18"/>
        <v>17646.64</v>
      </c>
      <c r="BQ15" s="26">
        <f t="shared" si="19"/>
        <v>17645.43</v>
      </c>
      <c r="BR15" s="26">
        <f t="shared" si="20"/>
        <v>17645.43</v>
      </c>
      <c r="BS15" s="26">
        <f t="shared" si="21"/>
        <v>17646.64</v>
      </c>
      <c r="BT15" s="26">
        <f t="shared" si="22"/>
        <v>17645.43</v>
      </c>
      <c r="BU15" s="26">
        <f t="shared" si="23"/>
        <v>8822.9166666666697</v>
      </c>
      <c r="BV15" s="26">
        <f t="shared" si="24"/>
        <v>8822.9166666666697</v>
      </c>
      <c r="BW15" s="26">
        <f t="shared" si="25"/>
        <v>8822.9166666666697</v>
      </c>
      <c r="BX15" s="26">
        <f t="shared" si="26"/>
        <v>8822.9166666666697</v>
      </c>
      <c r="BY15" s="26">
        <f t="shared" si="27"/>
        <v>8822.9166666666697</v>
      </c>
      <c r="BZ15" s="26">
        <f t="shared" si="28"/>
        <v>0</v>
      </c>
      <c r="CA15" s="26">
        <f t="shared" si="29"/>
        <v>0</v>
      </c>
      <c r="CB15" s="26">
        <f t="shared" si="30"/>
        <v>0</v>
      </c>
      <c r="CC15" s="26">
        <f t="shared" si="31"/>
        <v>0</v>
      </c>
      <c r="CD15" s="26">
        <f t="shared" si="32"/>
        <v>0</v>
      </c>
      <c r="CE15" s="26">
        <f t="shared" si="33"/>
        <v>0</v>
      </c>
      <c r="CF15" s="26">
        <f t="shared" si="34"/>
        <v>0</v>
      </c>
      <c r="CG15" s="26">
        <f t="shared" si="35"/>
        <v>0</v>
      </c>
      <c r="CH15" s="26">
        <f t="shared" si="36"/>
        <v>0</v>
      </c>
      <c r="CI15" s="26">
        <f t="shared" si="37"/>
        <v>0</v>
      </c>
      <c r="CJ15" s="26">
        <f t="shared" si="38"/>
        <v>0</v>
      </c>
      <c r="CK15" s="26">
        <f t="shared" si="39"/>
        <v>0</v>
      </c>
      <c r="CL15" s="26">
        <f t="shared" si="40"/>
        <v>0</v>
      </c>
      <c r="CM15" s="26">
        <f t="shared" si="41"/>
        <v>0</v>
      </c>
      <c r="CN15" s="26">
        <f t="shared" si="42"/>
        <v>0</v>
      </c>
      <c r="CO15" s="26">
        <f t="shared" si="43"/>
        <v>0</v>
      </c>
      <c r="CP15" s="26">
        <f t="shared" si="44"/>
        <v>0</v>
      </c>
      <c r="CQ15" s="26">
        <f t="shared" si="45"/>
        <v>0</v>
      </c>
      <c r="CR15" s="26">
        <f t="shared" si="46"/>
        <v>0</v>
      </c>
      <c r="CS15" s="26">
        <f t="shared" si="47"/>
        <v>0</v>
      </c>
      <c r="CT15" s="26">
        <f t="shared" si="48"/>
        <v>0</v>
      </c>
      <c r="CU15" s="26">
        <f t="shared" si="49"/>
        <v>0</v>
      </c>
      <c r="CV15" s="26"/>
      <c r="CW15" s="26"/>
      <c r="CX15" s="26"/>
      <c r="CY15" s="26"/>
    </row>
    <row r="16" spans="2:103">
      <c r="B16">
        <f t="shared" si="1"/>
        <v>11</v>
      </c>
      <c r="C16" s="1">
        <v>1125</v>
      </c>
      <c r="D16" s="1">
        <v>1125</v>
      </c>
      <c r="E16" s="1">
        <v>1125</v>
      </c>
      <c r="F16" s="1">
        <v>1125</v>
      </c>
      <c r="G16" s="1">
        <v>1125</v>
      </c>
      <c r="H16" s="1">
        <v>1125</v>
      </c>
      <c r="I16" s="1">
        <v>1125</v>
      </c>
      <c r="J16" s="1">
        <v>1125</v>
      </c>
      <c r="K16" s="1">
        <v>1187.5</v>
      </c>
      <c r="L16" s="1">
        <v>1187.5</v>
      </c>
      <c r="M16" s="1">
        <v>1187.5</v>
      </c>
      <c r="N16" s="1">
        <v>1187.5</v>
      </c>
      <c r="O16" s="1">
        <v>1187.5</v>
      </c>
      <c r="P16" s="1">
        <v>1187.5</v>
      </c>
      <c r="Q16" s="1">
        <v>1187.5</v>
      </c>
      <c r="R16" s="1">
        <v>1125</v>
      </c>
      <c r="S16" s="1">
        <v>1125</v>
      </c>
      <c r="T16" s="1">
        <v>1125</v>
      </c>
      <c r="U16" s="1">
        <v>1125</v>
      </c>
      <c r="V16" s="1">
        <v>1125</v>
      </c>
      <c r="W16" s="1">
        <v>1125</v>
      </c>
      <c r="X16" s="1">
        <v>1125</v>
      </c>
      <c r="Y16" s="1">
        <v>1125</v>
      </c>
      <c r="Z16" s="1">
        <v>1125</v>
      </c>
      <c r="AA16" s="1">
        <v>2250</v>
      </c>
      <c r="AB16" s="1">
        <v>2250</v>
      </c>
      <c r="AC16" s="1">
        <v>2250</v>
      </c>
      <c r="AD16" s="1">
        <v>2250</v>
      </c>
      <c r="AE16" s="1">
        <v>2250</v>
      </c>
      <c r="AF16" s="1">
        <v>2250</v>
      </c>
      <c r="AG16" s="1">
        <v>2250</v>
      </c>
      <c r="AH16" s="1">
        <v>2250</v>
      </c>
      <c r="AI16" s="1">
        <v>2250</v>
      </c>
      <c r="AJ16" s="1">
        <v>2250</v>
      </c>
      <c r="AK16" s="1">
        <v>2250</v>
      </c>
      <c r="AL16" s="1">
        <v>2250</v>
      </c>
      <c r="AM16" s="1">
        <v>2250</v>
      </c>
      <c r="AN16" s="1">
        <v>2250</v>
      </c>
      <c r="AO16" s="1">
        <v>2250</v>
      </c>
      <c r="AP16" s="1">
        <v>2250</v>
      </c>
      <c r="AQ16" s="1">
        <v>2250</v>
      </c>
      <c r="AR16" s="1">
        <v>2250</v>
      </c>
      <c r="AS16" s="1">
        <v>2250</v>
      </c>
      <c r="AT16" s="1">
        <v>2250</v>
      </c>
      <c r="AU16" s="1">
        <v>1504</v>
      </c>
      <c r="AV16" s="1">
        <v>1504</v>
      </c>
      <c r="AW16" s="1">
        <v>1504</v>
      </c>
      <c r="AX16" s="1">
        <v>1504</v>
      </c>
      <c r="AZ16" s="26">
        <f t="shared" si="2"/>
        <v>1361.25</v>
      </c>
      <c r="BA16" s="26">
        <f t="shared" si="3"/>
        <v>1361.25</v>
      </c>
      <c r="BB16" s="26">
        <f t="shared" si="4"/>
        <v>1361.25</v>
      </c>
      <c r="BC16" s="26">
        <f t="shared" si="5"/>
        <v>1361.25</v>
      </c>
      <c r="BD16" s="26">
        <f t="shared" si="6"/>
        <v>1361.25</v>
      </c>
      <c r="BE16" s="26">
        <f t="shared" si="7"/>
        <v>1361.25</v>
      </c>
      <c r="BF16" s="26">
        <f t="shared" si="8"/>
        <v>1361.25</v>
      </c>
      <c r="BG16" s="26">
        <f t="shared" si="9"/>
        <v>1361.25</v>
      </c>
      <c r="BH16" s="26">
        <f t="shared" si="10"/>
        <v>1436.875</v>
      </c>
      <c r="BI16" s="26">
        <f t="shared" si="11"/>
        <v>1436.875</v>
      </c>
      <c r="BJ16" s="26">
        <f t="shared" si="12"/>
        <v>1436.875</v>
      </c>
      <c r="BK16" s="26">
        <f t="shared" si="13"/>
        <v>1436.875</v>
      </c>
      <c r="BL16" s="26">
        <f t="shared" si="14"/>
        <v>1436.875</v>
      </c>
      <c r="BM16" s="26">
        <f t="shared" si="15"/>
        <v>1436.875</v>
      </c>
      <c r="BN16" s="26">
        <f t="shared" si="16"/>
        <v>1436.875</v>
      </c>
      <c r="BO16" s="26">
        <f t="shared" si="17"/>
        <v>1361.25</v>
      </c>
      <c r="BP16" s="26">
        <f t="shared" si="18"/>
        <v>1361.25</v>
      </c>
      <c r="BQ16" s="26">
        <f t="shared" si="19"/>
        <v>1361.25</v>
      </c>
      <c r="BR16" s="26">
        <f t="shared" si="20"/>
        <v>1361.25</v>
      </c>
      <c r="BS16" s="26">
        <f t="shared" si="21"/>
        <v>1361.25</v>
      </c>
      <c r="BT16" s="26">
        <f t="shared" si="22"/>
        <v>1361.25</v>
      </c>
      <c r="BU16" s="26">
        <f t="shared" si="23"/>
        <v>1361.25</v>
      </c>
      <c r="BV16" s="26">
        <f t="shared" si="24"/>
        <v>1361.25</v>
      </c>
      <c r="BW16" s="26">
        <f t="shared" si="25"/>
        <v>1361.25</v>
      </c>
      <c r="BX16" s="26">
        <f t="shared" si="26"/>
        <v>2722.5</v>
      </c>
      <c r="BY16" s="26">
        <f t="shared" si="27"/>
        <v>2722.5</v>
      </c>
      <c r="BZ16" s="26">
        <f t="shared" si="28"/>
        <v>2722.5</v>
      </c>
      <c r="CA16" s="26">
        <f t="shared" si="29"/>
        <v>2722.5</v>
      </c>
      <c r="CB16" s="26">
        <f t="shared" si="30"/>
        <v>2722.5</v>
      </c>
      <c r="CC16" s="26">
        <f t="shared" si="31"/>
        <v>2722.5</v>
      </c>
      <c r="CD16" s="26">
        <f t="shared" si="32"/>
        <v>2722.5</v>
      </c>
      <c r="CE16" s="26">
        <f t="shared" si="33"/>
        <v>2722.5</v>
      </c>
      <c r="CF16" s="26">
        <f t="shared" si="34"/>
        <v>2722.5</v>
      </c>
      <c r="CG16" s="26">
        <f t="shared" si="35"/>
        <v>2722.5</v>
      </c>
      <c r="CH16" s="26">
        <f t="shared" si="36"/>
        <v>2722.5</v>
      </c>
      <c r="CI16" s="26">
        <f t="shared" si="37"/>
        <v>2722.5</v>
      </c>
      <c r="CJ16" s="26">
        <f t="shared" si="38"/>
        <v>2722.5</v>
      </c>
      <c r="CK16" s="26">
        <f t="shared" si="39"/>
        <v>2722.5</v>
      </c>
      <c r="CL16" s="26">
        <f t="shared" si="40"/>
        <v>2722.5</v>
      </c>
      <c r="CM16" s="26">
        <f t="shared" si="41"/>
        <v>2722.5</v>
      </c>
      <c r="CN16" s="26">
        <f t="shared" si="42"/>
        <v>2722.5</v>
      </c>
      <c r="CO16" s="26">
        <f t="shared" si="43"/>
        <v>2722.5</v>
      </c>
      <c r="CP16" s="26">
        <f t="shared" si="44"/>
        <v>2722.5</v>
      </c>
      <c r="CQ16" s="26">
        <f t="shared" si="45"/>
        <v>2722.5</v>
      </c>
      <c r="CR16" s="26">
        <f t="shared" si="46"/>
        <v>1819.84</v>
      </c>
      <c r="CS16" s="26">
        <f t="shared" si="47"/>
        <v>1819.84</v>
      </c>
      <c r="CT16" s="26">
        <f t="shared" si="48"/>
        <v>1819.84</v>
      </c>
      <c r="CU16" s="26">
        <f t="shared" si="49"/>
        <v>1819.84</v>
      </c>
      <c r="CV16" s="26"/>
      <c r="CW16" s="26"/>
      <c r="CX16" s="26"/>
      <c r="CY16" s="26"/>
    </row>
    <row r="17" spans="2:103">
      <c r="B17">
        <f t="shared" si="1"/>
        <v>12</v>
      </c>
      <c r="C17" s="1">
        <v>15063</v>
      </c>
      <c r="D17" s="1">
        <v>15063</v>
      </c>
      <c r="E17" s="1">
        <v>15063</v>
      </c>
      <c r="F17" s="1">
        <v>25770.83</v>
      </c>
      <c r="G17" s="1">
        <v>25770.83</v>
      </c>
      <c r="H17" s="1">
        <v>25770.83</v>
      </c>
      <c r="I17" s="1">
        <v>25770.83</v>
      </c>
      <c r="J17" s="1">
        <v>25770.83</v>
      </c>
      <c r="K17" s="1">
        <v>25770.83</v>
      </c>
      <c r="L17" s="1">
        <v>25770.83</v>
      </c>
      <c r="M17" s="1">
        <v>25770.83</v>
      </c>
      <c r="N17" s="1">
        <v>25770.83</v>
      </c>
      <c r="O17" s="1">
        <v>25770.83</v>
      </c>
      <c r="P17" s="1">
        <v>26204.17</v>
      </c>
      <c r="Q17" s="1">
        <v>26204.17</v>
      </c>
      <c r="R17" s="1">
        <v>26204</v>
      </c>
      <c r="S17" s="1">
        <v>26204</v>
      </c>
      <c r="T17" s="1">
        <v>26204</v>
      </c>
      <c r="U17" s="1">
        <v>26204</v>
      </c>
      <c r="V17" s="1">
        <v>26204</v>
      </c>
      <c r="W17" s="1">
        <v>26204</v>
      </c>
      <c r="X17" s="1">
        <v>26204</v>
      </c>
      <c r="Y17" s="1">
        <v>26204</v>
      </c>
      <c r="Z17" s="1">
        <v>26204</v>
      </c>
      <c r="AA17" s="1">
        <v>26204</v>
      </c>
      <c r="AB17" s="1">
        <v>26204</v>
      </c>
      <c r="AC17" s="1">
        <v>26204</v>
      </c>
      <c r="AD17" s="1">
        <v>26204</v>
      </c>
      <c r="AE17" s="1">
        <v>26204</v>
      </c>
      <c r="AF17" s="1">
        <v>26204</v>
      </c>
      <c r="AG17" s="1">
        <v>26204</v>
      </c>
      <c r="AH17" s="1">
        <v>26204</v>
      </c>
      <c r="AI17" s="1">
        <v>26204</v>
      </c>
      <c r="AJ17" s="1">
        <v>26204</v>
      </c>
      <c r="AK17" s="1">
        <v>26204</v>
      </c>
      <c r="AL17" s="1">
        <v>26204</v>
      </c>
      <c r="AM17" s="1">
        <v>26994.17</v>
      </c>
      <c r="AN17" s="1">
        <v>26994.17</v>
      </c>
      <c r="AO17" s="1">
        <v>26994.17</v>
      </c>
      <c r="AP17" s="1">
        <v>26994.17</v>
      </c>
      <c r="AQ17" s="1">
        <v>26994.17</v>
      </c>
      <c r="AR17" s="1">
        <v>26994.17</v>
      </c>
      <c r="AS17" s="1">
        <v>26994.17</v>
      </c>
      <c r="AT17" s="1">
        <v>26994.17</v>
      </c>
      <c r="AU17" s="1">
        <v>26994.17</v>
      </c>
      <c r="AV17" s="1">
        <v>26994.17</v>
      </c>
      <c r="AW17" s="1">
        <v>26994.17</v>
      </c>
      <c r="AX17" s="1">
        <v>26994.17</v>
      </c>
      <c r="AZ17" s="26">
        <f t="shared" si="2"/>
        <v>18226.23</v>
      </c>
      <c r="BA17" s="26">
        <f t="shared" si="3"/>
        <v>18226.23</v>
      </c>
      <c r="BB17" s="26">
        <f t="shared" si="4"/>
        <v>18226.23</v>
      </c>
      <c r="BC17" s="26">
        <f t="shared" si="5"/>
        <v>31182.704300000001</v>
      </c>
      <c r="BD17" s="26">
        <f t="shared" si="6"/>
        <v>31182.704300000001</v>
      </c>
      <c r="BE17" s="26">
        <f t="shared" si="7"/>
        <v>31182.704300000001</v>
      </c>
      <c r="BF17" s="26">
        <f t="shared" si="8"/>
        <v>31182.704300000001</v>
      </c>
      <c r="BG17" s="26">
        <f t="shared" si="9"/>
        <v>31182.704300000001</v>
      </c>
      <c r="BH17" s="26">
        <f t="shared" si="10"/>
        <v>31182.704300000001</v>
      </c>
      <c r="BI17" s="26">
        <f t="shared" si="11"/>
        <v>31182.704300000001</v>
      </c>
      <c r="BJ17" s="26">
        <f t="shared" si="12"/>
        <v>31182.704300000001</v>
      </c>
      <c r="BK17" s="26">
        <f t="shared" si="13"/>
        <v>31182.704300000001</v>
      </c>
      <c r="BL17" s="26">
        <f t="shared" si="14"/>
        <v>31182.704300000001</v>
      </c>
      <c r="BM17" s="26">
        <f t="shared" si="15"/>
        <v>31707.045699999999</v>
      </c>
      <c r="BN17" s="26">
        <f t="shared" si="16"/>
        <v>31707.045699999999</v>
      </c>
      <c r="BO17" s="26">
        <f t="shared" si="17"/>
        <v>31706.84</v>
      </c>
      <c r="BP17" s="26">
        <f t="shared" si="18"/>
        <v>31706.84</v>
      </c>
      <c r="BQ17" s="26">
        <f t="shared" si="19"/>
        <v>31706.84</v>
      </c>
      <c r="BR17" s="26">
        <f t="shared" si="20"/>
        <v>31706.84</v>
      </c>
      <c r="BS17" s="26">
        <f t="shared" si="21"/>
        <v>31706.84</v>
      </c>
      <c r="BT17" s="26">
        <f t="shared" si="22"/>
        <v>31706.84</v>
      </c>
      <c r="BU17" s="26">
        <f t="shared" si="23"/>
        <v>31706.84</v>
      </c>
      <c r="BV17" s="26">
        <f t="shared" si="24"/>
        <v>31706.84</v>
      </c>
      <c r="BW17" s="26">
        <f t="shared" si="25"/>
        <v>31706.84</v>
      </c>
      <c r="BX17" s="26">
        <f t="shared" si="26"/>
        <v>31706.84</v>
      </c>
      <c r="BY17" s="26">
        <f t="shared" si="27"/>
        <v>31706.84</v>
      </c>
      <c r="BZ17" s="26">
        <f t="shared" si="28"/>
        <v>31706.84</v>
      </c>
      <c r="CA17" s="26">
        <f t="shared" si="29"/>
        <v>31706.84</v>
      </c>
      <c r="CB17" s="26">
        <f t="shared" si="30"/>
        <v>31706.84</v>
      </c>
      <c r="CC17" s="26">
        <f t="shared" si="31"/>
        <v>31706.84</v>
      </c>
      <c r="CD17" s="26">
        <f t="shared" si="32"/>
        <v>31706.84</v>
      </c>
      <c r="CE17" s="26">
        <f t="shared" si="33"/>
        <v>31706.84</v>
      </c>
      <c r="CF17" s="26">
        <f t="shared" si="34"/>
        <v>31706.84</v>
      </c>
      <c r="CG17" s="26">
        <f t="shared" si="35"/>
        <v>31706.84</v>
      </c>
      <c r="CH17" s="26">
        <f t="shared" si="36"/>
        <v>31706.84</v>
      </c>
      <c r="CI17" s="26">
        <f t="shared" si="37"/>
        <v>31706.84</v>
      </c>
      <c r="CJ17" s="26">
        <f t="shared" si="38"/>
        <v>32662.945699999997</v>
      </c>
      <c r="CK17" s="26">
        <f t="shared" si="39"/>
        <v>32662.945699999997</v>
      </c>
      <c r="CL17" s="26">
        <f t="shared" si="40"/>
        <v>32662.945699999997</v>
      </c>
      <c r="CM17" s="26">
        <f t="shared" si="41"/>
        <v>32662.945699999997</v>
      </c>
      <c r="CN17" s="26">
        <f t="shared" si="42"/>
        <v>32662.945699999997</v>
      </c>
      <c r="CO17" s="26">
        <f t="shared" si="43"/>
        <v>32662.945699999997</v>
      </c>
      <c r="CP17" s="26">
        <f t="shared" si="44"/>
        <v>32662.945699999997</v>
      </c>
      <c r="CQ17" s="26">
        <f t="shared" si="45"/>
        <v>32662.945699999997</v>
      </c>
      <c r="CR17" s="26">
        <f t="shared" si="46"/>
        <v>32662.945699999997</v>
      </c>
      <c r="CS17" s="26">
        <f t="shared" si="47"/>
        <v>32662.945699999997</v>
      </c>
      <c r="CT17" s="26">
        <f t="shared" si="48"/>
        <v>32662.945699999997</v>
      </c>
      <c r="CU17" s="26">
        <f t="shared" si="49"/>
        <v>32662.945699999997</v>
      </c>
      <c r="CV17" s="26"/>
      <c r="CW17" s="26"/>
      <c r="CX17" s="26"/>
      <c r="CY17" s="26"/>
    </row>
    <row r="18" spans="2:103">
      <c r="B18">
        <f t="shared" si="1"/>
        <v>13</v>
      </c>
      <c r="C18" s="1">
        <v>12500</v>
      </c>
      <c r="D18" s="1">
        <v>12500</v>
      </c>
      <c r="E18" s="1">
        <v>12500</v>
      </c>
      <c r="F18" s="1">
        <v>15000</v>
      </c>
      <c r="G18" s="1">
        <v>15000</v>
      </c>
      <c r="H18" s="1">
        <v>15000</v>
      </c>
      <c r="I18" s="1">
        <v>15000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20573</v>
      </c>
      <c r="AC18" s="1">
        <v>20573</v>
      </c>
      <c r="AD18" s="1">
        <v>20573</v>
      </c>
      <c r="AE18" s="1">
        <v>20573</v>
      </c>
      <c r="AF18" s="1">
        <v>20573</v>
      </c>
      <c r="AG18" s="1">
        <v>20573</v>
      </c>
      <c r="AH18" s="1">
        <v>20573</v>
      </c>
      <c r="AI18" s="1">
        <v>20573</v>
      </c>
      <c r="AJ18" s="1">
        <v>20573</v>
      </c>
      <c r="AK18" s="1">
        <v>20573</v>
      </c>
      <c r="AL18" s="1">
        <v>20573</v>
      </c>
      <c r="AM18" s="1">
        <v>20573</v>
      </c>
      <c r="AN18" s="1">
        <v>20573</v>
      </c>
      <c r="AO18" s="1">
        <v>20573</v>
      </c>
      <c r="AP18" s="1">
        <v>20573</v>
      </c>
      <c r="AQ18" s="1">
        <v>20573</v>
      </c>
      <c r="AR18" s="1">
        <v>20573</v>
      </c>
      <c r="AS18" s="1">
        <v>20573</v>
      </c>
      <c r="AT18" s="1">
        <v>20573</v>
      </c>
      <c r="AU18" s="1">
        <v>20573</v>
      </c>
      <c r="AV18" s="1">
        <v>20573</v>
      </c>
      <c r="AW18" s="1">
        <v>20573</v>
      </c>
      <c r="AX18" s="1">
        <v>20573</v>
      </c>
      <c r="AZ18" s="26">
        <f t="shared" si="2"/>
        <v>15125</v>
      </c>
      <c r="BA18" s="26">
        <f t="shared" si="3"/>
        <v>15125</v>
      </c>
      <c r="BB18" s="26">
        <f t="shared" si="4"/>
        <v>15125</v>
      </c>
      <c r="BC18" s="26">
        <f t="shared" si="5"/>
        <v>18150</v>
      </c>
      <c r="BD18" s="26">
        <f t="shared" si="6"/>
        <v>18150</v>
      </c>
      <c r="BE18" s="26">
        <f t="shared" si="7"/>
        <v>18150</v>
      </c>
      <c r="BF18" s="26">
        <f t="shared" si="8"/>
        <v>18150</v>
      </c>
      <c r="BG18" s="26">
        <f t="shared" si="9"/>
        <v>0</v>
      </c>
      <c r="BH18" s="26">
        <f t="shared" si="10"/>
        <v>0</v>
      </c>
      <c r="BI18" s="26">
        <f t="shared" si="11"/>
        <v>0</v>
      </c>
      <c r="BJ18" s="26">
        <f t="shared" si="12"/>
        <v>0</v>
      </c>
      <c r="BK18" s="26">
        <f t="shared" si="13"/>
        <v>0</v>
      </c>
      <c r="BL18" s="26">
        <f t="shared" si="14"/>
        <v>0</v>
      </c>
      <c r="BM18" s="26">
        <f t="shared" si="15"/>
        <v>0</v>
      </c>
      <c r="BN18" s="26">
        <f t="shared" si="16"/>
        <v>0</v>
      </c>
      <c r="BO18" s="26">
        <f t="shared" si="17"/>
        <v>0</v>
      </c>
      <c r="BP18" s="26">
        <f t="shared" si="18"/>
        <v>0</v>
      </c>
      <c r="BQ18" s="26">
        <f t="shared" si="19"/>
        <v>0</v>
      </c>
      <c r="BR18" s="26">
        <f t="shared" si="20"/>
        <v>0</v>
      </c>
      <c r="BS18" s="26">
        <f t="shared" si="21"/>
        <v>0</v>
      </c>
      <c r="BT18" s="26">
        <f t="shared" si="22"/>
        <v>0</v>
      </c>
      <c r="BU18" s="26">
        <f t="shared" si="23"/>
        <v>0</v>
      </c>
      <c r="BV18" s="26">
        <f t="shared" si="24"/>
        <v>0</v>
      </c>
      <c r="BW18" s="26">
        <f t="shared" si="25"/>
        <v>0</v>
      </c>
      <c r="BX18" s="26">
        <f t="shared" si="26"/>
        <v>0</v>
      </c>
      <c r="BY18" s="26">
        <f t="shared" si="27"/>
        <v>24893.329999999998</v>
      </c>
      <c r="BZ18" s="26">
        <f t="shared" si="28"/>
        <v>24893.329999999998</v>
      </c>
      <c r="CA18" s="26">
        <f t="shared" si="29"/>
        <v>24893.329999999998</v>
      </c>
      <c r="CB18" s="26">
        <f t="shared" si="30"/>
        <v>24893.329999999998</v>
      </c>
      <c r="CC18" s="26">
        <f t="shared" si="31"/>
        <v>24893.329999999998</v>
      </c>
      <c r="CD18" s="26">
        <f t="shared" si="32"/>
        <v>24893.329999999998</v>
      </c>
      <c r="CE18" s="26">
        <f t="shared" si="33"/>
        <v>24893.329999999998</v>
      </c>
      <c r="CF18" s="26">
        <f t="shared" si="34"/>
        <v>24893.329999999998</v>
      </c>
      <c r="CG18" s="26">
        <f t="shared" si="35"/>
        <v>24893.329999999998</v>
      </c>
      <c r="CH18" s="26">
        <f t="shared" si="36"/>
        <v>24893.329999999998</v>
      </c>
      <c r="CI18" s="26">
        <f t="shared" si="37"/>
        <v>24893.329999999998</v>
      </c>
      <c r="CJ18" s="26">
        <f t="shared" si="38"/>
        <v>24893.329999999998</v>
      </c>
      <c r="CK18" s="26">
        <f t="shared" si="39"/>
        <v>24893.329999999998</v>
      </c>
      <c r="CL18" s="26">
        <f t="shared" si="40"/>
        <v>24893.329999999998</v>
      </c>
      <c r="CM18" s="26">
        <f t="shared" si="41"/>
        <v>24893.329999999998</v>
      </c>
      <c r="CN18" s="26">
        <f t="shared" si="42"/>
        <v>24893.329999999998</v>
      </c>
      <c r="CO18" s="26">
        <f t="shared" si="43"/>
        <v>24893.329999999998</v>
      </c>
      <c r="CP18" s="26">
        <f t="shared" si="44"/>
        <v>24893.329999999998</v>
      </c>
      <c r="CQ18" s="26">
        <f t="shared" si="45"/>
        <v>24893.329999999998</v>
      </c>
      <c r="CR18" s="26">
        <f t="shared" si="46"/>
        <v>24893.329999999998</v>
      </c>
      <c r="CS18" s="26">
        <f t="shared" si="47"/>
        <v>24893.329999999998</v>
      </c>
      <c r="CT18" s="26">
        <f t="shared" si="48"/>
        <v>24893.329999999998</v>
      </c>
      <c r="CU18" s="26">
        <f t="shared" si="49"/>
        <v>24893.329999999998</v>
      </c>
      <c r="CV18" s="26"/>
      <c r="CW18" s="26"/>
      <c r="CX18" s="26"/>
      <c r="CY18" s="26"/>
    </row>
    <row r="19" spans="2:103">
      <c r="B19">
        <f t="shared" si="1"/>
        <v>14</v>
      </c>
      <c r="C19" s="1">
        <v>0</v>
      </c>
      <c r="D19" s="1">
        <v>14166.67</v>
      </c>
      <c r="E19" s="1">
        <v>14166.66</v>
      </c>
      <c r="F19" s="1">
        <v>14166.67</v>
      </c>
      <c r="G19" s="1">
        <v>14166.67</v>
      </c>
      <c r="H19" s="1">
        <v>14166.66</v>
      </c>
      <c r="I19" s="1">
        <v>14166.67</v>
      </c>
      <c r="J19" s="1">
        <v>14166.67</v>
      </c>
      <c r="K19" s="1">
        <v>14166.66</v>
      </c>
      <c r="L19" s="1">
        <v>14166.67</v>
      </c>
      <c r="M19" s="1">
        <v>14166.67</v>
      </c>
      <c r="N19" s="1">
        <v>14166.66</v>
      </c>
      <c r="O19" s="1">
        <v>14166.67</v>
      </c>
      <c r="P19" s="1">
        <v>14166.67</v>
      </c>
      <c r="Q19" s="1">
        <v>14166.67</v>
      </c>
      <c r="R19" s="1">
        <v>14167</v>
      </c>
      <c r="S19" s="1">
        <v>14167</v>
      </c>
      <c r="T19" s="1">
        <v>14166</v>
      </c>
      <c r="U19" s="1">
        <v>14167</v>
      </c>
      <c r="V19" s="1">
        <v>14167</v>
      </c>
      <c r="W19" s="1">
        <v>14166</v>
      </c>
      <c r="X19" s="1">
        <v>14167</v>
      </c>
      <c r="Y19" s="1">
        <v>14167</v>
      </c>
      <c r="Z19" s="1">
        <v>14166</v>
      </c>
      <c r="AA19" s="1">
        <v>14167</v>
      </c>
      <c r="AB19" s="1">
        <v>14167</v>
      </c>
      <c r="AC19" s="1">
        <v>14166</v>
      </c>
      <c r="AD19" s="1">
        <v>14167</v>
      </c>
      <c r="AE19" s="1">
        <v>14167</v>
      </c>
      <c r="AF19" s="1">
        <v>14166</v>
      </c>
      <c r="AG19" s="1">
        <v>14167</v>
      </c>
      <c r="AH19" s="1">
        <v>14167</v>
      </c>
      <c r="AI19" s="1">
        <v>14166</v>
      </c>
      <c r="AJ19" s="1">
        <v>14167</v>
      </c>
      <c r="AK19" s="1">
        <v>14167</v>
      </c>
      <c r="AL19" s="1">
        <v>14166</v>
      </c>
      <c r="AM19" s="1">
        <v>14625</v>
      </c>
      <c r="AN19" s="1">
        <v>14625</v>
      </c>
      <c r="AO19" s="1">
        <v>14625</v>
      </c>
      <c r="AP19" s="1">
        <v>14625</v>
      </c>
      <c r="AQ19" s="1">
        <v>14625</v>
      </c>
      <c r="AR19" s="1">
        <v>14625</v>
      </c>
      <c r="AS19" s="1">
        <v>14625</v>
      </c>
      <c r="AT19" s="1">
        <v>14625</v>
      </c>
      <c r="AU19" s="1">
        <v>14625</v>
      </c>
      <c r="AV19" s="1">
        <v>14625</v>
      </c>
      <c r="AW19" s="1">
        <v>14625</v>
      </c>
      <c r="AX19" s="1">
        <v>14625</v>
      </c>
      <c r="AZ19" s="26">
        <f t="shared" si="2"/>
        <v>0</v>
      </c>
      <c r="BA19" s="26">
        <f t="shared" si="3"/>
        <v>17141.670699999999</v>
      </c>
      <c r="BB19" s="26">
        <f t="shared" si="4"/>
        <v>17141.658599999999</v>
      </c>
      <c r="BC19" s="26">
        <f t="shared" si="5"/>
        <v>17141.670699999999</v>
      </c>
      <c r="BD19" s="26">
        <f t="shared" si="6"/>
        <v>17141.670699999999</v>
      </c>
      <c r="BE19" s="26">
        <f t="shared" si="7"/>
        <v>17141.658599999999</v>
      </c>
      <c r="BF19" s="26">
        <f t="shared" si="8"/>
        <v>17141.670699999999</v>
      </c>
      <c r="BG19" s="26">
        <f t="shared" si="9"/>
        <v>17141.670699999999</v>
      </c>
      <c r="BH19" s="26">
        <f t="shared" si="10"/>
        <v>17141.658599999999</v>
      </c>
      <c r="BI19" s="26">
        <f t="shared" si="11"/>
        <v>17141.670699999999</v>
      </c>
      <c r="BJ19" s="26">
        <f t="shared" si="12"/>
        <v>17141.670699999999</v>
      </c>
      <c r="BK19" s="26">
        <f t="shared" si="13"/>
        <v>17141.658599999999</v>
      </c>
      <c r="BL19" s="26">
        <f t="shared" si="14"/>
        <v>17141.670699999999</v>
      </c>
      <c r="BM19" s="26">
        <f t="shared" si="15"/>
        <v>17141.670699999999</v>
      </c>
      <c r="BN19" s="26">
        <f t="shared" si="16"/>
        <v>17141.670699999999</v>
      </c>
      <c r="BO19" s="26">
        <f t="shared" si="17"/>
        <v>17142.07</v>
      </c>
      <c r="BP19" s="26">
        <f t="shared" si="18"/>
        <v>17142.07</v>
      </c>
      <c r="BQ19" s="26">
        <f t="shared" si="19"/>
        <v>17140.86</v>
      </c>
      <c r="BR19" s="26">
        <f t="shared" si="20"/>
        <v>17142.07</v>
      </c>
      <c r="BS19" s="26">
        <f t="shared" si="21"/>
        <v>17142.07</v>
      </c>
      <c r="BT19" s="26">
        <f t="shared" si="22"/>
        <v>17140.86</v>
      </c>
      <c r="BU19" s="26">
        <f t="shared" si="23"/>
        <v>17142.07</v>
      </c>
      <c r="BV19" s="26">
        <f t="shared" si="24"/>
        <v>17142.07</v>
      </c>
      <c r="BW19" s="26">
        <f t="shared" si="25"/>
        <v>17140.86</v>
      </c>
      <c r="BX19" s="26">
        <f t="shared" si="26"/>
        <v>17142.07</v>
      </c>
      <c r="BY19" s="26">
        <f t="shared" si="27"/>
        <v>17142.07</v>
      </c>
      <c r="BZ19" s="26">
        <f t="shared" si="28"/>
        <v>17140.86</v>
      </c>
      <c r="CA19" s="26">
        <f t="shared" si="29"/>
        <v>17142.07</v>
      </c>
      <c r="CB19" s="26">
        <f t="shared" si="30"/>
        <v>17142.07</v>
      </c>
      <c r="CC19" s="26">
        <f t="shared" si="31"/>
        <v>17140.86</v>
      </c>
      <c r="CD19" s="26">
        <f t="shared" si="32"/>
        <v>17142.07</v>
      </c>
      <c r="CE19" s="26">
        <f t="shared" si="33"/>
        <v>17142.07</v>
      </c>
      <c r="CF19" s="26">
        <f t="shared" si="34"/>
        <v>17140.86</v>
      </c>
      <c r="CG19" s="26">
        <f t="shared" si="35"/>
        <v>17142.07</v>
      </c>
      <c r="CH19" s="26">
        <f t="shared" si="36"/>
        <v>17142.07</v>
      </c>
      <c r="CI19" s="26">
        <f t="shared" si="37"/>
        <v>17140.86</v>
      </c>
      <c r="CJ19" s="26">
        <f t="shared" si="38"/>
        <v>17696.25</v>
      </c>
      <c r="CK19" s="26">
        <f t="shared" si="39"/>
        <v>17696.25</v>
      </c>
      <c r="CL19" s="26">
        <f t="shared" si="40"/>
        <v>17696.25</v>
      </c>
      <c r="CM19" s="26">
        <f t="shared" si="41"/>
        <v>17696.25</v>
      </c>
      <c r="CN19" s="26">
        <f t="shared" si="42"/>
        <v>17696.25</v>
      </c>
      <c r="CO19" s="26">
        <f t="shared" si="43"/>
        <v>17696.25</v>
      </c>
      <c r="CP19" s="26">
        <f t="shared" si="44"/>
        <v>17696.25</v>
      </c>
      <c r="CQ19" s="26">
        <f t="shared" si="45"/>
        <v>17696.25</v>
      </c>
      <c r="CR19" s="26">
        <f t="shared" si="46"/>
        <v>17696.25</v>
      </c>
      <c r="CS19" s="26">
        <f t="shared" si="47"/>
        <v>17696.25</v>
      </c>
      <c r="CT19" s="26">
        <f t="shared" si="48"/>
        <v>17696.25</v>
      </c>
      <c r="CU19" s="26">
        <f t="shared" si="49"/>
        <v>17696.25</v>
      </c>
      <c r="CV19" s="26"/>
      <c r="CW19" s="26"/>
      <c r="CX19" s="26"/>
      <c r="CY19" s="26"/>
    </row>
    <row r="20" spans="2:103">
      <c r="B20">
        <f t="shared" si="1"/>
        <v>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4589.0833333333303</v>
      </c>
      <c r="AS20" s="1">
        <v>4589.0833333333303</v>
      </c>
      <c r="AT20" s="1">
        <v>4589.0833333333303</v>
      </c>
      <c r="AU20" s="1">
        <v>4589.0833333333303</v>
      </c>
      <c r="AV20" s="1">
        <v>4589.0833333333303</v>
      </c>
      <c r="AW20" s="1">
        <v>4589.0833333333303</v>
      </c>
      <c r="AX20" s="1">
        <v>4589.0833333333303</v>
      </c>
      <c r="AZ20" s="26">
        <f t="shared" si="2"/>
        <v>0</v>
      </c>
      <c r="BA20" s="26">
        <f t="shared" si="3"/>
        <v>0</v>
      </c>
      <c r="BB20" s="26">
        <f t="shared" si="4"/>
        <v>0</v>
      </c>
      <c r="BC20" s="26">
        <f t="shared" si="5"/>
        <v>0</v>
      </c>
      <c r="BD20" s="26">
        <f t="shared" si="6"/>
        <v>0</v>
      </c>
      <c r="BE20" s="26">
        <f t="shared" si="7"/>
        <v>0</v>
      </c>
      <c r="BF20" s="26">
        <f t="shared" si="8"/>
        <v>0</v>
      </c>
      <c r="BG20" s="26">
        <f t="shared" si="9"/>
        <v>0</v>
      </c>
      <c r="BH20" s="26">
        <f t="shared" si="10"/>
        <v>0</v>
      </c>
      <c r="BI20" s="26">
        <f t="shared" si="11"/>
        <v>0</v>
      </c>
      <c r="BJ20" s="26">
        <f t="shared" si="12"/>
        <v>0</v>
      </c>
      <c r="BK20" s="26">
        <f t="shared" si="13"/>
        <v>0</v>
      </c>
      <c r="BL20" s="26">
        <f t="shared" si="14"/>
        <v>0</v>
      </c>
      <c r="BM20" s="26">
        <f t="shared" si="15"/>
        <v>0</v>
      </c>
      <c r="BN20" s="26">
        <f t="shared" si="16"/>
        <v>0</v>
      </c>
      <c r="BO20" s="26">
        <f t="shared" si="17"/>
        <v>0</v>
      </c>
      <c r="BP20" s="26">
        <f t="shared" si="18"/>
        <v>0</v>
      </c>
      <c r="BQ20" s="26">
        <f t="shared" si="19"/>
        <v>0</v>
      </c>
      <c r="BR20" s="26">
        <f t="shared" si="20"/>
        <v>0</v>
      </c>
      <c r="BS20" s="26">
        <f t="shared" si="21"/>
        <v>0</v>
      </c>
      <c r="BT20" s="26">
        <f t="shared" si="22"/>
        <v>0</v>
      </c>
      <c r="BU20" s="26">
        <f t="shared" si="23"/>
        <v>0</v>
      </c>
      <c r="BV20" s="26">
        <f t="shared" si="24"/>
        <v>0</v>
      </c>
      <c r="BW20" s="26">
        <f t="shared" si="25"/>
        <v>0</v>
      </c>
      <c r="BX20" s="26">
        <f t="shared" si="26"/>
        <v>0</v>
      </c>
      <c r="BY20" s="26">
        <f t="shared" si="27"/>
        <v>0</v>
      </c>
      <c r="BZ20" s="26">
        <f t="shared" si="28"/>
        <v>0</v>
      </c>
      <c r="CA20" s="26">
        <f t="shared" si="29"/>
        <v>0</v>
      </c>
      <c r="CB20" s="26">
        <f t="shared" si="30"/>
        <v>0</v>
      </c>
      <c r="CC20" s="26">
        <f t="shared" si="31"/>
        <v>0</v>
      </c>
      <c r="CD20" s="26">
        <f t="shared" si="32"/>
        <v>0</v>
      </c>
      <c r="CE20" s="26">
        <f t="shared" si="33"/>
        <v>0</v>
      </c>
      <c r="CF20" s="26">
        <f t="shared" si="34"/>
        <v>0</v>
      </c>
      <c r="CG20" s="26">
        <f t="shared" si="35"/>
        <v>0</v>
      </c>
      <c r="CH20" s="26">
        <f t="shared" si="36"/>
        <v>0</v>
      </c>
      <c r="CI20" s="26">
        <f t="shared" si="37"/>
        <v>0</v>
      </c>
      <c r="CJ20" s="26">
        <f t="shared" si="38"/>
        <v>0</v>
      </c>
      <c r="CK20" s="26">
        <f t="shared" si="39"/>
        <v>0</v>
      </c>
      <c r="CL20" s="26">
        <f t="shared" si="40"/>
        <v>0</v>
      </c>
      <c r="CM20" s="26">
        <f t="shared" si="41"/>
        <v>0</v>
      </c>
      <c r="CN20" s="26">
        <f t="shared" si="42"/>
        <v>0</v>
      </c>
      <c r="CO20" s="26">
        <f t="shared" si="43"/>
        <v>5552.7908333333298</v>
      </c>
      <c r="CP20" s="26">
        <f t="shared" si="44"/>
        <v>5552.7908333333298</v>
      </c>
      <c r="CQ20" s="26">
        <f t="shared" si="45"/>
        <v>5552.7908333333298</v>
      </c>
      <c r="CR20" s="26">
        <f t="shared" si="46"/>
        <v>5552.7908333333298</v>
      </c>
      <c r="CS20" s="26">
        <f t="shared" si="47"/>
        <v>5552.7908333333298</v>
      </c>
      <c r="CT20" s="26">
        <f t="shared" si="48"/>
        <v>5552.7908333333298</v>
      </c>
      <c r="CU20" s="26">
        <f t="shared" si="49"/>
        <v>5552.7908333333298</v>
      </c>
      <c r="CV20" s="26"/>
      <c r="CW20" s="26"/>
      <c r="CX20" s="26"/>
      <c r="CY20" s="26"/>
    </row>
    <row r="21" spans="2:103">
      <c r="B21">
        <f t="shared" si="1"/>
        <v>16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3333</v>
      </c>
      <c r="P21" s="1">
        <v>3333.34</v>
      </c>
      <c r="Q21" s="1">
        <v>3333.34</v>
      </c>
      <c r="R21" s="1">
        <v>3333</v>
      </c>
      <c r="S21" s="1">
        <v>3334</v>
      </c>
      <c r="T21" s="1">
        <v>3333</v>
      </c>
      <c r="U21" s="1">
        <v>3333</v>
      </c>
      <c r="V21" s="1">
        <v>3333</v>
      </c>
      <c r="W21" s="1">
        <v>3333</v>
      </c>
      <c r="X21" s="1">
        <v>3333</v>
      </c>
      <c r="Y21" s="1">
        <v>3333</v>
      </c>
      <c r="Z21" s="1">
        <v>3333</v>
      </c>
      <c r="AA21" s="1">
        <v>3333</v>
      </c>
      <c r="AB21" s="1">
        <v>3334</v>
      </c>
      <c r="AC21" s="1">
        <v>3333</v>
      </c>
      <c r="AD21" s="1">
        <v>3333</v>
      </c>
      <c r="AE21" s="1">
        <v>3334</v>
      </c>
      <c r="AF21" s="1">
        <v>3333</v>
      </c>
      <c r="AG21" s="1">
        <v>3333</v>
      </c>
      <c r="AH21" s="1">
        <v>3334</v>
      </c>
      <c r="AI21" s="1">
        <v>3333</v>
      </c>
      <c r="AJ21" s="1">
        <v>3333</v>
      </c>
      <c r="AK21" s="1">
        <v>3334</v>
      </c>
      <c r="AL21" s="1">
        <v>3333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Z21" s="26">
        <f t="shared" si="2"/>
        <v>0</v>
      </c>
      <c r="BA21" s="26">
        <f t="shared" si="3"/>
        <v>0</v>
      </c>
      <c r="BB21" s="26">
        <f t="shared" si="4"/>
        <v>0</v>
      </c>
      <c r="BC21" s="26">
        <f t="shared" si="5"/>
        <v>0</v>
      </c>
      <c r="BD21" s="26">
        <f t="shared" si="6"/>
        <v>0</v>
      </c>
      <c r="BE21" s="26">
        <f t="shared" si="7"/>
        <v>0</v>
      </c>
      <c r="BF21" s="26">
        <f t="shared" si="8"/>
        <v>0</v>
      </c>
      <c r="BG21" s="26">
        <f t="shared" si="9"/>
        <v>0</v>
      </c>
      <c r="BH21" s="26">
        <f t="shared" si="10"/>
        <v>0</v>
      </c>
      <c r="BI21" s="26">
        <f t="shared" si="11"/>
        <v>0</v>
      </c>
      <c r="BJ21" s="26">
        <f t="shared" si="12"/>
        <v>0</v>
      </c>
      <c r="BK21" s="26">
        <f t="shared" si="13"/>
        <v>0</v>
      </c>
      <c r="BL21" s="26">
        <f t="shared" si="14"/>
        <v>4032.93</v>
      </c>
      <c r="BM21" s="26">
        <f t="shared" si="15"/>
        <v>4033.3414000000002</v>
      </c>
      <c r="BN21" s="26">
        <f t="shared" si="16"/>
        <v>4033.3414000000002</v>
      </c>
      <c r="BO21" s="26">
        <f t="shared" si="17"/>
        <v>4032.93</v>
      </c>
      <c r="BP21" s="26">
        <f t="shared" si="18"/>
        <v>4034.14</v>
      </c>
      <c r="BQ21" s="26">
        <f t="shared" si="19"/>
        <v>4032.93</v>
      </c>
      <c r="BR21" s="26">
        <f t="shared" si="20"/>
        <v>4032.93</v>
      </c>
      <c r="BS21" s="26">
        <f t="shared" si="21"/>
        <v>4032.93</v>
      </c>
      <c r="BT21" s="26">
        <f t="shared" si="22"/>
        <v>4032.93</v>
      </c>
      <c r="BU21" s="26">
        <f t="shared" si="23"/>
        <v>4032.93</v>
      </c>
      <c r="BV21" s="26">
        <f t="shared" si="24"/>
        <v>4032.93</v>
      </c>
      <c r="BW21" s="26">
        <f t="shared" si="25"/>
        <v>4032.93</v>
      </c>
      <c r="BX21" s="26">
        <f t="shared" si="26"/>
        <v>4032.93</v>
      </c>
      <c r="BY21" s="26">
        <f t="shared" si="27"/>
        <v>4034.14</v>
      </c>
      <c r="BZ21" s="26">
        <f t="shared" si="28"/>
        <v>4032.93</v>
      </c>
      <c r="CA21" s="26">
        <f t="shared" si="29"/>
        <v>4032.93</v>
      </c>
      <c r="CB21" s="26">
        <f t="shared" si="30"/>
        <v>4034.14</v>
      </c>
      <c r="CC21" s="26">
        <f t="shared" si="31"/>
        <v>4032.93</v>
      </c>
      <c r="CD21" s="26">
        <f t="shared" si="32"/>
        <v>4032.93</v>
      </c>
      <c r="CE21" s="26">
        <f t="shared" si="33"/>
        <v>4034.14</v>
      </c>
      <c r="CF21" s="26">
        <f t="shared" si="34"/>
        <v>4032.93</v>
      </c>
      <c r="CG21" s="26">
        <f t="shared" si="35"/>
        <v>4032.93</v>
      </c>
      <c r="CH21" s="26">
        <f t="shared" si="36"/>
        <v>4034.14</v>
      </c>
      <c r="CI21" s="26">
        <f t="shared" si="37"/>
        <v>4032.93</v>
      </c>
      <c r="CJ21" s="26">
        <f t="shared" si="38"/>
        <v>0</v>
      </c>
      <c r="CK21" s="26">
        <f t="shared" si="39"/>
        <v>0</v>
      </c>
      <c r="CL21" s="26">
        <f t="shared" si="40"/>
        <v>0</v>
      </c>
      <c r="CM21" s="26">
        <f t="shared" si="41"/>
        <v>0</v>
      </c>
      <c r="CN21" s="26">
        <f t="shared" si="42"/>
        <v>0</v>
      </c>
      <c r="CO21" s="26">
        <f t="shared" si="43"/>
        <v>0</v>
      </c>
      <c r="CP21" s="26">
        <f t="shared" si="44"/>
        <v>0</v>
      </c>
      <c r="CQ21" s="26">
        <f t="shared" si="45"/>
        <v>0</v>
      </c>
      <c r="CR21" s="26">
        <f t="shared" si="46"/>
        <v>0</v>
      </c>
      <c r="CS21" s="26">
        <f t="shared" si="47"/>
        <v>0</v>
      </c>
      <c r="CT21" s="26">
        <f t="shared" si="48"/>
        <v>0</v>
      </c>
      <c r="CU21" s="26">
        <f t="shared" si="49"/>
        <v>0</v>
      </c>
      <c r="CV21" s="26"/>
      <c r="CW21" s="26"/>
      <c r="CX21" s="26"/>
      <c r="CY21" s="26"/>
    </row>
    <row r="22" spans="2:103">
      <c r="B22">
        <f t="shared" si="1"/>
        <v>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Z22" s="26">
        <f t="shared" si="2"/>
        <v>0</v>
      </c>
      <c r="BA22" s="26">
        <f t="shared" si="3"/>
        <v>0</v>
      </c>
      <c r="BB22" s="26">
        <f t="shared" si="4"/>
        <v>0</v>
      </c>
      <c r="BC22" s="26">
        <f t="shared" si="5"/>
        <v>0</v>
      </c>
      <c r="BD22" s="26">
        <f t="shared" si="6"/>
        <v>0</v>
      </c>
      <c r="BE22" s="26">
        <f t="shared" si="7"/>
        <v>0</v>
      </c>
      <c r="BF22" s="26">
        <f t="shared" si="8"/>
        <v>0</v>
      </c>
      <c r="BG22" s="26">
        <f t="shared" si="9"/>
        <v>0</v>
      </c>
      <c r="BH22" s="26">
        <f t="shared" si="10"/>
        <v>0</v>
      </c>
      <c r="BI22" s="26">
        <f t="shared" si="11"/>
        <v>0</v>
      </c>
      <c r="BJ22" s="26">
        <f t="shared" si="12"/>
        <v>0</v>
      </c>
      <c r="BK22" s="26">
        <f t="shared" si="13"/>
        <v>0</v>
      </c>
      <c r="BL22" s="26">
        <f t="shared" si="14"/>
        <v>0</v>
      </c>
      <c r="BM22" s="26">
        <f t="shared" si="15"/>
        <v>0</v>
      </c>
      <c r="BN22" s="26">
        <f t="shared" si="16"/>
        <v>0</v>
      </c>
      <c r="BO22" s="26">
        <f t="shared" si="17"/>
        <v>0</v>
      </c>
      <c r="BP22" s="26">
        <f t="shared" si="18"/>
        <v>0</v>
      </c>
      <c r="BQ22" s="26">
        <f t="shared" si="19"/>
        <v>0</v>
      </c>
      <c r="BR22" s="26">
        <f t="shared" si="20"/>
        <v>0</v>
      </c>
      <c r="BS22" s="26">
        <f t="shared" si="21"/>
        <v>0</v>
      </c>
      <c r="BT22" s="26">
        <f t="shared" si="22"/>
        <v>0</v>
      </c>
      <c r="BU22" s="26">
        <f t="shared" si="23"/>
        <v>0</v>
      </c>
      <c r="BV22" s="26">
        <f t="shared" si="24"/>
        <v>0</v>
      </c>
      <c r="BW22" s="26">
        <f t="shared" si="25"/>
        <v>0</v>
      </c>
      <c r="BX22" s="26">
        <f t="shared" si="26"/>
        <v>0</v>
      </c>
      <c r="BY22" s="26">
        <f t="shared" si="27"/>
        <v>0</v>
      </c>
      <c r="BZ22" s="26">
        <f t="shared" si="28"/>
        <v>0</v>
      </c>
      <c r="CA22" s="26">
        <f t="shared" si="29"/>
        <v>0</v>
      </c>
      <c r="CB22" s="26">
        <f t="shared" si="30"/>
        <v>0</v>
      </c>
      <c r="CC22" s="26">
        <f t="shared" si="31"/>
        <v>0</v>
      </c>
      <c r="CD22" s="26">
        <f t="shared" si="32"/>
        <v>0</v>
      </c>
      <c r="CE22" s="26">
        <f t="shared" si="33"/>
        <v>0</v>
      </c>
      <c r="CF22" s="26">
        <f t="shared" si="34"/>
        <v>0</v>
      </c>
      <c r="CG22" s="26">
        <f t="shared" si="35"/>
        <v>0</v>
      </c>
      <c r="CH22" s="26">
        <f t="shared" si="36"/>
        <v>0</v>
      </c>
      <c r="CI22" s="26">
        <f t="shared" si="37"/>
        <v>0</v>
      </c>
      <c r="CJ22" s="26">
        <f t="shared" si="38"/>
        <v>0</v>
      </c>
      <c r="CK22" s="26">
        <f t="shared" si="39"/>
        <v>0</v>
      </c>
      <c r="CL22" s="26">
        <f t="shared" si="40"/>
        <v>0</v>
      </c>
      <c r="CM22" s="26">
        <f t="shared" si="41"/>
        <v>0</v>
      </c>
      <c r="CN22" s="26">
        <f t="shared" si="42"/>
        <v>0</v>
      </c>
      <c r="CO22" s="26">
        <f t="shared" si="43"/>
        <v>0</v>
      </c>
      <c r="CP22" s="26">
        <f t="shared" si="44"/>
        <v>0</v>
      </c>
      <c r="CQ22" s="26">
        <f t="shared" si="45"/>
        <v>0</v>
      </c>
      <c r="CR22" s="26">
        <f t="shared" si="46"/>
        <v>0</v>
      </c>
      <c r="CS22" s="26">
        <f t="shared" si="47"/>
        <v>0</v>
      </c>
      <c r="CT22" s="26">
        <f t="shared" si="48"/>
        <v>0</v>
      </c>
      <c r="CU22" s="26">
        <f t="shared" si="49"/>
        <v>0</v>
      </c>
      <c r="CV22" s="26"/>
      <c r="CW22" s="26"/>
      <c r="CX22" s="26"/>
      <c r="CY22" s="26"/>
    </row>
    <row r="23" spans="2:103">
      <c r="B23">
        <f t="shared" si="1"/>
        <v>18</v>
      </c>
      <c r="C23" s="1">
        <v>1500</v>
      </c>
      <c r="D23" s="1">
        <v>1500</v>
      </c>
      <c r="E23" s="1">
        <v>1500</v>
      </c>
      <c r="F23" s="1">
        <v>1500</v>
      </c>
      <c r="G23" s="1">
        <v>1500</v>
      </c>
      <c r="H23" s="1">
        <v>1500</v>
      </c>
      <c r="I23" s="1">
        <v>1500</v>
      </c>
      <c r="J23" s="1">
        <v>3062.5</v>
      </c>
      <c r="K23" s="1">
        <v>3062.5</v>
      </c>
      <c r="L23" s="1">
        <v>3062.5</v>
      </c>
      <c r="M23" s="1">
        <v>3062.5</v>
      </c>
      <c r="N23" s="1">
        <v>3062.5</v>
      </c>
      <c r="O23" s="1">
        <v>3062.5</v>
      </c>
      <c r="P23" s="1">
        <v>3062.5</v>
      </c>
      <c r="Q23" s="1">
        <v>3062.5</v>
      </c>
      <c r="R23" s="1">
        <v>3216</v>
      </c>
      <c r="S23" s="1">
        <v>3216</v>
      </c>
      <c r="T23" s="1">
        <v>3216</v>
      </c>
      <c r="U23" s="1">
        <v>3216</v>
      </c>
      <c r="V23" s="1">
        <v>3216</v>
      </c>
      <c r="W23" s="1">
        <v>3216</v>
      </c>
      <c r="X23" s="1">
        <v>3216</v>
      </c>
      <c r="Y23" s="1">
        <v>3216</v>
      </c>
      <c r="Z23" s="1">
        <v>3216</v>
      </c>
      <c r="AA23" s="1">
        <v>3216</v>
      </c>
      <c r="AB23" s="1">
        <v>3215</v>
      </c>
      <c r="AC23" s="1">
        <v>3216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Z23" s="26">
        <f t="shared" si="2"/>
        <v>1815</v>
      </c>
      <c r="BA23" s="26">
        <f t="shared" si="3"/>
        <v>1815</v>
      </c>
      <c r="BB23" s="26">
        <f t="shared" si="4"/>
        <v>1815</v>
      </c>
      <c r="BC23" s="26">
        <f t="shared" si="5"/>
        <v>1815</v>
      </c>
      <c r="BD23" s="26">
        <f t="shared" si="6"/>
        <v>1815</v>
      </c>
      <c r="BE23" s="26">
        <f t="shared" si="7"/>
        <v>1815</v>
      </c>
      <c r="BF23" s="26">
        <f t="shared" si="8"/>
        <v>1815</v>
      </c>
      <c r="BG23" s="26">
        <f t="shared" si="9"/>
        <v>3705.625</v>
      </c>
      <c r="BH23" s="26">
        <f t="shared" si="10"/>
        <v>3705.625</v>
      </c>
      <c r="BI23" s="26">
        <f t="shared" si="11"/>
        <v>3705.625</v>
      </c>
      <c r="BJ23" s="26">
        <f t="shared" si="12"/>
        <v>3705.625</v>
      </c>
      <c r="BK23" s="26">
        <f t="shared" si="13"/>
        <v>3705.625</v>
      </c>
      <c r="BL23" s="26">
        <f t="shared" si="14"/>
        <v>3705.625</v>
      </c>
      <c r="BM23" s="26">
        <f t="shared" si="15"/>
        <v>3705.625</v>
      </c>
      <c r="BN23" s="26">
        <f t="shared" si="16"/>
        <v>3705.625</v>
      </c>
      <c r="BO23" s="26">
        <f t="shared" si="17"/>
        <v>3891.3599999999997</v>
      </c>
      <c r="BP23" s="26">
        <f t="shared" si="18"/>
        <v>3891.3599999999997</v>
      </c>
      <c r="BQ23" s="26">
        <f t="shared" si="19"/>
        <v>3891.3599999999997</v>
      </c>
      <c r="BR23" s="26">
        <f t="shared" si="20"/>
        <v>3891.3599999999997</v>
      </c>
      <c r="BS23" s="26">
        <f t="shared" si="21"/>
        <v>3891.3599999999997</v>
      </c>
      <c r="BT23" s="26">
        <f t="shared" si="22"/>
        <v>3891.3599999999997</v>
      </c>
      <c r="BU23" s="26">
        <f t="shared" si="23"/>
        <v>3891.3599999999997</v>
      </c>
      <c r="BV23" s="26">
        <f t="shared" si="24"/>
        <v>3891.3599999999997</v>
      </c>
      <c r="BW23" s="26">
        <f t="shared" si="25"/>
        <v>3891.3599999999997</v>
      </c>
      <c r="BX23" s="26">
        <f t="shared" si="26"/>
        <v>3891.3599999999997</v>
      </c>
      <c r="BY23" s="26">
        <f t="shared" si="27"/>
        <v>3890.15</v>
      </c>
      <c r="BZ23" s="26">
        <f t="shared" si="28"/>
        <v>3891.3599999999997</v>
      </c>
      <c r="CA23" s="26">
        <f t="shared" si="29"/>
        <v>0</v>
      </c>
      <c r="CB23" s="26">
        <f t="shared" si="30"/>
        <v>0</v>
      </c>
      <c r="CC23" s="26">
        <f t="shared" si="31"/>
        <v>0</v>
      </c>
      <c r="CD23" s="26">
        <f t="shared" si="32"/>
        <v>0</v>
      </c>
      <c r="CE23" s="26">
        <f t="shared" si="33"/>
        <v>0</v>
      </c>
      <c r="CF23" s="26">
        <f t="shared" si="34"/>
        <v>0</v>
      </c>
      <c r="CG23" s="26">
        <f t="shared" si="35"/>
        <v>0</v>
      </c>
      <c r="CH23" s="26">
        <f t="shared" si="36"/>
        <v>0</v>
      </c>
      <c r="CI23" s="26">
        <f t="shared" si="37"/>
        <v>0</v>
      </c>
      <c r="CJ23" s="26">
        <f t="shared" si="38"/>
        <v>0</v>
      </c>
      <c r="CK23" s="26">
        <f t="shared" si="39"/>
        <v>0</v>
      </c>
      <c r="CL23" s="26">
        <f t="shared" si="40"/>
        <v>0</v>
      </c>
      <c r="CM23" s="26">
        <f t="shared" si="41"/>
        <v>0</v>
      </c>
      <c r="CN23" s="26">
        <f t="shared" si="42"/>
        <v>0</v>
      </c>
      <c r="CO23" s="26">
        <f t="shared" si="43"/>
        <v>0</v>
      </c>
      <c r="CP23" s="26">
        <f t="shared" si="44"/>
        <v>0</v>
      </c>
      <c r="CQ23" s="26">
        <f t="shared" si="45"/>
        <v>0</v>
      </c>
      <c r="CR23" s="26">
        <f t="shared" si="46"/>
        <v>0</v>
      </c>
      <c r="CS23" s="26">
        <f t="shared" si="47"/>
        <v>0</v>
      </c>
      <c r="CT23" s="26">
        <f t="shared" si="48"/>
        <v>0</v>
      </c>
      <c r="CU23" s="26">
        <f t="shared" si="49"/>
        <v>0</v>
      </c>
      <c r="CV23" s="26"/>
      <c r="CW23" s="26"/>
      <c r="CX23" s="26"/>
      <c r="CY23" s="26"/>
    </row>
    <row r="24" spans="2:103">
      <c r="B24">
        <f t="shared" si="1"/>
        <v>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3125</v>
      </c>
      <c r="AH24" s="1">
        <v>3125</v>
      </c>
      <c r="AI24" s="1">
        <v>3125</v>
      </c>
      <c r="AJ24" s="1">
        <v>3125</v>
      </c>
      <c r="AK24" s="1">
        <v>3125</v>
      </c>
      <c r="AL24" s="1">
        <v>3125</v>
      </c>
      <c r="AM24" s="1">
        <v>3125</v>
      </c>
      <c r="AN24" s="1">
        <v>3125</v>
      </c>
      <c r="AO24" s="1">
        <v>3125</v>
      </c>
      <c r="AP24" s="1">
        <v>3125</v>
      </c>
      <c r="AQ24" s="1">
        <v>3125</v>
      </c>
      <c r="AR24" s="1">
        <v>3125</v>
      </c>
      <c r="AS24" s="1">
        <v>2141</v>
      </c>
      <c r="AT24" s="1">
        <v>2141</v>
      </c>
      <c r="AU24" s="1">
        <v>2141</v>
      </c>
      <c r="AV24" s="1">
        <v>2141</v>
      </c>
      <c r="AW24" s="1">
        <v>2141</v>
      </c>
      <c r="AX24" s="1">
        <v>2141</v>
      </c>
      <c r="AZ24" s="26">
        <f t="shared" si="2"/>
        <v>0</v>
      </c>
      <c r="BA24" s="26">
        <f t="shared" si="3"/>
        <v>0</v>
      </c>
      <c r="BB24" s="26">
        <f t="shared" si="4"/>
        <v>0</v>
      </c>
      <c r="BC24" s="26">
        <f t="shared" si="5"/>
        <v>0</v>
      </c>
      <c r="BD24" s="26">
        <f t="shared" si="6"/>
        <v>0</v>
      </c>
      <c r="BE24" s="26">
        <f t="shared" si="7"/>
        <v>0</v>
      </c>
      <c r="BF24" s="26">
        <f t="shared" si="8"/>
        <v>0</v>
      </c>
      <c r="BG24" s="26">
        <f t="shared" si="9"/>
        <v>0</v>
      </c>
      <c r="BH24" s="26">
        <f t="shared" si="10"/>
        <v>0</v>
      </c>
      <c r="BI24" s="26">
        <f t="shared" si="11"/>
        <v>0</v>
      </c>
      <c r="BJ24" s="26">
        <f t="shared" si="12"/>
        <v>0</v>
      </c>
      <c r="BK24" s="26">
        <f t="shared" si="13"/>
        <v>0</v>
      </c>
      <c r="BL24" s="26">
        <f t="shared" si="14"/>
        <v>0</v>
      </c>
      <c r="BM24" s="26">
        <f t="shared" si="15"/>
        <v>0</v>
      </c>
      <c r="BN24" s="26">
        <f t="shared" si="16"/>
        <v>0</v>
      </c>
      <c r="BO24" s="26">
        <f t="shared" si="17"/>
        <v>0</v>
      </c>
      <c r="BP24" s="26">
        <f t="shared" si="18"/>
        <v>0</v>
      </c>
      <c r="BQ24" s="26">
        <f t="shared" si="19"/>
        <v>0</v>
      </c>
      <c r="BR24" s="26">
        <f t="shared" si="20"/>
        <v>0</v>
      </c>
      <c r="BS24" s="26">
        <f t="shared" si="21"/>
        <v>0</v>
      </c>
      <c r="BT24" s="26">
        <f t="shared" si="22"/>
        <v>0</v>
      </c>
      <c r="BU24" s="26">
        <f t="shared" si="23"/>
        <v>0</v>
      </c>
      <c r="BV24" s="26">
        <f t="shared" si="24"/>
        <v>0</v>
      </c>
      <c r="BW24" s="26">
        <f t="shared" si="25"/>
        <v>0</v>
      </c>
      <c r="BX24" s="26">
        <f t="shared" si="26"/>
        <v>0</v>
      </c>
      <c r="BY24" s="26">
        <f t="shared" si="27"/>
        <v>0</v>
      </c>
      <c r="BZ24" s="26">
        <f t="shared" si="28"/>
        <v>0</v>
      </c>
      <c r="CA24" s="26">
        <f t="shared" si="29"/>
        <v>0</v>
      </c>
      <c r="CB24" s="26">
        <f t="shared" si="30"/>
        <v>0</v>
      </c>
      <c r="CC24" s="26">
        <f t="shared" si="31"/>
        <v>0</v>
      </c>
      <c r="CD24" s="26">
        <f t="shared" si="32"/>
        <v>3781.25</v>
      </c>
      <c r="CE24" s="26">
        <f t="shared" si="33"/>
        <v>3781.25</v>
      </c>
      <c r="CF24" s="26">
        <f t="shared" si="34"/>
        <v>3781.25</v>
      </c>
      <c r="CG24" s="26">
        <f t="shared" si="35"/>
        <v>3781.25</v>
      </c>
      <c r="CH24" s="26">
        <f t="shared" si="36"/>
        <v>3781.25</v>
      </c>
      <c r="CI24" s="26">
        <f t="shared" si="37"/>
        <v>3781.25</v>
      </c>
      <c r="CJ24" s="26">
        <f t="shared" si="38"/>
        <v>3781.25</v>
      </c>
      <c r="CK24" s="26">
        <f t="shared" si="39"/>
        <v>3781.25</v>
      </c>
      <c r="CL24" s="26">
        <f t="shared" si="40"/>
        <v>3781.25</v>
      </c>
      <c r="CM24" s="26">
        <f t="shared" si="41"/>
        <v>3781.25</v>
      </c>
      <c r="CN24" s="26">
        <f t="shared" si="42"/>
        <v>3781.25</v>
      </c>
      <c r="CO24" s="26">
        <f t="shared" si="43"/>
        <v>3781.25</v>
      </c>
      <c r="CP24" s="26">
        <f t="shared" si="44"/>
        <v>2590.61</v>
      </c>
      <c r="CQ24" s="26">
        <f t="shared" si="45"/>
        <v>2590.61</v>
      </c>
      <c r="CR24" s="26">
        <f t="shared" si="46"/>
        <v>2590.61</v>
      </c>
      <c r="CS24" s="26">
        <f t="shared" si="47"/>
        <v>2590.61</v>
      </c>
      <c r="CT24" s="26">
        <f t="shared" si="48"/>
        <v>2590.61</v>
      </c>
      <c r="CU24" s="26">
        <f t="shared" si="49"/>
        <v>2590.61</v>
      </c>
      <c r="CV24" s="26"/>
      <c r="CW24" s="26"/>
      <c r="CX24" s="26"/>
      <c r="CY24" s="26"/>
    </row>
    <row r="25" spans="2:103">
      <c r="B25">
        <f t="shared" si="1"/>
        <v>20</v>
      </c>
      <c r="C25" s="1">
        <v>16187.5</v>
      </c>
      <c r="D25" s="1">
        <v>16187.5</v>
      </c>
      <c r="E25" s="1">
        <v>16187.5</v>
      </c>
      <c r="F25" s="1">
        <v>16300</v>
      </c>
      <c r="G25" s="1">
        <v>16300</v>
      </c>
      <c r="H25" s="1">
        <v>16300</v>
      </c>
      <c r="I25" s="1">
        <v>16300</v>
      </c>
      <c r="J25" s="1">
        <v>7500</v>
      </c>
      <c r="K25" s="1">
        <v>7500</v>
      </c>
      <c r="L25" s="1">
        <v>7500</v>
      </c>
      <c r="M25" s="1">
        <v>7500</v>
      </c>
      <c r="N25" s="1">
        <v>7500</v>
      </c>
      <c r="O25" s="1">
        <v>7500</v>
      </c>
      <c r="P25" s="1">
        <v>7500</v>
      </c>
      <c r="Q25" s="1">
        <v>7500</v>
      </c>
      <c r="R25" s="1">
        <v>7500</v>
      </c>
      <c r="S25" s="1">
        <v>7500</v>
      </c>
      <c r="T25" s="1">
        <v>7500</v>
      </c>
      <c r="U25" s="1">
        <v>7500</v>
      </c>
      <c r="V25" s="1">
        <v>7500</v>
      </c>
      <c r="W25" s="1">
        <v>7500</v>
      </c>
      <c r="X25" s="1">
        <v>8875</v>
      </c>
      <c r="Y25" s="1">
        <v>7500</v>
      </c>
      <c r="Z25" s="1">
        <v>7500</v>
      </c>
      <c r="AA25" s="1">
        <v>7500</v>
      </c>
      <c r="AB25" s="1">
        <v>7500</v>
      </c>
      <c r="AC25" s="1">
        <v>7500</v>
      </c>
      <c r="AD25" s="1">
        <v>7500</v>
      </c>
      <c r="AE25" s="1">
        <v>7500</v>
      </c>
      <c r="AF25" s="1">
        <v>7500</v>
      </c>
      <c r="AG25" s="1">
        <v>7500</v>
      </c>
      <c r="AH25" s="1">
        <v>7500</v>
      </c>
      <c r="AI25" s="1">
        <v>7500</v>
      </c>
      <c r="AJ25" s="1">
        <v>7500</v>
      </c>
      <c r="AK25" s="1">
        <v>7500</v>
      </c>
      <c r="AL25" s="1">
        <v>7500</v>
      </c>
      <c r="AM25" s="1">
        <v>7500</v>
      </c>
      <c r="AN25" s="1">
        <v>6115.6666666666697</v>
      </c>
      <c r="AO25" s="1">
        <v>6115.6666666666697</v>
      </c>
      <c r="AP25" s="1">
        <v>6115.6666666666697</v>
      </c>
      <c r="AQ25" s="1">
        <v>6115.6666666666697</v>
      </c>
      <c r="AR25" s="1">
        <v>6115.6666666666697</v>
      </c>
      <c r="AS25" s="1">
        <v>6115.6666666666697</v>
      </c>
      <c r="AT25" s="1">
        <v>6115.6666666666697</v>
      </c>
      <c r="AU25" s="1">
        <v>6115.6666666666697</v>
      </c>
      <c r="AV25" s="1">
        <v>6115.6666666666697</v>
      </c>
      <c r="AW25" s="1">
        <v>6115.6666666666697</v>
      </c>
      <c r="AX25" s="1">
        <v>6115.6666666666697</v>
      </c>
      <c r="AZ25" s="26">
        <f t="shared" si="2"/>
        <v>19586.875</v>
      </c>
      <c r="BA25" s="26">
        <f t="shared" si="3"/>
        <v>19586.875</v>
      </c>
      <c r="BB25" s="26">
        <f t="shared" si="4"/>
        <v>19586.875</v>
      </c>
      <c r="BC25" s="26">
        <f t="shared" si="5"/>
        <v>19723</v>
      </c>
      <c r="BD25" s="26">
        <f t="shared" si="6"/>
        <v>19723</v>
      </c>
      <c r="BE25" s="26">
        <f t="shared" si="7"/>
        <v>19723</v>
      </c>
      <c r="BF25" s="26">
        <f t="shared" si="8"/>
        <v>19723</v>
      </c>
      <c r="BG25" s="26">
        <f t="shared" si="9"/>
        <v>9075</v>
      </c>
      <c r="BH25" s="26">
        <f t="shared" si="10"/>
        <v>9075</v>
      </c>
      <c r="BI25" s="26">
        <f t="shared" si="11"/>
        <v>9075</v>
      </c>
      <c r="BJ25" s="26">
        <f t="shared" si="12"/>
        <v>9075</v>
      </c>
      <c r="BK25" s="26">
        <f t="shared" si="13"/>
        <v>9075</v>
      </c>
      <c r="BL25" s="26">
        <f t="shared" si="14"/>
        <v>9075</v>
      </c>
      <c r="BM25" s="26">
        <f t="shared" si="15"/>
        <v>9075</v>
      </c>
      <c r="BN25" s="26">
        <f t="shared" si="16"/>
        <v>9075</v>
      </c>
      <c r="BO25" s="26">
        <f t="shared" si="17"/>
        <v>9075</v>
      </c>
      <c r="BP25" s="26">
        <f t="shared" si="18"/>
        <v>9075</v>
      </c>
      <c r="BQ25" s="26">
        <f t="shared" si="19"/>
        <v>9075</v>
      </c>
      <c r="BR25" s="26">
        <f t="shared" si="20"/>
        <v>9075</v>
      </c>
      <c r="BS25" s="26">
        <f t="shared" si="21"/>
        <v>9075</v>
      </c>
      <c r="BT25" s="26">
        <f t="shared" si="22"/>
        <v>9075</v>
      </c>
      <c r="BU25" s="26">
        <f t="shared" si="23"/>
        <v>10738.75</v>
      </c>
      <c r="BV25" s="26">
        <f t="shared" si="24"/>
        <v>9075</v>
      </c>
      <c r="BW25" s="26">
        <f t="shared" si="25"/>
        <v>9075</v>
      </c>
      <c r="BX25" s="26">
        <f t="shared" si="26"/>
        <v>9075</v>
      </c>
      <c r="BY25" s="26">
        <f t="shared" si="27"/>
        <v>9075</v>
      </c>
      <c r="BZ25" s="26">
        <f t="shared" si="28"/>
        <v>9075</v>
      </c>
      <c r="CA25" s="26">
        <f t="shared" si="29"/>
        <v>9075</v>
      </c>
      <c r="CB25" s="26">
        <f t="shared" si="30"/>
        <v>9075</v>
      </c>
      <c r="CC25" s="26">
        <f t="shared" si="31"/>
        <v>9075</v>
      </c>
      <c r="CD25" s="26">
        <f t="shared" si="32"/>
        <v>9075</v>
      </c>
      <c r="CE25" s="26">
        <f t="shared" si="33"/>
        <v>9075</v>
      </c>
      <c r="CF25" s="26">
        <f t="shared" si="34"/>
        <v>9075</v>
      </c>
      <c r="CG25" s="26">
        <f t="shared" si="35"/>
        <v>9075</v>
      </c>
      <c r="CH25" s="26">
        <f t="shared" si="36"/>
        <v>9075</v>
      </c>
      <c r="CI25" s="26">
        <f t="shared" si="37"/>
        <v>9075</v>
      </c>
      <c r="CJ25" s="26">
        <f t="shared" si="38"/>
        <v>9075</v>
      </c>
      <c r="CK25" s="26">
        <f t="shared" si="39"/>
        <v>7399.9566666666706</v>
      </c>
      <c r="CL25" s="26">
        <f t="shared" si="40"/>
        <v>7399.9566666666706</v>
      </c>
      <c r="CM25" s="26">
        <f t="shared" si="41"/>
        <v>7399.9566666666706</v>
      </c>
      <c r="CN25" s="26">
        <f t="shared" si="42"/>
        <v>7399.9566666666706</v>
      </c>
      <c r="CO25" s="26">
        <f t="shared" si="43"/>
        <v>7399.9566666666706</v>
      </c>
      <c r="CP25" s="26">
        <f t="shared" si="44"/>
        <v>7399.9566666666706</v>
      </c>
      <c r="CQ25" s="26">
        <f t="shared" si="45"/>
        <v>7399.9566666666706</v>
      </c>
      <c r="CR25" s="26">
        <f t="shared" si="46"/>
        <v>7399.9566666666706</v>
      </c>
      <c r="CS25" s="26">
        <f t="shared" si="47"/>
        <v>7399.9566666666706</v>
      </c>
      <c r="CT25" s="26">
        <f t="shared" si="48"/>
        <v>7399.9566666666706</v>
      </c>
      <c r="CU25" s="26">
        <f t="shared" si="49"/>
        <v>7399.9566666666706</v>
      </c>
      <c r="CV25" s="26"/>
      <c r="CW25" s="26"/>
      <c r="CX25" s="26"/>
      <c r="CY25" s="26"/>
    </row>
    <row r="26" spans="2:103">
      <c r="B26">
        <f t="shared" si="1"/>
        <v>21</v>
      </c>
      <c r="C26" s="1">
        <v>0</v>
      </c>
      <c r="D26" s="1">
        <v>950</v>
      </c>
      <c r="E26" s="1">
        <v>950</v>
      </c>
      <c r="F26" s="1">
        <v>950</v>
      </c>
      <c r="G26" s="1">
        <v>950</v>
      </c>
      <c r="H26" s="1">
        <v>950</v>
      </c>
      <c r="I26" s="1">
        <v>950</v>
      </c>
      <c r="J26" s="1">
        <v>950</v>
      </c>
      <c r="K26" s="1">
        <v>950</v>
      </c>
      <c r="L26" s="1">
        <v>950</v>
      </c>
      <c r="M26" s="1">
        <v>950</v>
      </c>
      <c r="N26" s="1">
        <v>950</v>
      </c>
      <c r="O26" s="1">
        <v>950</v>
      </c>
      <c r="P26" s="1">
        <v>950</v>
      </c>
      <c r="Q26" s="1">
        <v>950</v>
      </c>
      <c r="R26" s="1">
        <v>900</v>
      </c>
      <c r="S26" s="1">
        <v>900</v>
      </c>
      <c r="T26" s="1">
        <v>900</v>
      </c>
      <c r="U26" s="1">
        <v>900</v>
      </c>
      <c r="V26" s="1">
        <v>900</v>
      </c>
      <c r="W26" s="1">
        <v>900</v>
      </c>
      <c r="X26" s="1">
        <v>900</v>
      </c>
      <c r="Y26" s="1">
        <v>900</v>
      </c>
      <c r="Z26" s="1">
        <v>900</v>
      </c>
      <c r="AA26" s="1">
        <v>900</v>
      </c>
      <c r="AB26" s="1">
        <v>900</v>
      </c>
      <c r="AC26" s="1">
        <v>900</v>
      </c>
      <c r="AD26" s="1">
        <v>900</v>
      </c>
      <c r="AE26" s="1">
        <v>900</v>
      </c>
      <c r="AF26" s="1">
        <v>900</v>
      </c>
      <c r="AG26" s="1">
        <v>900</v>
      </c>
      <c r="AH26" s="1">
        <v>900</v>
      </c>
      <c r="AI26" s="1">
        <v>900</v>
      </c>
      <c r="AJ26" s="1">
        <v>900</v>
      </c>
      <c r="AK26" s="1">
        <v>900</v>
      </c>
      <c r="AL26" s="1">
        <v>900</v>
      </c>
      <c r="AM26" s="1">
        <v>900</v>
      </c>
      <c r="AN26" s="1">
        <v>900</v>
      </c>
      <c r="AO26" s="1">
        <v>900</v>
      </c>
      <c r="AP26" s="1">
        <v>900</v>
      </c>
      <c r="AQ26" s="1">
        <v>900</v>
      </c>
      <c r="AR26" s="1">
        <v>900</v>
      </c>
      <c r="AS26" s="1">
        <v>900</v>
      </c>
      <c r="AT26" s="1">
        <v>900</v>
      </c>
      <c r="AU26" s="1">
        <v>900</v>
      </c>
      <c r="AV26" s="1">
        <v>900</v>
      </c>
      <c r="AW26" s="1">
        <v>900</v>
      </c>
      <c r="AX26" s="1">
        <v>900</v>
      </c>
      <c r="AZ26" s="26">
        <f t="shared" si="2"/>
        <v>0</v>
      </c>
      <c r="BA26" s="26">
        <f t="shared" si="3"/>
        <v>1149.5</v>
      </c>
      <c r="BB26" s="26">
        <f t="shared" si="4"/>
        <v>1149.5</v>
      </c>
      <c r="BC26" s="26">
        <f t="shared" si="5"/>
        <v>1149.5</v>
      </c>
      <c r="BD26" s="26">
        <f t="shared" si="6"/>
        <v>1149.5</v>
      </c>
      <c r="BE26" s="26">
        <f t="shared" si="7"/>
        <v>1149.5</v>
      </c>
      <c r="BF26" s="26">
        <f t="shared" si="8"/>
        <v>1149.5</v>
      </c>
      <c r="BG26" s="26">
        <f t="shared" si="9"/>
        <v>1149.5</v>
      </c>
      <c r="BH26" s="26">
        <f t="shared" si="10"/>
        <v>1149.5</v>
      </c>
      <c r="BI26" s="26">
        <f t="shared" si="11"/>
        <v>1149.5</v>
      </c>
      <c r="BJ26" s="26">
        <f t="shared" si="12"/>
        <v>1149.5</v>
      </c>
      <c r="BK26" s="26">
        <f t="shared" si="13"/>
        <v>1149.5</v>
      </c>
      <c r="BL26" s="26">
        <f t="shared" si="14"/>
        <v>1149.5</v>
      </c>
      <c r="BM26" s="26">
        <f t="shared" si="15"/>
        <v>1149.5</v>
      </c>
      <c r="BN26" s="26">
        <f t="shared" si="16"/>
        <v>1149.5</v>
      </c>
      <c r="BO26" s="26">
        <f t="shared" si="17"/>
        <v>1089</v>
      </c>
      <c r="BP26" s="26">
        <f t="shared" si="18"/>
        <v>1089</v>
      </c>
      <c r="BQ26" s="26">
        <f t="shared" si="19"/>
        <v>1089</v>
      </c>
      <c r="BR26" s="26">
        <f t="shared" si="20"/>
        <v>1089</v>
      </c>
      <c r="BS26" s="26">
        <f t="shared" si="21"/>
        <v>1089</v>
      </c>
      <c r="BT26" s="26">
        <f t="shared" si="22"/>
        <v>1089</v>
      </c>
      <c r="BU26" s="26">
        <f t="shared" si="23"/>
        <v>1089</v>
      </c>
      <c r="BV26" s="26">
        <f t="shared" si="24"/>
        <v>1089</v>
      </c>
      <c r="BW26" s="26">
        <f t="shared" si="25"/>
        <v>1089</v>
      </c>
      <c r="BX26" s="26">
        <f t="shared" si="26"/>
        <v>1089</v>
      </c>
      <c r="BY26" s="26">
        <f t="shared" si="27"/>
        <v>1089</v>
      </c>
      <c r="BZ26" s="26">
        <f t="shared" si="28"/>
        <v>1089</v>
      </c>
      <c r="CA26" s="26">
        <f t="shared" si="29"/>
        <v>1089</v>
      </c>
      <c r="CB26" s="26">
        <f t="shared" si="30"/>
        <v>1089</v>
      </c>
      <c r="CC26" s="26">
        <f t="shared" si="31"/>
        <v>1089</v>
      </c>
      <c r="CD26" s="26">
        <f t="shared" si="32"/>
        <v>1089</v>
      </c>
      <c r="CE26" s="26">
        <f t="shared" si="33"/>
        <v>1089</v>
      </c>
      <c r="CF26" s="26">
        <f t="shared" si="34"/>
        <v>1089</v>
      </c>
      <c r="CG26" s="26">
        <f t="shared" si="35"/>
        <v>1089</v>
      </c>
      <c r="CH26" s="26">
        <f t="shared" si="36"/>
        <v>1089</v>
      </c>
      <c r="CI26" s="26">
        <f t="shared" si="37"/>
        <v>1089</v>
      </c>
      <c r="CJ26" s="26">
        <f t="shared" si="38"/>
        <v>1089</v>
      </c>
      <c r="CK26" s="26">
        <f t="shared" si="39"/>
        <v>1089</v>
      </c>
      <c r="CL26" s="26">
        <f t="shared" si="40"/>
        <v>1089</v>
      </c>
      <c r="CM26" s="26">
        <f t="shared" si="41"/>
        <v>1089</v>
      </c>
      <c r="CN26" s="26">
        <f t="shared" si="42"/>
        <v>1089</v>
      </c>
      <c r="CO26" s="26">
        <f t="shared" si="43"/>
        <v>1089</v>
      </c>
      <c r="CP26" s="26">
        <f t="shared" si="44"/>
        <v>1089</v>
      </c>
      <c r="CQ26" s="26">
        <f t="shared" si="45"/>
        <v>1089</v>
      </c>
      <c r="CR26" s="26">
        <f t="shared" si="46"/>
        <v>1089</v>
      </c>
      <c r="CS26" s="26">
        <f t="shared" si="47"/>
        <v>1089</v>
      </c>
      <c r="CT26" s="26">
        <f t="shared" si="48"/>
        <v>1089</v>
      </c>
      <c r="CU26" s="26">
        <f t="shared" si="49"/>
        <v>1089</v>
      </c>
      <c r="CV26" s="26"/>
      <c r="CW26" s="26"/>
      <c r="CX26" s="26"/>
      <c r="CY26" s="26"/>
    </row>
    <row r="27" spans="2:103">
      <c r="B27">
        <f t="shared" si="1"/>
        <v>22</v>
      </c>
      <c r="C27" s="1">
        <v>31250</v>
      </c>
      <c r="D27" s="1">
        <v>37083.33</v>
      </c>
      <c r="E27" s="1">
        <v>37083.33</v>
      </c>
      <c r="F27" s="1">
        <v>37083.33</v>
      </c>
      <c r="G27" s="1">
        <v>37083.339999999997</v>
      </c>
      <c r="H27" s="1">
        <v>37083.33</v>
      </c>
      <c r="I27" s="1">
        <v>37083.33</v>
      </c>
      <c r="J27" s="1">
        <v>52083.34</v>
      </c>
      <c r="K27" s="1">
        <v>52083.33</v>
      </c>
      <c r="L27" s="1">
        <v>52083.33</v>
      </c>
      <c r="M27" s="1">
        <v>52083.34</v>
      </c>
      <c r="N27" s="1">
        <v>52083.33</v>
      </c>
      <c r="O27" s="1">
        <v>54583.33</v>
      </c>
      <c r="P27" s="1">
        <v>54583.34</v>
      </c>
      <c r="Q27" s="1">
        <v>54583.34</v>
      </c>
      <c r="R27" s="1">
        <v>54583</v>
      </c>
      <c r="S27" s="1">
        <v>54584</v>
      </c>
      <c r="T27" s="1">
        <v>54583</v>
      </c>
      <c r="U27" s="1">
        <v>54583</v>
      </c>
      <c r="V27" s="1">
        <v>54584</v>
      </c>
      <c r="W27" s="1">
        <v>54583</v>
      </c>
      <c r="X27" s="1">
        <v>54583</v>
      </c>
      <c r="Y27" s="1">
        <v>54584</v>
      </c>
      <c r="Z27" s="1">
        <v>54583</v>
      </c>
      <c r="AA27" s="1">
        <v>54583</v>
      </c>
      <c r="AB27" s="1">
        <v>54584</v>
      </c>
      <c r="AC27" s="1">
        <v>54583</v>
      </c>
      <c r="AD27" s="1">
        <v>54583</v>
      </c>
      <c r="AE27" s="1">
        <v>54584</v>
      </c>
      <c r="AF27" s="1">
        <v>54583</v>
      </c>
      <c r="AG27" s="1">
        <v>54583</v>
      </c>
      <c r="AH27" s="1">
        <v>54584</v>
      </c>
      <c r="AI27" s="1">
        <v>54583</v>
      </c>
      <c r="AJ27" s="1">
        <v>54583</v>
      </c>
      <c r="AK27" s="1">
        <v>54584</v>
      </c>
      <c r="AL27" s="1">
        <v>54583</v>
      </c>
      <c r="AM27" s="1">
        <v>54583</v>
      </c>
      <c r="AN27" s="1">
        <v>54583</v>
      </c>
      <c r="AO27" s="1">
        <v>54583</v>
      </c>
      <c r="AP27" s="1">
        <v>54583</v>
      </c>
      <c r="AQ27" s="1">
        <v>54583</v>
      </c>
      <c r="AR27" s="1">
        <v>54583</v>
      </c>
      <c r="AS27" s="1">
        <v>54583</v>
      </c>
      <c r="AT27" s="1">
        <v>54583</v>
      </c>
      <c r="AU27" s="1">
        <v>54583</v>
      </c>
      <c r="AV27" s="1">
        <v>54583</v>
      </c>
      <c r="AW27" s="1">
        <v>54583</v>
      </c>
      <c r="AX27" s="1">
        <v>54583</v>
      </c>
      <c r="AZ27" s="26">
        <f t="shared" si="2"/>
        <v>37812.5</v>
      </c>
      <c r="BA27" s="26">
        <f t="shared" si="3"/>
        <v>44870.829299999998</v>
      </c>
      <c r="BB27" s="26">
        <f t="shared" si="4"/>
        <v>44870.829299999998</v>
      </c>
      <c r="BC27" s="26">
        <f t="shared" si="5"/>
        <v>44870.829299999998</v>
      </c>
      <c r="BD27" s="26">
        <f t="shared" si="6"/>
        <v>44870.841399999998</v>
      </c>
      <c r="BE27" s="26">
        <f t="shared" si="7"/>
        <v>44870.829299999998</v>
      </c>
      <c r="BF27" s="26">
        <f t="shared" si="8"/>
        <v>44870.829299999998</v>
      </c>
      <c r="BG27" s="26">
        <f t="shared" si="9"/>
        <v>63020.841399999998</v>
      </c>
      <c r="BH27" s="26">
        <f t="shared" si="10"/>
        <v>63020.829299999998</v>
      </c>
      <c r="BI27" s="26">
        <f t="shared" si="11"/>
        <v>63020.829299999998</v>
      </c>
      <c r="BJ27" s="26">
        <f t="shared" si="12"/>
        <v>63020.841399999998</v>
      </c>
      <c r="BK27" s="26">
        <f t="shared" si="13"/>
        <v>63020.829299999998</v>
      </c>
      <c r="BL27" s="26">
        <f t="shared" si="14"/>
        <v>66045.829299999998</v>
      </c>
      <c r="BM27" s="26">
        <f t="shared" si="15"/>
        <v>66045.84139999999</v>
      </c>
      <c r="BN27" s="26">
        <f t="shared" si="16"/>
        <v>66045.84139999999</v>
      </c>
      <c r="BO27" s="26">
        <f t="shared" si="17"/>
        <v>66045.429999999993</v>
      </c>
      <c r="BP27" s="26">
        <f t="shared" si="18"/>
        <v>66046.64</v>
      </c>
      <c r="BQ27" s="26">
        <f t="shared" si="19"/>
        <v>66045.429999999993</v>
      </c>
      <c r="BR27" s="26">
        <f t="shared" si="20"/>
        <v>66045.429999999993</v>
      </c>
      <c r="BS27" s="26">
        <f t="shared" si="21"/>
        <v>66046.64</v>
      </c>
      <c r="BT27" s="26">
        <f t="shared" si="22"/>
        <v>66045.429999999993</v>
      </c>
      <c r="BU27" s="26">
        <f t="shared" si="23"/>
        <v>66045.429999999993</v>
      </c>
      <c r="BV27" s="26">
        <f t="shared" si="24"/>
        <v>66046.64</v>
      </c>
      <c r="BW27" s="26">
        <f t="shared" si="25"/>
        <v>66045.429999999993</v>
      </c>
      <c r="BX27" s="26">
        <f t="shared" si="26"/>
        <v>66045.429999999993</v>
      </c>
      <c r="BY27" s="26">
        <f t="shared" si="27"/>
        <v>66046.64</v>
      </c>
      <c r="BZ27" s="26">
        <f t="shared" si="28"/>
        <v>66045.429999999993</v>
      </c>
      <c r="CA27" s="26">
        <f t="shared" si="29"/>
        <v>66045.429999999993</v>
      </c>
      <c r="CB27" s="26">
        <f t="shared" si="30"/>
        <v>66046.64</v>
      </c>
      <c r="CC27" s="26">
        <f t="shared" si="31"/>
        <v>66045.429999999993</v>
      </c>
      <c r="CD27" s="26">
        <f t="shared" si="32"/>
        <v>66045.429999999993</v>
      </c>
      <c r="CE27" s="26">
        <f t="shared" si="33"/>
        <v>66046.64</v>
      </c>
      <c r="CF27" s="26">
        <f t="shared" si="34"/>
        <v>66045.429999999993</v>
      </c>
      <c r="CG27" s="26">
        <f t="shared" si="35"/>
        <v>66045.429999999993</v>
      </c>
      <c r="CH27" s="26">
        <f t="shared" si="36"/>
        <v>66046.64</v>
      </c>
      <c r="CI27" s="26">
        <f t="shared" si="37"/>
        <v>66045.429999999993</v>
      </c>
      <c r="CJ27" s="26">
        <f t="shared" si="38"/>
        <v>66045.429999999993</v>
      </c>
      <c r="CK27" s="26">
        <f t="shared" si="39"/>
        <v>66045.429999999993</v>
      </c>
      <c r="CL27" s="26">
        <f t="shared" si="40"/>
        <v>66045.429999999993</v>
      </c>
      <c r="CM27" s="26">
        <f t="shared" si="41"/>
        <v>66045.429999999993</v>
      </c>
      <c r="CN27" s="26">
        <f t="shared" si="42"/>
        <v>66045.429999999993</v>
      </c>
      <c r="CO27" s="26">
        <f t="shared" si="43"/>
        <v>66045.429999999993</v>
      </c>
      <c r="CP27" s="26">
        <f t="shared" si="44"/>
        <v>66045.429999999993</v>
      </c>
      <c r="CQ27" s="26">
        <f t="shared" si="45"/>
        <v>66045.429999999993</v>
      </c>
      <c r="CR27" s="26">
        <f t="shared" si="46"/>
        <v>66045.429999999993</v>
      </c>
      <c r="CS27" s="26">
        <f t="shared" si="47"/>
        <v>66045.429999999993</v>
      </c>
      <c r="CT27" s="26">
        <f t="shared" si="48"/>
        <v>66045.429999999993</v>
      </c>
      <c r="CU27" s="26">
        <f t="shared" si="49"/>
        <v>66045.429999999993</v>
      </c>
      <c r="CV27" s="26"/>
      <c r="CW27" s="26"/>
      <c r="CX27" s="26"/>
      <c r="CY27" s="26"/>
    </row>
    <row r="28" spans="2:103">
      <c r="B28">
        <f t="shared" si="1"/>
        <v>23</v>
      </c>
      <c r="C28" s="1">
        <v>43125</v>
      </c>
      <c r="D28" s="1">
        <v>43125</v>
      </c>
      <c r="E28" s="1">
        <v>43125</v>
      </c>
      <c r="F28" s="1">
        <v>43125</v>
      </c>
      <c r="G28" s="1">
        <v>38046.01</v>
      </c>
      <c r="H28" s="1">
        <v>33489.58</v>
      </c>
      <c r="I28" s="1">
        <v>33489.58</v>
      </c>
      <c r="J28" s="1">
        <v>33489.589999999997</v>
      </c>
      <c r="K28" s="1">
        <v>33489.58</v>
      </c>
      <c r="L28" s="1">
        <v>33489.58</v>
      </c>
      <c r="M28" s="1">
        <v>33489.589999999997</v>
      </c>
      <c r="N28" s="1">
        <v>33489.58</v>
      </c>
      <c r="O28" s="1">
        <v>33489.58</v>
      </c>
      <c r="P28" s="1">
        <v>33489.589999999997</v>
      </c>
      <c r="Q28" s="1">
        <v>33489.589999999997</v>
      </c>
      <c r="R28" s="1">
        <v>33490</v>
      </c>
      <c r="S28" s="1">
        <v>33489</v>
      </c>
      <c r="T28" s="1">
        <v>33490</v>
      </c>
      <c r="U28" s="1">
        <v>33489</v>
      </c>
      <c r="V28" s="1">
        <v>33490</v>
      </c>
      <c r="W28" s="1">
        <v>33490</v>
      </c>
      <c r="X28" s="1">
        <v>33490</v>
      </c>
      <c r="Y28" s="1">
        <v>33490</v>
      </c>
      <c r="Z28" s="1">
        <v>33490</v>
      </c>
      <c r="AA28" s="1">
        <v>33490</v>
      </c>
      <c r="AB28" s="1">
        <v>33490</v>
      </c>
      <c r="AC28" s="1">
        <v>33490</v>
      </c>
      <c r="AD28" s="1">
        <v>33490</v>
      </c>
      <c r="AE28" s="1">
        <v>33490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Z28" s="26">
        <f t="shared" si="2"/>
        <v>52181.25</v>
      </c>
      <c r="BA28" s="26">
        <f t="shared" si="3"/>
        <v>52181.25</v>
      </c>
      <c r="BB28" s="26">
        <f t="shared" si="4"/>
        <v>52181.25</v>
      </c>
      <c r="BC28" s="26">
        <f t="shared" si="5"/>
        <v>52181.25</v>
      </c>
      <c r="BD28" s="26">
        <f t="shared" si="6"/>
        <v>46035.672100000003</v>
      </c>
      <c r="BE28" s="26">
        <f t="shared" si="7"/>
        <v>40522.391799999998</v>
      </c>
      <c r="BF28" s="26">
        <f t="shared" si="8"/>
        <v>40522.391799999998</v>
      </c>
      <c r="BG28" s="26">
        <f t="shared" si="9"/>
        <v>40522.403899999998</v>
      </c>
      <c r="BH28" s="26">
        <f t="shared" si="10"/>
        <v>40522.391799999998</v>
      </c>
      <c r="BI28" s="26">
        <f t="shared" si="11"/>
        <v>40522.391799999998</v>
      </c>
      <c r="BJ28" s="26">
        <f t="shared" si="12"/>
        <v>40522.403899999998</v>
      </c>
      <c r="BK28" s="26">
        <f t="shared" si="13"/>
        <v>40522.391799999998</v>
      </c>
      <c r="BL28" s="26">
        <f t="shared" si="14"/>
        <v>40522.391799999998</v>
      </c>
      <c r="BM28" s="26">
        <f t="shared" si="15"/>
        <v>40522.403899999998</v>
      </c>
      <c r="BN28" s="26">
        <f t="shared" si="16"/>
        <v>40522.403899999998</v>
      </c>
      <c r="BO28" s="26">
        <f t="shared" si="17"/>
        <v>40522.9</v>
      </c>
      <c r="BP28" s="26">
        <f t="shared" si="18"/>
        <v>40521.69</v>
      </c>
      <c r="BQ28" s="26">
        <f t="shared" si="19"/>
        <v>40522.9</v>
      </c>
      <c r="BR28" s="26">
        <f t="shared" si="20"/>
        <v>40521.69</v>
      </c>
      <c r="BS28" s="26">
        <f t="shared" si="21"/>
        <v>40522.9</v>
      </c>
      <c r="BT28" s="26">
        <f t="shared" si="22"/>
        <v>40522.9</v>
      </c>
      <c r="BU28" s="26">
        <f t="shared" si="23"/>
        <v>40522.9</v>
      </c>
      <c r="BV28" s="26">
        <f t="shared" si="24"/>
        <v>40522.9</v>
      </c>
      <c r="BW28" s="26">
        <f t="shared" si="25"/>
        <v>40522.9</v>
      </c>
      <c r="BX28" s="26">
        <f t="shared" si="26"/>
        <v>40522.9</v>
      </c>
      <c r="BY28" s="26">
        <f t="shared" si="27"/>
        <v>40522.9</v>
      </c>
      <c r="BZ28" s="26">
        <f t="shared" si="28"/>
        <v>40522.9</v>
      </c>
      <c r="CA28" s="26">
        <f t="shared" si="29"/>
        <v>40522.9</v>
      </c>
      <c r="CB28" s="26">
        <f t="shared" si="30"/>
        <v>40522.9</v>
      </c>
      <c r="CC28" s="26">
        <f t="shared" si="31"/>
        <v>0</v>
      </c>
      <c r="CD28" s="26">
        <f t="shared" si="32"/>
        <v>0</v>
      </c>
      <c r="CE28" s="26">
        <f t="shared" si="33"/>
        <v>0</v>
      </c>
      <c r="CF28" s="26">
        <f t="shared" si="34"/>
        <v>0</v>
      </c>
      <c r="CG28" s="26">
        <f t="shared" si="35"/>
        <v>0</v>
      </c>
      <c r="CH28" s="26">
        <f t="shared" si="36"/>
        <v>0</v>
      </c>
      <c r="CI28" s="26">
        <f t="shared" si="37"/>
        <v>0</v>
      </c>
      <c r="CJ28" s="26">
        <f t="shared" si="38"/>
        <v>0</v>
      </c>
      <c r="CK28" s="26">
        <f t="shared" si="39"/>
        <v>0</v>
      </c>
      <c r="CL28" s="26">
        <f t="shared" si="40"/>
        <v>0</v>
      </c>
      <c r="CM28" s="26">
        <f t="shared" si="41"/>
        <v>0</v>
      </c>
      <c r="CN28" s="26">
        <f t="shared" si="42"/>
        <v>0</v>
      </c>
      <c r="CO28" s="26">
        <f t="shared" si="43"/>
        <v>0</v>
      </c>
      <c r="CP28" s="26">
        <f t="shared" si="44"/>
        <v>0</v>
      </c>
      <c r="CQ28" s="26">
        <f t="shared" si="45"/>
        <v>0</v>
      </c>
      <c r="CR28" s="26">
        <f t="shared" si="46"/>
        <v>0</v>
      </c>
      <c r="CS28" s="26">
        <f t="shared" si="47"/>
        <v>0</v>
      </c>
      <c r="CT28" s="26">
        <f t="shared" si="48"/>
        <v>0</v>
      </c>
      <c r="CU28" s="26">
        <f t="shared" si="49"/>
        <v>0</v>
      </c>
      <c r="CV28" s="26"/>
      <c r="CW28" s="26"/>
      <c r="CX28" s="26"/>
      <c r="CY28" s="26"/>
    </row>
    <row r="29" spans="2:103">
      <c r="B29">
        <f t="shared" si="1"/>
        <v>24</v>
      </c>
      <c r="C29" s="1">
        <v>4333.33</v>
      </c>
      <c r="D29" s="1">
        <v>4333.33</v>
      </c>
      <c r="E29" s="1">
        <v>4333.34</v>
      </c>
      <c r="F29" s="1">
        <v>4333.33</v>
      </c>
      <c r="G29" s="1">
        <v>4333.33</v>
      </c>
      <c r="H29" s="1">
        <v>4333.34</v>
      </c>
      <c r="I29" s="1">
        <v>4333.33</v>
      </c>
      <c r="J29" s="1">
        <v>4333.33</v>
      </c>
      <c r="K29" s="1">
        <v>4333.34</v>
      </c>
      <c r="L29" s="1">
        <v>4333.33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Z29" s="26">
        <f t="shared" si="2"/>
        <v>5243.3292999999994</v>
      </c>
      <c r="BA29" s="26">
        <f t="shared" si="3"/>
        <v>5243.3292999999994</v>
      </c>
      <c r="BB29" s="26">
        <f t="shared" si="4"/>
        <v>5243.3414000000002</v>
      </c>
      <c r="BC29" s="26">
        <f t="shared" si="5"/>
        <v>5243.3292999999994</v>
      </c>
      <c r="BD29" s="26">
        <f t="shared" si="6"/>
        <v>5243.3292999999994</v>
      </c>
      <c r="BE29" s="26">
        <f t="shared" si="7"/>
        <v>5243.3414000000002</v>
      </c>
      <c r="BF29" s="26">
        <f t="shared" si="8"/>
        <v>5243.3292999999994</v>
      </c>
      <c r="BG29" s="26">
        <f t="shared" si="9"/>
        <v>5243.3292999999994</v>
      </c>
      <c r="BH29" s="26">
        <f t="shared" si="10"/>
        <v>5243.3414000000002</v>
      </c>
      <c r="BI29" s="26">
        <f t="shared" si="11"/>
        <v>5243.3292999999994</v>
      </c>
      <c r="BJ29" s="26">
        <f t="shared" si="12"/>
        <v>0</v>
      </c>
      <c r="BK29" s="26">
        <f t="shared" si="13"/>
        <v>0</v>
      </c>
      <c r="BL29" s="26">
        <f t="shared" si="14"/>
        <v>0</v>
      </c>
      <c r="BM29" s="26">
        <f t="shared" si="15"/>
        <v>0</v>
      </c>
      <c r="BN29" s="26">
        <f t="shared" si="16"/>
        <v>0</v>
      </c>
      <c r="BO29" s="26">
        <f t="shared" si="17"/>
        <v>0</v>
      </c>
      <c r="BP29" s="26">
        <f t="shared" si="18"/>
        <v>0</v>
      </c>
      <c r="BQ29" s="26">
        <f t="shared" si="19"/>
        <v>0</v>
      </c>
      <c r="BR29" s="26">
        <f t="shared" si="20"/>
        <v>0</v>
      </c>
      <c r="BS29" s="26">
        <f t="shared" si="21"/>
        <v>0</v>
      </c>
      <c r="BT29" s="26">
        <f t="shared" si="22"/>
        <v>0</v>
      </c>
      <c r="BU29" s="26">
        <f t="shared" si="23"/>
        <v>0</v>
      </c>
      <c r="BV29" s="26">
        <f t="shared" si="24"/>
        <v>0</v>
      </c>
      <c r="BW29" s="26">
        <f t="shared" si="25"/>
        <v>0</v>
      </c>
      <c r="BX29" s="26">
        <f t="shared" si="26"/>
        <v>0</v>
      </c>
      <c r="BY29" s="26">
        <f t="shared" si="27"/>
        <v>0</v>
      </c>
      <c r="BZ29" s="26">
        <f t="shared" si="28"/>
        <v>0</v>
      </c>
      <c r="CA29" s="26">
        <f t="shared" si="29"/>
        <v>0</v>
      </c>
      <c r="CB29" s="26">
        <f t="shared" si="30"/>
        <v>0</v>
      </c>
      <c r="CC29" s="26">
        <f t="shared" si="31"/>
        <v>0</v>
      </c>
      <c r="CD29" s="26">
        <f t="shared" si="32"/>
        <v>0</v>
      </c>
      <c r="CE29" s="26">
        <f t="shared" si="33"/>
        <v>0</v>
      </c>
      <c r="CF29" s="26">
        <f t="shared" si="34"/>
        <v>0</v>
      </c>
      <c r="CG29" s="26">
        <f t="shared" si="35"/>
        <v>0</v>
      </c>
      <c r="CH29" s="26">
        <f t="shared" si="36"/>
        <v>0</v>
      </c>
      <c r="CI29" s="26">
        <f t="shared" si="37"/>
        <v>0</v>
      </c>
      <c r="CJ29" s="26">
        <f t="shared" si="38"/>
        <v>0</v>
      </c>
      <c r="CK29" s="26">
        <f t="shared" si="39"/>
        <v>0</v>
      </c>
      <c r="CL29" s="26">
        <f t="shared" si="40"/>
        <v>0</v>
      </c>
      <c r="CM29" s="26">
        <f t="shared" si="41"/>
        <v>0</v>
      </c>
      <c r="CN29" s="26">
        <f t="shared" si="42"/>
        <v>0</v>
      </c>
      <c r="CO29" s="26">
        <f t="shared" si="43"/>
        <v>0</v>
      </c>
      <c r="CP29" s="26">
        <f t="shared" si="44"/>
        <v>0</v>
      </c>
      <c r="CQ29" s="26">
        <f t="shared" si="45"/>
        <v>0</v>
      </c>
      <c r="CR29" s="26">
        <f t="shared" si="46"/>
        <v>0</v>
      </c>
      <c r="CS29" s="26">
        <f t="shared" si="47"/>
        <v>0</v>
      </c>
      <c r="CT29" s="26">
        <f t="shared" si="48"/>
        <v>0</v>
      </c>
      <c r="CU29" s="26">
        <f t="shared" si="49"/>
        <v>0</v>
      </c>
      <c r="CV29" s="26"/>
      <c r="CW29" s="26"/>
      <c r="CX29" s="26"/>
      <c r="CY29" s="26"/>
    </row>
    <row r="30" spans="2:103">
      <c r="B30">
        <f t="shared" si="1"/>
        <v>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Z30" s="26">
        <f t="shared" si="2"/>
        <v>0</v>
      </c>
      <c r="BA30" s="26">
        <f t="shared" si="3"/>
        <v>0</v>
      </c>
      <c r="BB30" s="26">
        <f t="shared" si="4"/>
        <v>0</v>
      </c>
      <c r="BC30" s="26">
        <f t="shared" si="5"/>
        <v>0</v>
      </c>
      <c r="BD30" s="26">
        <f t="shared" si="6"/>
        <v>0</v>
      </c>
      <c r="BE30" s="26">
        <f t="shared" si="7"/>
        <v>0</v>
      </c>
      <c r="BF30" s="26">
        <f t="shared" si="8"/>
        <v>0</v>
      </c>
      <c r="BG30" s="26">
        <f t="shared" si="9"/>
        <v>0</v>
      </c>
      <c r="BH30" s="26">
        <f t="shared" si="10"/>
        <v>0</v>
      </c>
      <c r="BI30" s="26">
        <f t="shared" si="11"/>
        <v>0</v>
      </c>
      <c r="BJ30" s="26">
        <f t="shared" si="12"/>
        <v>0</v>
      </c>
      <c r="BK30" s="26">
        <f t="shared" si="13"/>
        <v>0</v>
      </c>
      <c r="BL30" s="26">
        <f t="shared" si="14"/>
        <v>0</v>
      </c>
      <c r="BM30" s="26">
        <f t="shared" si="15"/>
        <v>0</v>
      </c>
      <c r="BN30" s="26">
        <f t="shared" si="16"/>
        <v>0</v>
      </c>
      <c r="BO30" s="26">
        <f t="shared" si="17"/>
        <v>0</v>
      </c>
      <c r="BP30" s="26">
        <f t="shared" si="18"/>
        <v>0</v>
      </c>
      <c r="BQ30" s="26">
        <f t="shared" si="19"/>
        <v>0</v>
      </c>
      <c r="BR30" s="26">
        <f t="shared" si="20"/>
        <v>0</v>
      </c>
      <c r="BS30" s="26">
        <f t="shared" si="21"/>
        <v>0</v>
      </c>
      <c r="BT30" s="26">
        <f t="shared" si="22"/>
        <v>0</v>
      </c>
      <c r="BU30" s="26">
        <f t="shared" si="23"/>
        <v>0</v>
      </c>
      <c r="BV30" s="26">
        <f t="shared" si="24"/>
        <v>0</v>
      </c>
      <c r="BW30" s="26">
        <f t="shared" si="25"/>
        <v>0</v>
      </c>
      <c r="BX30" s="26">
        <f t="shared" si="26"/>
        <v>0</v>
      </c>
      <c r="BY30" s="26">
        <f t="shared" si="27"/>
        <v>0</v>
      </c>
      <c r="BZ30" s="26">
        <f t="shared" si="28"/>
        <v>0</v>
      </c>
      <c r="CA30" s="26">
        <f t="shared" si="29"/>
        <v>0</v>
      </c>
      <c r="CB30" s="26">
        <f t="shared" si="30"/>
        <v>0</v>
      </c>
      <c r="CC30" s="26">
        <f t="shared" si="31"/>
        <v>0</v>
      </c>
      <c r="CD30" s="26">
        <f t="shared" si="32"/>
        <v>0</v>
      </c>
      <c r="CE30" s="26">
        <f t="shared" si="33"/>
        <v>0</v>
      </c>
      <c r="CF30" s="26">
        <f t="shared" si="34"/>
        <v>0</v>
      </c>
      <c r="CG30" s="26">
        <f t="shared" si="35"/>
        <v>0</v>
      </c>
      <c r="CH30" s="26">
        <f t="shared" si="36"/>
        <v>0</v>
      </c>
      <c r="CI30" s="26">
        <f t="shared" si="37"/>
        <v>0</v>
      </c>
      <c r="CJ30" s="26">
        <f t="shared" si="38"/>
        <v>0</v>
      </c>
      <c r="CK30" s="26">
        <f t="shared" si="39"/>
        <v>0</v>
      </c>
      <c r="CL30" s="26">
        <f t="shared" si="40"/>
        <v>0</v>
      </c>
      <c r="CM30" s="26">
        <f t="shared" si="41"/>
        <v>0</v>
      </c>
      <c r="CN30" s="26">
        <f t="shared" si="42"/>
        <v>0</v>
      </c>
      <c r="CO30" s="26">
        <f t="shared" si="43"/>
        <v>0</v>
      </c>
      <c r="CP30" s="26">
        <f t="shared" si="44"/>
        <v>0</v>
      </c>
      <c r="CQ30" s="26">
        <f t="shared" si="45"/>
        <v>0</v>
      </c>
      <c r="CR30" s="26">
        <f t="shared" si="46"/>
        <v>0</v>
      </c>
      <c r="CS30" s="26">
        <f t="shared" si="47"/>
        <v>0</v>
      </c>
      <c r="CT30" s="26">
        <f t="shared" si="48"/>
        <v>0</v>
      </c>
      <c r="CU30" s="26">
        <f t="shared" si="49"/>
        <v>0</v>
      </c>
      <c r="CV30" s="26"/>
      <c r="CW30" s="26"/>
      <c r="CX30" s="26"/>
      <c r="CY30" s="26"/>
    </row>
    <row r="31" spans="2:103">
      <c r="B31">
        <f t="shared" si="1"/>
        <v>26</v>
      </c>
      <c r="C31" s="1">
        <v>3600</v>
      </c>
      <c r="D31" s="1">
        <v>3600</v>
      </c>
      <c r="E31" s="1">
        <v>3600</v>
      </c>
      <c r="F31" s="1">
        <v>3600</v>
      </c>
      <c r="G31" s="1">
        <v>3600</v>
      </c>
      <c r="H31" s="1">
        <v>3600</v>
      </c>
      <c r="I31" s="1">
        <v>3600</v>
      </c>
      <c r="J31" s="1">
        <v>3600</v>
      </c>
      <c r="K31" s="1">
        <v>3600</v>
      </c>
      <c r="L31" s="1">
        <v>3600</v>
      </c>
      <c r="M31" s="1">
        <v>3600</v>
      </c>
      <c r="N31" s="1">
        <v>3600</v>
      </c>
      <c r="O31" s="1">
        <v>3600</v>
      </c>
      <c r="P31" s="1">
        <v>3600</v>
      </c>
      <c r="Q31" s="1">
        <v>3600</v>
      </c>
      <c r="R31" s="1">
        <v>3600</v>
      </c>
      <c r="S31" s="1">
        <v>3600</v>
      </c>
      <c r="T31" s="1">
        <v>3600</v>
      </c>
      <c r="U31" s="1">
        <v>3600</v>
      </c>
      <c r="V31" s="1">
        <v>3600</v>
      </c>
      <c r="W31" s="1">
        <v>3600</v>
      </c>
      <c r="X31" s="1">
        <v>3600</v>
      </c>
      <c r="Y31" s="1">
        <v>3600</v>
      </c>
      <c r="Z31" s="1">
        <v>3600</v>
      </c>
      <c r="AA31" s="1">
        <v>3600</v>
      </c>
      <c r="AB31" s="1">
        <v>3600</v>
      </c>
      <c r="AC31" s="1">
        <v>3600</v>
      </c>
      <c r="AD31" s="1">
        <v>3600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Z31" s="26">
        <f t="shared" si="2"/>
        <v>4356</v>
      </c>
      <c r="BA31" s="26">
        <f t="shared" si="3"/>
        <v>4356</v>
      </c>
      <c r="BB31" s="26">
        <f t="shared" si="4"/>
        <v>4356</v>
      </c>
      <c r="BC31" s="26">
        <f t="shared" si="5"/>
        <v>4356</v>
      </c>
      <c r="BD31" s="26">
        <f t="shared" si="6"/>
        <v>4356</v>
      </c>
      <c r="BE31" s="26">
        <f t="shared" si="7"/>
        <v>4356</v>
      </c>
      <c r="BF31" s="26">
        <f t="shared" si="8"/>
        <v>4356</v>
      </c>
      <c r="BG31" s="26">
        <f t="shared" si="9"/>
        <v>4356</v>
      </c>
      <c r="BH31" s="26">
        <f t="shared" si="10"/>
        <v>4356</v>
      </c>
      <c r="BI31" s="26">
        <f t="shared" si="11"/>
        <v>4356</v>
      </c>
      <c r="BJ31" s="26">
        <f t="shared" si="12"/>
        <v>4356</v>
      </c>
      <c r="BK31" s="26">
        <f t="shared" si="13"/>
        <v>4356</v>
      </c>
      <c r="BL31" s="26">
        <f t="shared" si="14"/>
        <v>4356</v>
      </c>
      <c r="BM31" s="26">
        <f t="shared" si="15"/>
        <v>4356</v>
      </c>
      <c r="BN31" s="26">
        <f t="shared" si="16"/>
        <v>4356</v>
      </c>
      <c r="BO31" s="26">
        <f t="shared" si="17"/>
        <v>4356</v>
      </c>
      <c r="BP31" s="26">
        <f t="shared" si="18"/>
        <v>4356</v>
      </c>
      <c r="BQ31" s="26">
        <f t="shared" si="19"/>
        <v>4356</v>
      </c>
      <c r="BR31" s="26">
        <f t="shared" si="20"/>
        <v>4356</v>
      </c>
      <c r="BS31" s="26">
        <f t="shared" si="21"/>
        <v>4356</v>
      </c>
      <c r="BT31" s="26">
        <f t="shared" si="22"/>
        <v>4356</v>
      </c>
      <c r="BU31" s="26">
        <f t="shared" si="23"/>
        <v>4356</v>
      </c>
      <c r="BV31" s="26">
        <f t="shared" si="24"/>
        <v>4356</v>
      </c>
      <c r="BW31" s="26">
        <f t="shared" si="25"/>
        <v>4356</v>
      </c>
      <c r="BX31" s="26">
        <f t="shared" si="26"/>
        <v>4356</v>
      </c>
      <c r="BY31" s="26">
        <f t="shared" si="27"/>
        <v>4356</v>
      </c>
      <c r="BZ31" s="26">
        <f t="shared" si="28"/>
        <v>4356</v>
      </c>
      <c r="CA31" s="26">
        <f t="shared" si="29"/>
        <v>4356</v>
      </c>
      <c r="CB31" s="26">
        <f t="shared" si="30"/>
        <v>0</v>
      </c>
      <c r="CC31" s="26">
        <f t="shared" si="31"/>
        <v>0</v>
      </c>
      <c r="CD31" s="26">
        <f t="shared" si="32"/>
        <v>0</v>
      </c>
      <c r="CE31" s="26">
        <f t="shared" si="33"/>
        <v>0</v>
      </c>
      <c r="CF31" s="26">
        <f t="shared" si="34"/>
        <v>0</v>
      </c>
      <c r="CG31" s="26">
        <f t="shared" si="35"/>
        <v>0</v>
      </c>
      <c r="CH31" s="26">
        <f t="shared" si="36"/>
        <v>0</v>
      </c>
      <c r="CI31" s="26">
        <f t="shared" si="37"/>
        <v>0</v>
      </c>
      <c r="CJ31" s="26">
        <f t="shared" si="38"/>
        <v>0</v>
      </c>
      <c r="CK31" s="26">
        <f t="shared" si="39"/>
        <v>0</v>
      </c>
      <c r="CL31" s="26">
        <f t="shared" si="40"/>
        <v>0</v>
      </c>
      <c r="CM31" s="26">
        <f t="shared" si="41"/>
        <v>0</v>
      </c>
      <c r="CN31" s="26">
        <f t="shared" si="42"/>
        <v>0</v>
      </c>
      <c r="CO31" s="26">
        <f t="shared" si="43"/>
        <v>0</v>
      </c>
      <c r="CP31" s="26">
        <f t="shared" si="44"/>
        <v>0</v>
      </c>
      <c r="CQ31" s="26">
        <f t="shared" si="45"/>
        <v>0</v>
      </c>
      <c r="CR31" s="26">
        <f t="shared" si="46"/>
        <v>0</v>
      </c>
      <c r="CS31" s="26">
        <f t="shared" si="47"/>
        <v>0</v>
      </c>
      <c r="CT31" s="26">
        <f t="shared" si="48"/>
        <v>0</v>
      </c>
      <c r="CU31" s="26">
        <f t="shared" si="49"/>
        <v>0</v>
      </c>
      <c r="CV31" s="26"/>
      <c r="CW31" s="26"/>
      <c r="CX31" s="26"/>
      <c r="CY31" s="26"/>
    </row>
    <row r="32" spans="2:103">
      <c r="B32">
        <f t="shared" si="1"/>
        <v>27</v>
      </c>
      <c r="C32" s="1">
        <v>11833.33</v>
      </c>
      <c r="D32" s="1">
        <v>11833.34</v>
      </c>
      <c r="E32" s="1">
        <v>11833.33</v>
      </c>
      <c r="F32" s="1">
        <v>12458.33</v>
      </c>
      <c r="G32" s="1">
        <v>12458.34</v>
      </c>
      <c r="H32" s="1">
        <v>12458.33</v>
      </c>
      <c r="I32" s="1">
        <v>12458.33</v>
      </c>
      <c r="J32" s="1">
        <v>12458.34</v>
      </c>
      <c r="K32" s="1">
        <v>12458.33</v>
      </c>
      <c r="L32" s="1">
        <v>12458.33</v>
      </c>
      <c r="M32" s="1">
        <v>12458.34</v>
      </c>
      <c r="N32" s="1">
        <v>12458.33</v>
      </c>
      <c r="O32" s="1">
        <v>12458.33</v>
      </c>
      <c r="P32" s="1">
        <v>12458.34</v>
      </c>
      <c r="Q32" s="1">
        <v>12458.34</v>
      </c>
      <c r="R32" s="1">
        <v>12458</v>
      </c>
      <c r="S32" s="1">
        <v>12459</v>
      </c>
      <c r="T32" s="1">
        <v>12458</v>
      </c>
      <c r="U32" s="1">
        <v>12458</v>
      </c>
      <c r="V32" s="1">
        <v>12459</v>
      </c>
      <c r="W32" s="1">
        <v>12458</v>
      </c>
      <c r="X32" s="1">
        <v>12458</v>
      </c>
      <c r="Y32" s="1">
        <v>12459</v>
      </c>
      <c r="Z32" s="1">
        <v>12458</v>
      </c>
      <c r="AA32" s="1">
        <v>12458</v>
      </c>
      <c r="AB32" s="1">
        <v>12459</v>
      </c>
      <c r="AC32" s="1">
        <v>12458</v>
      </c>
      <c r="AD32" s="1">
        <v>12458</v>
      </c>
      <c r="AE32" s="1">
        <v>12459</v>
      </c>
      <c r="AF32" s="1">
        <v>12458</v>
      </c>
      <c r="AG32" s="1">
        <v>12458</v>
      </c>
      <c r="AH32" s="1">
        <v>12459</v>
      </c>
      <c r="AI32" s="1">
        <v>12458</v>
      </c>
      <c r="AJ32" s="1">
        <v>12458</v>
      </c>
      <c r="AK32" s="1">
        <v>12459</v>
      </c>
      <c r="AL32" s="1">
        <v>12458</v>
      </c>
      <c r="AM32" s="1">
        <v>12458</v>
      </c>
      <c r="AN32" s="1">
        <v>12458</v>
      </c>
      <c r="AO32" s="1">
        <v>12458</v>
      </c>
      <c r="AP32" s="1">
        <v>12458</v>
      </c>
      <c r="AQ32" s="1">
        <v>12458</v>
      </c>
      <c r="AR32" s="1">
        <v>12458</v>
      </c>
      <c r="AS32" s="1">
        <v>12458</v>
      </c>
      <c r="AT32" s="1">
        <v>12458</v>
      </c>
      <c r="AU32" s="1">
        <v>12458</v>
      </c>
      <c r="AV32" s="1">
        <v>12458</v>
      </c>
      <c r="AW32" s="1">
        <v>12458</v>
      </c>
      <c r="AX32" s="1">
        <v>12458</v>
      </c>
      <c r="AZ32" s="26">
        <f t="shared" si="2"/>
        <v>14318.329299999999</v>
      </c>
      <c r="BA32" s="26">
        <f t="shared" si="3"/>
        <v>14318.341399999999</v>
      </c>
      <c r="BB32" s="26">
        <f t="shared" si="4"/>
        <v>14318.329299999999</v>
      </c>
      <c r="BC32" s="26">
        <f t="shared" si="5"/>
        <v>15074.579299999999</v>
      </c>
      <c r="BD32" s="26">
        <f t="shared" si="6"/>
        <v>15074.591399999999</v>
      </c>
      <c r="BE32" s="26">
        <f t="shared" si="7"/>
        <v>15074.579299999999</v>
      </c>
      <c r="BF32" s="26">
        <f t="shared" si="8"/>
        <v>15074.579299999999</v>
      </c>
      <c r="BG32" s="26">
        <f t="shared" si="9"/>
        <v>15074.591399999999</v>
      </c>
      <c r="BH32" s="26">
        <f t="shared" si="10"/>
        <v>15074.579299999999</v>
      </c>
      <c r="BI32" s="26">
        <f t="shared" si="11"/>
        <v>15074.579299999999</v>
      </c>
      <c r="BJ32" s="26">
        <f t="shared" si="12"/>
        <v>15074.591399999999</v>
      </c>
      <c r="BK32" s="26">
        <f t="shared" si="13"/>
        <v>15074.579299999999</v>
      </c>
      <c r="BL32" s="26">
        <f t="shared" si="14"/>
        <v>15074.579299999999</v>
      </c>
      <c r="BM32" s="26">
        <f t="shared" si="15"/>
        <v>15074.591399999999</v>
      </c>
      <c r="BN32" s="26">
        <f t="shared" si="16"/>
        <v>15074.591399999999</v>
      </c>
      <c r="BO32" s="26">
        <f t="shared" si="17"/>
        <v>15074.18</v>
      </c>
      <c r="BP32" s="26">
        <f t="shared" si="18"/>
        <v>15075.39</v>
      </c>
      <c r="BQ32" s="26">
        <f t="shared" si="19"/>
        <v>15074.18</v>
      </c>
      <c r="BR32" s="26">
        <f t="shared" si="20"/>
        <v>15074.18</v>
      </c>
      <c r="BS32" s="26">
        <f t="shared" si="21"/>
        <v>15075.39</v>
      </c>
      <c r="BT32" s="26">
        <f t="shared" si="22"/>
        <v>15074.18</v>
      </c>
      <c r="BU32" s="26">
        <f t="shared" si="23"/>
        <v>15074.18</v>
      </c>
      <c r="BV32" s="26">
        <f t="shared" si="24"/>
        <v>15075.39</v>
      </c>
      <c r="BW32" s="26">
        <f t="shared" si="25"/>
        <v>15074.18</v>
      </c>
      <c r="BX32" s="26">
        <f t="shared" si="26"/>
        <v>15074.18</v>
      </c>
      <c r="BY32" s="26">
        <f t="shared" si="27"/>
        <v>15075.39</v>
      </c>
      <c r="BZ32" s="26">
        <f t="shared" si="28"/>
        <v>15074.18</v>
      </c>
      <c r="CA32" s="26">
        <f t="shared" si="29"/>
        <v>15074.18</v>
      </c>
      <c r="CB32" s="26">
        <f t="shared" si="30"/>
        <v>15075.39</v>
      </c>
      <c r="CC32" s="26">
        <f t="shared" si="31"/>
        <v>15074.18</v>
      </c>
      <c r="CD32" s="26">
        <f t="shared" si="32"/>
        <v>15074.18</v>
      </c>
      <c r="CE32" s="26">
        <f t="shared" si="33"/>
        <v>15075.39</v>
      </c>
      <c r="CF32" s="26">
        <f t="shared" si="34"/>
        <v>15074.18</v>
      </c>
      <c r="CG32" s="26">
        <f t="shared" si="35"/>
        <v>15074.18</v>
      </c>
      <c r="CH32" s="26">
        <f t="shared" si="36"/>
        <v>15075.39</v>
      </c>
      <c r="CI32" s="26">
        <f t="shared" si="37"/>
        <v>15074.18</v>
      </c>
      <c r="CJ32" s="26">
        <f t="shared" si="38"/>
        <v>15074.18</v>
      </c>
      <c r="CK32" s="26">
        <f t="shared" si="39"/>
        <v>15074.18</v>
      </c>
      <c r="CL32" s="26">
        <f t="shared" si="40"/>
        <v>15074.18</v>
      </c>
      <c r="CM32" s="26">
        <f t="shared" si="41"/>
        <v>15074.18</v>
      </c>
      <c r="CN32" s="26">
        <f t="shared" si="42"/>
        <v>15074.18</v>
      </c>
      <c r="CO32" s="26">
        <f t="shared" si="43"/>
        <v>15074.18</v>
      </c>
      <c r="CP32" s="26">
        <f t="shared" si="44"/>
        <v>15074.18</v>
      </c>
      <c r="CQ32" s="26">
        <f t="shared" si="45"/>
        <v>15074.18</v>
      </c>
      <c r="CR32" s="26">
        <f t="shared" si="46"/>
        <v>15074.18</v>
      </c>
      <c r="CS32" s="26">
        <f t="shared" si="47"/>
        <v>15074.18</v>
      </c>
      <c r="CT32" s="26">
        <f t="shared" si="48"/>
        <v>15074.18</v>
      </c>
      <c r="CU32" s="26">
        <f t="shared" si="49"/>
        <v>15074.18</v>
      </c>
      <c r="CV32" s="26"/>
      <c r="CW32" s="26"/>
      <c r="CX32" s="26"/>
      <c r="CY32" s="26"/>
    </row>
    <row r="33" spans="2:103">
      <c r="B33">
        <f t="shared" si="1"/>
        <v>28</v>
      </c>
      <c r="C33" s="1">
        <v>2881.7349725499998</v>
      </c>
      <c r="D33" s="1">
        <v>2881.7349725499998</v>
      </c>
      <c r="E33" s="1">
        <v>2881.7349725499998</v>
      </c>
      <c r="F33" s="1">
        <v>2881.7349725499998</v>
      </c>
      <c r="G33" s="1">
        <v>2881.7349725499998</v>
      </c>
      <c r="H33" s="1">
        <v>2881.7349725499998</v>
      </c>
      <c r="I33" s="1">
        <v>2877.0703966800002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Z33" s="26">
        <f t="shared" si="2"/>
        <v>3486.8993167854996</v>
      </c>
      <c r="BA33" s="26">
        <f t="shared" si="3"/>
        <v>3486.8993167854996</v>
      </c>
      <c r="BB33" s="26">
        <f t="shared" si="4"/>
        <v>3486.8993167854996</v>
      </c>
      <c r="BC33" s="26">
        <f t="shared" si="5"/>
        <v>3486.8993167854996</v>
      </c>
      <c r="BD33" s="26">
        <f t="shared" si="6"/>
        <v>3486.8993167854996</v>
      </c>
      <c r="BE33" s="26">
        <f t="shared" si="7"/>
        <v>3486.8993167854996</v>
      </c>
      <c r="BF33" s="26">
        <f t="shared" si="8"/>
        <v>3481.2551799828002</v>
      </c>
      <c r="BG33" s="26">
        <f t="shared" si="9"/>
        <v>0</v>
      </c>
      <c r="BH33" s="26">
        <f t="shared" si="10"/>
        <v>0</v>
      </c>
      <c r="BI33" s="26">
        <f t="shared" si="11"/>
        <v>0</v>
      </c>
      <c r="BJ33" s="26">
        <f t="shared" si="12"/>
        <v>0</v>
      </c>
      <c r="BK33" s="26">
        <f t="shared" si="13"/>
        <v>0</v>
      </c>
      <c r="BL33" s="26">
        <f t="shared" si="14"/>
        <v>0</v>
      </c>
      <c r="BM33" s="26">
        <f t="shared" si="15"/>
        <v>0</v>
      </c>
      <c r="BN33" s="26">
        <f t="shared" si="16"/>
        <v>0</v>
      </c>
      <c r="BO33" s="26">
        <f t="shared" si="17"/>
        <v>0</v>
      </c>
      <c r="BP33" s="26">
        <f t="shared" si="18"/>
        <v>0</v>
      </c>
      <c r="BQ33" s="26">
        <f t="shared" si="19"/>
        <v>0</v>
      </c>
      <c r="BR33" s="26">
        <f t="shared" si="20"/>
        <v>0</v>
      </c>
      <c r="BS33" s="26">
        <f t="shared" si="21"/>
        <v>0</v>
      </c>
      <c r="BT33" s="26">
        <f t="shared" si="22"/>
        <v>0</v>
      </c>
      <c r="BU33" s="26">
        <f t="shared" si="23"/>
        <v>0</v>
      </c>
      <c r="BV33" s="26">
        <f t="shared" si="24"/>
        <v>0</v>
      </c>
      <c r="BW33" s="26">
        <f t="shared" si="25"/>
        <v>0</v>
      </c>
      <c r="BX33" s="26">
        <f t="shared" si="26"/>
        <v>0</v>
      </c>
      <c r="BY33" s="26">
        <f t="shared" si="27"/>
        <v>0</v>
      </c>
      <c r="BZ33" s="26">
        <f t="shared" si="28"/>
        <v>0</v>
      </c>
      <c r="CA33" s="26">
        <f t="shared" si="29"/>
        <v>0</v>
      </c>
      <c r="CB33" s="26">
        <f t="shared" si="30"/>
        <v>0</v>
      </c>
      <c r="CC33" s="26">
        <f t="shared" si="31"/>
        <v>0</v>
      </c>
      <c r="CD33" s="26">
        <f t="shared" si="32"/>
        <v>0</v>
      </c>
      <c r="CE33" s="26">
        <f t="shared" si="33"/>
        <v>0</v>
      </c>
      <c r="CF33" s="26">
        <f t="shared" si="34"/>
        <v>0</v>
      </c>
      <c r="CG33" s="26">
        <f t="shared" si="35"/>
        <v>0</v>
      </c>
      <c r="CH33" s="26">
        <f t="shared" si="36"/>
        <v>0</v>
      </c>
      <c r="CI33" s="26">
        <f t="shared" si="37"/>
        <v>0</v>
      </c>
      <c r="CJ33" s="26">
        <f t="shared" si="38"/>
        <v>0</v>
      </c>
      <c r="CK33" s="26">
        <f t="shared" si="39"/>
        <v>0</v>
      </c>
      <c r="CL33" s="26">
        <f t="shared" si="40"/>
        <v>0</v>
      </c>
      <c r="CM33" s="26">
        <f t="shared" si="41"/>
        <v>0</v>
      </c>
      <c r="CN33" s="26">
        <f t="shared" si="42"/>
        <v>0</v>
      </c>
      <c r="CO33" s="26">
        <f t="shared" si="43"/>
        <v>0</v>
      </c>
      <c r="CP33" s="26">
        <f t="shared" si="44"/>
        <v>0</v>
      </c>
      <c r="CQ33" s="26">
        <f t="shared" si="45"/>
        <v>0</v>
      </c>
      <c r="CR33" s="26">
        <f t="shared" si="46"/>
        <v>0</v>
      </c>
      <c r="CS33" s="26">
        <f t="shared" si="47"/>
        <v>0</v>
      </c>
      <c r="CT33" s="26">
        <f t="shared" si="48"/>
        <v>0</v>
      </c>
      <c r="CU33" s="26">
        <f t="shared" si="49"/>
        <v>0</v>
      </c>
      <c r="CV33" s="26"/>
      <c r="CW33" s="26"/>
      <c r="CX33" s="26"/>
      <c r="CY33" s="26"/>
    </row>
    <row r="34" spans="2:103">
      <c r="B34">
        <f t="shared" si="1"/>
        <v>29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Z34" s="26">
        <f t="shared" si="2"/>
        <v>0</v>
      </c>
      <c r="BA34" s="26">
        <f t="shared" si="3"/>
        <v>0</v>
      </c>
      <c r="BB34" s="26">
        <f t="shared" si="4"/>
        <v>0</v>
      </c>
      <c r="BC34" s="26">
        <f t="shared" si="5"/>
        <v>0</v>
      </c>
      <c r="BD34" s="26">
        <f t="shared" si="6"/>
        <v>0</v>
      </c>
      <c r="BE34" s="26">
        <f t="shared" si="7"/>
        <v>0</v>
      </c>
      <c r="BF34" s="26">
        <f t="shared" si="8"/>
        <v>0</v>
      </c>
      <c r="BG34" s="26">
        <f t="shared" si="9"/>
        <v>0</v>
      </c>
      <c r="BH34" s="26">
        <f t="shared" si="10"/>
        <v>0</v>
      </c>
      <c r="BI34" s="26">
        <f t="shared" si="11"/>
        <v>0</v>
      </c>
      <c r="BJ34" s="26">
        <f t="shared" si="12"/>
        <v>0</v>
      </c>
      <c r="BK34" s="26">
        <f t="shared" si="13"/>
        <v>0</v>
      </c>
      <c r="BL34" s="26">
        <f t="shared" si="14"/>
        <v>0</v>
      </c>
      <c r="BM34" s="26">
        <f t="shared" si="15"/>
        <v>0</v>
      </c>
      <c r="BN34" s="26">
        <f t="shared" si="16"/>
        <v>0</v>
      </c>
      <c r="BO34" s="26">
        <f t="shared" si="17"/>
        <v>0</v>
      </c>
      <c r="BP34" s="26">
        <f t="shared" si="18"/>
        <v>0</v>
      </c>
      <c r="BQ34" s="26">
        <f t="shared" si="19"/>
        <v>0</v>
      </c>
      <c r="BR34" s="26">
        <f t="shared" si="20"/>
        <v>0</v>
      </c>
      <c r="BS34" s="26">
        <f t="shared" si="21"/>
        <v>0</v>
      </c>
      <c r="BT34" s="26">
        <f t="shared" si="22"/>
        <v>0</v>
      </c>
      <c r="BU34" s="26">
        <f t="shared" si="23"/>
        <v>0</v>
      </c>
      <c r="BV34" s="26">
        <f t="shared" si="24"/>
        <v>0</v>
      </c>
      <c r="BW34" s="26">
        <f t="shared" si="25"/>
        <v>0</v>
      </c>
      <c r="BX34" s="26">
        <f t="shared" si="26"/>
        <v>0</v>
      </c>
      <c r="BY34" s="26">
        <f t="shared" si="27"/>
        <v>0</v>
      </c>
      <c r="BZ34" s="26">
        <f t="shared" si="28"/>
        <v>0</v>
      </c>
      <c r="CA34" s="26">
        <f t="shared" si="29"/>
        <v>0</v>
      </c>
      <c r="CB34" s="26">
        <f t="shared" si="30"/>
        <v>0</v>
      </c>
      <c r="CC34" s="26">
        <f t="shared" si="31"/>
        <v>0</v>
      </c>
      <c r="CD34" s="26">
        <f t="shared" si="32"/>
        <v>0</v>
      </c>
      <c r="CE34" s="26">
        <f t="shared" si="33"/>
        <v>0</v>
      </c>
      <c r="CF34" s="26">
        <f t="shared" si="34"/>
        <v>0</v>
      </c>
      <c r="CG34" s="26">
        <f t="shared" si="35"/>
        <v>0</v>
      </c>
      <c r="CH34" s="26">
        <f t="shared" si="36"/>
        <v>0</v>
      </c>
      <c r="CI34" s="26">
        <f t="shared" si="37"/>
        <v>0</v>
      </c>
      <c r="CJ34" s="26">
        <f t="shared" si="38"/>
        <v>0</v>
      </c>
      <c r="CK34" s="26">
        <f t="shared" si="39"/>
        <v>0</v>
      </c>
      <c r="CL34" s="26">
        <f t="shared" si="40"/>
        <v>0</v>
      </c>
      <c r="CM34" s="26">
        <f t="shared" si="41"/>
        <v>0</v>
      </c>
      <c r="CN34" s="26">
        <f t="shared" si="42"/>
        <v>0</v>
      </c>
      <c r="CO34" s="26">
        <f t="shared" si="43"/>
        <v>0</v>
      </c>
      <c r="CP34" s="26">
        <f t="shared" si="44"/>
        <v>0</v>
      </c>
      <c r="CQ34" s="26">
        <f t="shared" si="45"/>
        <v>0</v>
      </c>
      <c r="CR34" s="26">
        <f t="shared" si="46"/>
        <v>0</v>
      </c>
      <c r="CS34" s="26">
        <f t="shared" si="47"/>
        <v>0</v>
      </c>
      <c r="CT34" s="26">
        <f t="shared" si="48"/>
        <v>0</v>
      </c>
      <c r="CU34" s="26">
        <f t="shared" si="49"/>
        <v>0</v>
      </c>
      <c r="CV34" s="26"/>
      <c r="CW34" s="26"/>
      <c r="CX34" s="26"/>
      <c r="CY34" s="26"/>
    </row>
    <row r="35" spans="2:103">
      <c r="B35">
        <f t="shared" si="1"/>
        <v>30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12596.52</v>
      </c>
      <c r="AH35" s="1">
        <v>12596.52</v>
      </c>
      <c r="AI35" s="1">
        <v>12596.52</v>
      </c>
      <c r="AJ35" s="1">
        <v>12596.52</v>
      </c>
      <c r="AK35" s="1">
        <v>12596.52</v>
      </c>
      <c r="AL35" s="1">
        <v>12596.52</v>
      </c>
      <c r="AM35" s="1">
        <v>12596.52</v>
      </c>
      <c r="AN35" s="1">
        <v>12596.52</v>
      </c>
      <c r="AO35" s="1">
        <v>12596.52</v>
      </c>
      <c r="AP35" s="1">
        <v>12596.52</v>
      </c>
      <c r="AQ35" s="1">
        <v>12596.52</v>
      </c>
      <c r="AR35" s="1">
        <v>12596.52</v>
      </c>
      <c r="AS35" s="1">
        <v>12596.52</v>
      </c>
      <c r="AT35" s="1">
        <v>12596.52</v>
      </c>
      <c r="AU35" s="1">
        <v>12596.52</v>
      </c>
      <c r="AV35" s="1">
        <v>12596.52</v>
      </c>
      <c r="AW35" s="1">
        <v>12596.52</v>
      </c>
      <c r="AX35" s="1">
        <v>12596.52</v>
      </c>
      <c r="AZ35" s="26">
        <f t="shared" si="2"/>
        <v>0</v>
      </c>
      <c r="BA35" s="26">
        <f t="shared" si="3"/>
        <v>0</v>
      </c>
      <c r="BB35" s="26">
        <f t="shared" si="4"/>
        <v>0</v>
      </c>
      <c r="BC35" s="26">
        <f t="shared" si="5"/>
        <v>0</v>
      </c>
      <c r="BD35" s="26">
        <f t="shared" si="6"/>
        <v>0</v>
      </c>
      <c r="BE35" s="26">
        <f t="shared" si="7"/>
        <v>0</v>
      </c>
      <c r="BF35" s="26">
        <f t="shared" si="8"/>
        <v>0</v>
      </c>
      <c r="BG35" s="26">
        <f t="shared" si="9"/>
        <v>0</v>
      </c>
      <c r="BH35" s="26">
        <f t="shared" si="10"/>
        <v>0</v>
      </c>
      <c r="BI35" s="26">
        <f t="shared" si="11"/>
        <v>0</v>
      </c>
      <c r="BJ35" s="26">
        <f t="shared" si="12"/>
        <v>0</v>
      </c>
      <c r="BK35" s="26">
        <f t="shared" si="13"/>
        <v>0</v>
      </c>
      <c r="BL35" s="26">
        <f t="shared" si="14"/>
        <v>0</v>
      </c>
      <c r="BM35" s="26">
        <f t="shared" si="15"/>
        <v>0</v>
      </c>
      <c r="BN35" s="26">
        <f t="shared" si="16"/>
        <v>0</v>
      </c>
      <c r="BO35" s="26">
        <f t="shared" si="17"/>
        <v>0</v>
      </c>
      <c r="BP35" s="26">
        <f t="shared" si="18"/>
        <v>0</v>
      </c>
      <c r="BQ35" s="26">
        <f t="shared" si="19"/>
        <v>0</v>
      </c>
      <c r="BR35" s="26">
        <f t="shared" si="20"/>
        <v>0</v>
      </c>
      <c r="BS35" s="26">
        <f t="shared" si="21"/>
        <v>0</v>
      </c>
      <c r="BT35" s="26">
        <f t="shared" si="22"/>
        <v>0</v>
      </c>
      <c r="BU35" s="26">
        <f t="shared" si="23"/>
        <v>0</v>
      </c>
      <c r="BV35" s="26">
        <f t="shared" si="24"/>
        <v>0</v>
      </c>
      <c r="BW35" s="26">
        <f t="shared" si="25"/>
        <v>0</v>
      </c>
      <c r="BX35" s="26">
        <f t="shared" si="26"/>
        <v>0</v>
      </c>
      <c r="BY35" s="26">
        <f t="shared" si="27"/>
        <v>0</v>
      </c>
      <c r="BZ35" s="26">
        <f t="shared" si="28"/>
        <v>0</v>
      </c>
      <c r="CA35" s="26">
        <f t="shared" si="29"/>
        <v>0</v>
      </c>
      <c r="CB35" s="26">
        <f t="shared" si="30"/>
        <v>0</v>
      </c>
      <c r="CC35" s="26">
        <f t="shared" si="31"/>
        <v>0</v>
      </c>
      <c r="CD35" s="26">
        <f t="shared" si="32"/>
        <v>15241.789199999999</v>
      </c>
      <c r="CE35" s="26">
        <f t="shared" si="33"/>
        <v>15241.789199999999</v>
      </c>
      <c r="CF35" s="26">
        <f t="shared" si="34"/>
        <v>15241.789199999999</v>
      </c>
      <c r="CG35" s="26">
        <f t="shared" si="35"/>
        <v>15241.789199999999</v>
      </c>
      <c r="CH35" s="26">
        <f t="shared" si="36"/>
        <v>15241.789199999999</v>
      </c>
      <c r="CI35" s="26">
        <f t="shared" si="37"/>
        <v>15241.789199999999</v>
      </c>
      <c r="CJ35" s="26">
        <f t="shared" si="38"/>
        <v>15241.789199999999</v>
      </c>
      <c r="CK35" s="26">
        <f t="shared" si="39"/>
        <v>15241.789199999999</v>
      </c>
      <c r="CL35" s="26">
        <f t="shared" si="40"/>
        <v>15241.789199999999</v>
      </c>
      <c r="CM35" s="26">
        <f t="shared" si="41"/>
        <v>15241.789199999999</v>
      </c>
      <c r="CN35" s="26">
        <f t="shared" si="42"/>
        <v>15241.789199999999</v>
      </c>
      <c r="CO35" s="26">
        <f t="shared" si="43"/>
        <v>15241.789199999999</v>
      </c>
      <c r="CP35" s="26">
        <f t="shared" si="44"/>
        <v>15241.789199999999</v>
      </c>
      <c r="CQ35" s="26">
        <f t="shared" si="45"/>
        <v>15241.789199999999</v>
      </c>
      <c r="CR35" s="26">
        <f t="shared" si="46"/>
        <v>15241.789199999999</v>
      </c>
      <c r="CS35" s="26">
        <f t="shared" si="47"/>
        <v>15241.789199999999</v>
      </c>
      <c r="CT35" s="26">
        <f t="shared" si="48"/>
        <v>15241.789199999999</v>
      </c>
      <c r="CU35" s="26">
        <f t="shared" si="49"/>
        <v>15241.789199999999</v>
      </c>
      <c r="CV35" s="26"/>
      <c r="CW35" s="26"/>
      <c r="CX35" s="26"/>
      <c r="CY35" s="26"/>
    </row>
    <row r="36" spans="2:103">
      <c r="B36">
        <f t="shared" si="1"/>
        <v>31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Z36" s="26">
        <f t="shared" si="2"/>
        <v>0</v>
      </c>
      <c r="BA36" s="26">
        <f t="shared" si="3"/>
        <v>0</v>
      </c>
      <c r="BB36" s="26">
        <f t="shared" si="4"/>
        <v>0</v>
      </c>
      <c r="BC36" s="26">
        <f t="shared" si="5"/>
        <v>0</v>
      </c>
      <c r="BD36" s="26">
        <f t="shared" si="6"/>
        <v>0</v>
      </c>
      <c r="BE36" s="26">
        <f t="shared" si="7"/>
        <v>0</v>
      </c>
      <c r="BF36" s="26">
        <f t="shared" si="8"/>
        <v>0</v>
      </c>
      <c r="BG36" s="26">
        <f t="shared" si="9"/>
        <v>0</v>
      </c>
      <c r="BH36" s="26">
        <f t="shared" si="10"/>
        <v>0</v>
      </c>
      <c r="BI36" s="26">
        <f t="shared" si="11"/>
        <v>0</v>
      </c>
      <c r="BJ36" s="26">
        <f t="shared" si="12"/>
        <v>0</v>
      </c>
      <c r="BK36" s="26">
        <f t="shared" si="13"/>
        <v>0</v>
      </c>
      <c r="BL36" s="26">
        <f t="shared" si="14"/>
        <v>0</v>
      </c>
      <c r="BM36" s="26">
        <f t="shared" si="15"/>
        <v>0</v>
      </c>
      <c r="BN36" s="26">
        <f t="shared" si="16"/>
        <v>0</v>
      </c>
      <c r="BO36" s="26">
        <f t="shared" si="17"/>
        <v>0</v>
      </c>
      <c r="BP36" s="26">
        <f t="shared" si="18"/>
        <v>0</v>
      </c>
      <c r="BQ36" s="26">
        <f t="shared" si="19"/>
        <v>0</v>
      </c>
      <c r="BR36" s="26">
        <f t="shared" si="20"/>
        <v>0</v>
      </c>
      <c r="BS36" s="26">
        <f t="shared" si="21"/>
        <v>0</v>
      </c>
      <c r="BT36" s="26">
        <f t="shared" si="22"/>
        <v>0</v>
      </c>
      <c r="BU36" s="26">
        <f t="shared" si="23"/>
        <v>0</v>
      </c>
      <c r="BV36" s="26">
        <f t="shared" si="24"/>
        <v>0</v>
      </c>
      <c r="BW36" s="26">
        <f t="shared" si="25"/>
        <v>0</v>
      </c>
      <c r="BX36" s="26">
        <f t="shared" si="26"/>
        <v>0</v>
      </c>
      <c r="BY36" s="26">
        <f t="shared" si="27"/>
        <v>0</v>
      </c>
      <c r="BZ36" s="26">
        <f t="shared" si="28"/>
        <v>0</v>
      </c>
      <c r="CA36" s="26">
        <f t="shared" si="29"/>
        <v>0</v>
      </c>
      <c r="CB36" s="26">
        <f t="shared" si="30"/>
        <v>0</v>
      </c>
      <c r="CC36" s="26">
        <f t="shared" si="31"/>
        <v>0</v>
      </c>
      <c r="CD36" s="26">
        <f t="shared" si="32"/>
        <v>0</v>
      </c>
      <c r="CE36" s="26">
        <f t="shared" si="33"/>
        <v>0</v>
      </c>
      <c r="CF36" s="26">
        <f t="shared" si="34"/>
        <v>0</v>
      </c>
      <c r="CG36" s="26">
        <f t="shared" si="35"/>
        <v>0</v>
      </c>
      <c r="CH36" s="26">
        <f t="shared" si="36"/>
        <v>0</v>
      </c>
      <c r="CI36" s="26">
        <f t="shared" si="37"/>
        <v>0</v>
      </c>
      <c r="CJ36" s="26">
        <f t="shared" si="38"/>
        <v>0</v>
      </c>
      <c r="CK36" s="26">
        <f t="shared" si="39"/>
        <v>0</v>
      </c>
      <c r="CL36" s="26">
        <f t="shared" si="40"/>
        <v>0</v>
      </c>
      <c r="CM36" s="26">
        <f t="shared" si="41"/>
        <v>0</v>
      </c>
      <c r="CN36" s="26">
        <f t="shared" si="42"/>
        <v>0</v>
      </c>
      <c r="CO36" s="26">
        <f t="shared" si="43"/>
        <v>0</v>
      </c>
      <c r="CP36" s="26">
        <f t="shared" si="44"/>
        <v>0</v>
      </c>
      <c r="CQ36" s="26">
        <f t="shared" si="45"/>
        <v>0</v>
      </c>
      <c r="CR36" s="26">
        <f t="shared" si="46"/>
        <v>0</v>
      </c>
      <c r="CS36" s="26">
        <f t="shared" si="47"/>
        <v>0</v>
      </c>
      <c r="CT36" s="26">
        <f t="shared" si="48"/>
        <v>0</v>
      </c>
      <c r="CU36" s="26">
        <f t="shared" si="49"/>
        <v>0</v>
      </c>
      <c r="CV36" s="26"/>
      <c r="CW36" s="26"/>
      <c r="CX36" s="26"/>
      <c r="CY36" s="26"/>
    </row>
    <row r="37" spans="2:103">
      <c r="B37">
        <f t="shared" si="1"/>
        <v>32</v>
      </c>
      <c r="C37" s="1">
        <v>2025</v>
      </c>
      <c r="D37" s="1">
        <v>2025</v>
      </c>
      <c r="E37" s="1">
        <v>2025</v>
      </c>
      <c r="F37" s="1">
        <v>2025</v>
      </c>
      <c r="G37" s="1">
        <v>2025</v>
      </c>
      <c r="H37" s="1">
        <v>2025</v>
      </c>
      <c r="I37" s="1">
        <v>2025</v>
      </c>
      <c r="J37" s="1">
        <v>2025</v>
      </c>
      <c r="K37" s="1">
        <v>2025</v>
      </c>
      <c r="L37" s="1">
        <v>2025</v>
      </c>
      <c r="M37" s="1">
        <v>2025</v>
      </c>
      <c r="N37" s="1">
        <v>2025</v>
      </c>
      <c r="O37" s="1">
        <v>2025</v>
      </c>
      <c r="P37" s="1">
        <v>2025</v>
      </c>
      <c r="Q37" s="1">
        <v>2025</v>
      </c>
      <c r="R37" s="1">
        <v>2025</v>
      </c>
      <c r="S37" s="1">
        <v>2025</v>
      </c>
      <c r="T37" s="1">
        <v>2025</v>
      </c>
      <c r="U37" s="1">
        <v>2025</v>
      </c>
      <c r="V37" s="1">
        <v>2025</v>
      </c>
      <c r="W37" s="1">
        <v>2025</v>
      </c>
      <c r="X37" s="1">
        <v>2025</v>
      </c>
      <c r="Y37" s="1">
        <v>2025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Z37" s="26">
        <f t="shared" si="2"/>
        <v>2450.25</v>
      </c>
      <c r="BA37" s="26">
        <f t="shared" si="3"/>
        <v>2450.25</v>
      </c>
      <c r="BB37" s="26">
        <f t="shared" si="4"/>
        <v>2450.25</v>
      </c>
      <c r="BC37" s="26">
        <f t="shared" si="5"/>
        <v>2450.25</v>
      </c>
      <c r="BD37" s="26">
        <f t="shared" si="6"/>
        <v>2450.25</v>
      </c>
      <c r="BE37" s="26">
        <f t="shared" si="7"/>
        <v>2450.25</v>
      </c>
      <c r="BF37" s="26">
        <f t="shared" si="8"/>
        <v>2450.25</v>
      </c>
      <c r="BG37" s="26">
        <f t="shared" si="9"/>
        <v>2450.25</v>
      </c>
      <c r="BH37" s="26">
        <f t="shared" si="10"/>
        <v>2450.25</v>
      </c>
      <c r="BI37" s="26">
        <f t="shared" si="11"/>
        <v>2450.25</v>
      </c>
      <c r="BJ37" s="26">
        <f t="shared" si="12"/>
        <v>2450.25</v>
      </c>
      <c r="BK37" s="26">
        <f t="shared" si="13"/>
        <v>2450.25</v>
      </c>
      <c r="BL37" s="26">
        <f t="shared" si="14"/>
        <v>2450.25</v>
      </c>
      <c r="BM37" s="26">
        <f t="shared" si="15"/>
        <v>2450.25</v>
      </c>
      <c r="BN37" s="26">
        <f t="shared" si="16"/>
        <v>2450.25</v>
      </c>
      <c r="BO37" s="26">
        <f t="shared" si="17"/>
        <v>2450.25</v>
      </c>
      <c r="BP37" s="26">
        <f t="shared" si="18"/>
        <v>2450.25</v>
      </c>
      <c r="BQ37" s="26">
        <f t="shared" si="19"/>
        <v>2450.25</v>
      </c>
      <c r="BR37" s="26">
        <f t="shared" si="20"/>
        <v>2450.25</v>
      </c>
      <c r="BS37" s="26">
        <f t="shared" si="21"/>
        <v>2450.25</v>
      </c>
      <c r="BT37" s="26">
        <f t="shared" si="22"/>
        <v>2450.25</v>
      </c>
      <c r="BU37" s="26">
        <f t="shared" si="23"/>
        <v>2450.25</v>
      </c>
      <c r="BV37" s="26">
        <f t="shared" si="24"/>
        <v>2450.25</v>
      </c>
      <c r="BW37" s="26">
        <f t="shared" si="25"/>
        <v>0</v>
      </c>
      <c r="BX37" s="26">
        <f t="shared" si="26"/>
        <v>0</v>
      </c>
      <c r="BY37" s="26">
        <f t="shared" si="27"/>
        <v>0</v>
      </c>
      <c r="BZ37" s="26">
        <f t="shared" si="28"/>
        <v>0</v>
      </c>
      <c r="CA37" s="26">
        <f t="shared" si="29"/>
        <v>0</v>
      </c>
      <c r="CB37" s="26">
        <f t="shared" si="30"/>
        <v>0</v>
      </c>
      <c r="CC37" s="26">
        <f t="shared" si="31"/>
        <v>0</v>
      </c>
      <c r="CD37" s="26">
        <f t="shared" si="32"/>
        <v>0</v>
      </c>
      <c r="CE37" s="26">
        <f t="shared" si="33"/>
        <v>0</v>
      </c>
      <c r="CF37" s="26">
        <f t="shared" si="34"/>
        <v>0</v>
      </c>
      <c r="CG37" s="26">
        <f t="shared" si="35"/>
        <v>0</v>
      </c>
      <c r="CH37" s="26">
        <f t="shared" si="36"/>
        <v>0</v>
      </c>
      <c r="CI37" s="26">
        <f t="shared" si="37"/>
        <v>0</v>
      </c>
      <c r="CJ37" s="26">
        <f t="shared" si="38"/>
        <v>0</v>
      </c>
      <c r="CK37" s="26">
        <f t="shared" si="39"/>
        <v>0</v>
      </c>
      <c r="CL37" s="26">
        <f t="shared" si="40"/>
        <v>0</v>
      </c>
      <c r="CM37" s="26">
        <f t="shared" si="41"/>
        <v>0</v>
      </c>
      <c r="CN37" s="26">
        <f t="shared" si="42"/>
        <v>0</v>
      </c>
      <c r="CO37" s="26">
        <f t="shared" si="43"/>
        <v>0</v>
      </c>
      <c r="CP37" s="26">
        <f t="shared" si="44"/>
        <v>0</v>
      </c>
      <c r="CQ37" s="26">
        <f t="shared" si="45"/>
        <v>0</v>
      </c>
      <c r="CR37" s="26">
        <f t="shared" si="46"/>
        <v>0</v>
      </c>
      <c r="CS37" s="26">
        <f t="shared" si="47"/>
        <v>0</v>
      </c>
      <c r="CT37" s="26">
        <f t="shared" si="48"/>
        <v>0</v>
      </c>
      <c r="CU37" s="26">
        <f t="shared" si="49"/>
        <v>0</v>
      </c>
      <c r="CV37" s="26"/>
      <c r="CW37" s="26"/>
      <c r="CX37" s="26"/>
      <c r="CY37" s="26"/>
    </row>
    <row r="38" spans="2:103">
      <c r="B38">
        <f t="shared" si="1"/>
        <v>33</v>
      </c>
      <c r="C38" s="1">
        <v>5500</v>
      </c>
      <c r="D38" s="1">
        <v>5500</v>
      </c>
      <c r="E38" s="1">
        <v>5500</v>
      </c>
      <c r="F38" s="1">
        <v>5500</v>
      </c>
      <c r="G38" s="1">
        <v>5500</v>
      </c>
      <c r="H38" s="1">
        <v>5500</v>
      </c>
      <c r="I38" s="1">
        <v>5500</v>
      </c>
      <c r="J38" s="1">
        <v>5500</v>
      </c>
      <c r="K38" s="1">
        <v>5500</v>
      </c>
      <c r="L38" s="1">
        <v>5500</v>
      </c>
      <c r="M38" s="1">
        <v>5500</v>
      </c>
      <c r="N38" s="1">
        <v>5500</v>
      </c>
      <c r="O38" s="1">
        <v>6333</v>
      </c>
      <c r="P38" s="1">
        <v>6333.34</v>
      </c>
      <c r="Q38" s="1">
        <v>6333.34</v>
      </c>
      <c r="R38" s="1">
        <v>15071</v>
      </c>
      <c r="S38" s="1">
        <v>-2404</v>
      </c>
      <c r="T38" s="1">
        <v>6333</v>
      </c>
      <c r="U38" s="1">
        <v>6333</v>
      </c>
      <c r="V38" s="1">
        <v>6334</v>
      </c>
      <c r="W38" s="1">
        <v>6333</v>
      </c>
      <c r="X38" s="1">
        <v>6333</v>
      </c>
      <c r="Y38" s="1">
        <v>6334</v>
      </c>
      <c r="Z38" s="1">
        <v>6333</v>
      </c>
      <c r="AA38" s="1">
        <v>6333</v>
      </c>
      <c r="AB38" s="1">
        <v>6334</v>
      </c>
      <c r="AC38" s="1">
        <v>6333</v>
      </c>
      <c r="AD38" s="1">
        <v>6333</v>
      </c>
      <c r="AE38" s="1">
        <v>6333</v>
      </c>
      <c r="AF38" s="1">
        <v>6333</v>
      </c>
      <c r="AG38" s="1">
        <v>6333</v>
      </c>
      <c r="AH38" s="1">
        <v>6333</v>
      </c>
      <c r="AI38" s="1">
        <v>6333</v>
      </c>
      <c r="AJ38" s="1">
        <v>6333</v>
      </c>
      <c r="AK38" s="1">
        <v>6333</v>
      </c>
      <c r="AL38" s="1">
        <v>6333</v>
      </c>
      <c r="AM38" s="1">
        <v>6333</v>
      </c>
      <c r="AN38" s="1">
        <v>6333</v>
      </c>
      <c r="AO38" s="1">
        <v>6333</v>
      </c>
      <c r="AP38" s="1">
        <v>6333</v>
      </c>
      <c r="AQ38" s="1">
        <v>6333</v>
      </c>
      <c r="AR38" s="1">
        <v>6333</v>
      </c>
      <c r="AS38" s="1">
        <v>6333</v>
      </c>
      <c r="AT38" s="1">
        <v>6333</v>
      </c>
      <c r="AU38" s="1">
        <v>6333</v>
      </c>
      <c r="AV38" s="1">
        <v>6333</v>
      </c>
      <c r="AW38" s="1">
        <v>6333</v>
      </c>
      <c r="AX38" s="1">
        <v>6516.66</v>
      </c>
      <c r="AZ38" s="26">
        <f t="shared" si="2"/>
        <v>6655</v>
      </c>
      <c r="BA38" s="26">
        <f t="shared" si="3"/>
        <v>6655</v>
      </c>
      <c r="BB38" s="26">
        <f t="shared" si="4"/>
        <v>6655</v>
      </c>
      <c r="BC38" s="26">
        <f t="shared" si="5"/>
        <v>6655</v>
      </c>
      <c r="BD38" s="26">
        <f t="shared" si="6"/>
        <v>6655</v>
      </c>
      <c r="BE38" s="26">
        <f t="shared" si="7"/>
        <v>6655</v>
      </c>
      <c r="BF38" s="26">
        <f t="shared" si="8"/>
        <v>6655</v>
      </c>
      <c r="BG38" s="26">
        <f t="shared" si="9"/>
        <v>6655</v>
      </c>
      <c r="BH38" s="26">
        <f t="shared" si="10"/>
        <v>6655</v>
      </c>
      <c r="BI38" s="26">
        <f t="shared" si="11"/>
        <v>6655</v>
      </c>
      <c r="BJ38" s="26">
        <f t="shared" si="12"/>
        <v>6655</v>
      </c>
      <c r="BK38" s="26">
        <f t="shared" si="13"/>
        <v>6655</v>
      </c>
      <c r="BL38" s="26">
        <f t="shared" si="14"/>
        <v>7662.9299999999994</v>
      </c>
      <c r="BM38" s="26">
        <f t="shared" si="15"/>
        <v>7663.3414000000002</v>
      </c>
      <c r="BN38" s="26">
        <f t="shared" si="16"/>
        <v>7663.3414000000002</v>
      </c>
      <c r="BO38" s="26">
        <f t="shared" si="17"/>
        <v>18235.91</v>
      </c>
      <c r="BP38" s="26">
        <f t="shared" si="18"/>
        <v>-2908.8399999999997</v>
      </c>
      <c r="BQ38" s="26">
        <f t="shared" si="19"/>
        <v>7662.9299999999994</v>
      </c>
      <c r="BR38" s="26">
        <f t="shared" si="20"/>
        <v>7662.9299999999994</v>
      </c>
      <c r="BS38" s="26">
        <f t="shared" si="21"/>
        <v>7664.1399999999994</v>
      </c>
      <c r="BT38" s="26">
        <f t="shared" si="22"/>
        <v>7662.9299999999994</v>
      </c>
      <c r="BU38" s="26">
        <f t="shared" si="23"/>
        <v>7662.9299999999994</v>
      </c>
      <c r="BV38" s="26">
        <f t="shared" si="24"/>
        <v>7664.1399999999994</v>
      </c>
      <c r="BW38" s="26">
        <f t="shared" si="25"/>
        <v>7662.9299999999994</v>
      </c>
      <c r="BX38" s="26">
        <f t="shared" si="26"/>
        <v>7662.9299999999994</v>
      </c>
      <c r="BY38" s="26">
        <f t="shared" si="27"/>
        <v>7664.1399999999994</v>
      </c>
      <c r="BZ38" s="26">
        <f t="shared" si="28"/>
        <v>7662.9299999999994</v>
      </c>
      <c r="CA38" s="26">
        <f t="shared" si="29"/>
        <v>7662.9299999999994</v>
      </c>
      <c r="CB38" s="26">
        <f t="shared" si="30"/>
        <v>7662.9299999999994</v>
      </c>
      <c r="CC38" s="26">
        <f t="shared" si="31"/>
        <v>7662.9299999999994</v>
      </c>
      <c r="CD38" s="26">
        <f t="shared" si="32"/>
        <v>7662.9299999999994</v>
      </c>
      <c r="CE38" s="26">
        <f t="shared" si="33"/>
        <v>7662.9299999999994</v>
      </c>
      <c r="CF38" s="26">
        <f t="shared" si="34"/>
        <v>7662.9299999999994</v>
      </c>
      <c r="CG38" s="26">
        <f t="shared" si="35"/>
        <v>7662.9299999999994</v>
      </c>
      <c r="CH38" s="26">
        <f t="shared" si="36"/>
        <v>7662.9299999999994</v>
      </c>
      <c r="CI38" s="26">
        <f t="shared" si="37"/>
        <v>7662.9299999999994</v>
      </c>
      <c r="CJ38" s="26">
        <f t="shared" si="38"/>
        <v>7662.9299999999994</v>
      </c>
      <c r="CK38" s="26">
        <f t="shared" si="39"/>
        <v>7662.9299999999994</v>
      </c>
      <c r="CL38" s="26">
        <f t="shared" si="40"/>
        <v>7662.9299999999994</v>
      </c>
      <c r="CM38" s="26">
        <f t="shared" si="41"/>
        <v>7662.9299999999994</v>
      </c>
      <c r="CN38" s="26">
        <f t="shared" si="42"/>
        <v>7662.9299999999994</v>
      </c>
      <c r="CO38" s="26">
        <f t="shared" si="43"/>
        <v>7662.9299999999994</v>
      </c>
      <c r="CP38" s="26">
        <f t="shared" si="44"/>
        <v>7662.9299999999994</v>
      </c>
      <c r="CQ38" s="26">
        <f t="shared" si="45"/>
        <v>7662.9299999999994</v>
      </c>
      <c r="CR38" s="26">
        <f t="shared" si="46"/>
        <v>7662.9299999999994</v>
      </c>
      <c r="CS38" s="26">
        <f t="shared" si="47"/>
        <v>7662.9299999999994</v>
      </c>
      <c r="CT38" s="26">
        <f t="shared" si="48"/>
        <v>7662.9299999999994</v>
      </c>
      <c r="CU38" s="26">
        <f t="shared" si="49"/>
        <v>7885.1585999999998</v>
      </c>
      <c r="CV38" s="26"/>
      <c r="CW38" s="26"/>
      <c r="CX38" s="26"/>
      <c r="CY38" s="26"/>
    </row>
    <row r="39" spans="2:103">
      <c r="B39">
        <f t="shared" ref="B39:B70" si="50">B38+1</f>
        <v>34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4707</v>
      </c>
      <c r="I39" s="1">
        <v>4706.8999999999996</v>
      </c>
      <c r="J39" s="1">
        <v>4706.8999999999996</v>
      </c>
      <c r="K39" s="1">
        <v>4706.8900000000003</v>
      </c>
      <c r="L39" s="1">
        <v>4706.8900000000003</v>
      </c>
      <c r="M39" s="1">
        <v>4706.8999999999996</v>
      </c>
      <c r="N39" s="1">
        <v>4706.8999999999996</v>
      </c>
      <c r="O39" s="1">
        <v>4706.8900000000003</v>
      </c>
      <c r="P39" s="1">
        <v>4706.8999999999996</v>
      </c>
      <c r="Q39" s="1">
        <v>4706.8999999999996</v>
      </c>
      <c r="R39" s="1">
        <v>4706.8900000000003</v>
      </c>
      <c r="S39" s="1">
        <v>4706.8999999999996</v>
      </c>
      <c r="T39" s="1">
        <v>4706.8999999999996</v>
      </c>
      <c r="U39" s="1">
        <v>4706.8900000000003</v>
      </c>
      <c r="V39" s="1">
        <v>4706.8999999999996</v>
      </c>
      <c r="W39" s="1">
        <v>4706.8999999999996</v>
      </c>
      <c r="X39" s="1">
        <v>5958</v>
      </c>
      <c r="Y39" s="1">
        <v>5958</v>
      </c>
      <c r="Z39" s="1">
        <v>5958</v>
      </c>
      <c r="AA39" s="1">
        <v>5959</v>
      </c>
      <c r="AB39" s="1">
        <v>5959</v>
      </c>
      <c r="AC39" s="1">
        <v>5959</v>
      </c>
      <c r="AD39" s="1">
        <v>5959</v>
      </c>
      <c r="AE39" s="1">
        <v>5959</v>
      </c>
      <c r="AF39" s="1">
        <v>5959</v>
      </c>
      <c r="AG39" s="1">
        <v>5959</v>
      </c>
      <c r="AH39" s="1">
        <v>5959</v>
      </c>
      <c r="AI39" s="1">
        <v>6583.3333333333303</v>
      </c>
      <c r="AJ39" s="1">
        <v>6583.3333333333303</v>
      </c>
      <c r="AK39" s="1">
        <v>6583.3333333333303</v>
      </c>
      <c r="AL39" s="1">
        <v>6583.3333333333303</v>
      </c>
      <c r="AM39" s="1">
        <v>6583.3333333333303</v>
      </c>
      <c r="AN39" s="1">
        <v>6583.3333333333303</v>
      </c>
      <c r="AO39" s="1">
        <v>6583.3333333333303</v>
      </c>
      <c r="AP39" s="1">
        <v>6583.3333333333303</v>
      </c>
      <c r="AQ39" s="1">
        <v>6583.3333333333303</v>
      </c>
      <c r="AR39" s="1">
        <v>6583.3333333333303</v>
      </c>
      <c r="AS39" s="1">
        <v>6583.3333333333303</v>
      </c>
      <c r="AT39" s="1">
        <v>6583.3333333333303</v>
      </c>
      <c r="AU39" s="1">
        <v>6583.3333333333303</v>
      </c>
      <c r="AV39" s="1">
        <v>6583.3333333333303</v>
      </c>
      <c r="AW39" s="1">
        <v>6583.3333333333303</v>
      </c>
      <c r="AX39" s="1">
        <v>6583.3333333333303</v>
      </c>
      <c r="AZ39" s="26">
        <f t="shared" si="2"/>
        <v>0</v>
      </c>
      <c r="BA39" s="26">
        <f t="shared" si="3"/>
        <v>0</v>
      </c>
      <c r="BB39" s="26">
        <f t="shared" si="4"/>
        <v>0</v>
      </c>
      <c r="BC39" s="26">
        <f t="shared" si="5"/>
        <v>0</v>
      </c>
      <c r="BD39" s="26">
        <f t="shared" si="6"/>
        <v>0</v>
      </c>
      <c r="BE39" s="26">
        <f t="shared" si="7"/>
        <v>5695.47</v>
      </c>
      <c r="BF39" s="26">
        <f t="shared" si="8"/>
        <v>5695.3489999999993</v>
      </c>
      <c r="BG39" s="26">
        <f t="shared" si="9"/>
        <v>5695.3489999999993</v>
      </c>
      <c r="BH39" s="26">
        <f t="shared" si="10"/>
        <v>5695.3369000000002</v>
      </c>
      <c r="BI39" s="26">
        <f t="shared" si="11"/>
        <v>5695.3369000000002</v>
      </c>
      <c r="BJ39" s="26">
        <f t="shared" si="12"/>
        <v>5695.3489999999993</v>
      </c>
      <c r="BK39" s="26">
        <f t="shared" si="13"/>
        <v>5695.3489999999993</v>
      </c>
      <c r="BL39" s="26">
        <f t="shared" si="14"/>
        <v>5695.3369000000002</v>
      </c>
      <c r="BM39" s="26">
        <f t="shared" si="15"/>
        <v>5695.3489999999993</v>
      </c>
      <c r="BN39" s="26">
        <f t="shared" si="16"/>
        <v>5695.3489999999993</v>
      </c>
      <c r="BO39" s="26">
        <f t="shared" si="17"/>
        <v>5695.3369000000002</v>
      </c>
      <c r="BP39" s="26">
        <f t="shared" si="18"/>
        <v>5695.3489999999993</v>
      </c>
      <c r="BQ39" s="26">
        <f t="shared" si="19"/>
        <v>5695.3489999999993</v>
      </c>
      <c r="BR39" s="26">
        <f t="shared" si="20"/>
        <v>5695.3369000000002</v>
      </c>
      <c r="BS39" s="26">
        <f t="shared" si="21"/>
        <v>5695.3489999999993</v>
      </c>
      <c r="BT39" s="26">
        <f t="shared" si="22"/>
        <v>5695.3489999999993</v>
      </c>
      <c r="BU39" s="26">
        <f t="shared" si="23"/>
        <v>7209.1799999999994</v>
      </c>
      <c r="BV39" s="26">
        <f t="shared" si="24"/>
        <v>7209.1799999999994</v>
      </c>
      <c r="BW39" s="26">
        <f t="shared" si="25"/>
        <v>7209.1799999999994</v>
      </c>
      <c r="BX39" s="26">
        <f t="shared" si="26"/>
        <v>7210.3899999999994</v>
      </c>
      <c r="BY39" s="26">
        <f t="shared" si="27"/>
        <v>7210.3899999999994</v>
      </c>
      <c r="BZ39" s="26">
        <f t="shared" si="28"/>
        <v>7210.3899999999994</v>
      </c>
      <c r="CA39" s="26">
        <f t="shared" si="29"/>
        <v>7210.3899999999994</v>
      </c>
      <c r="CB39" s="26">
        <f t="shared" si="30"/>
        <v>7210.3899999999994</v>
      </c>
      <c r="CC39" s="26">
        <f t="shared" si="31"/>
        <v>7210.3899999999994</v>
      </c>
      <c r="CD39" s="26">
        <f t="shared" si="32"/>
        <v>7210.3899999999994</v>
      </c>
      <c r="CE39" s="26">
        <f t="shared" si="33"/>
        <v>7210.3899999999994</v>
      </c>
      <c r="CF39" s="26">
        <f t="shared" si="34"/>
        <v>7965.8333333333294</v>
      </c>
      <c r="CG39" s="26">
        <f t="shared" si="35"/>
        <v>7965.8333333333294</v>
      </c>
      <c r="CH39" s="26">
        <f t="shared" si="36"/>
        <v>7965.8333333333294</v>
      </c>
      <c r="CI39" s="26">
        <f t="shared" si="37"/>
        <v>7965.8333333333294</v>
      </c>
      <c r="CJ39" s="26">
        <f t="shared" si="38"/>
        <v>7965.8333333333294</v>
      </c>
      <c r="CK39" s="26">
        <f t="shared" si="39"/>
        <v>7965.8333333333294</v>
      </c>
      <c r="CL39" s="26">
        <f t="shared" si="40"/>
        <v>7965.8333333333294</v>
      </c>
      <c r="CM39" s="26">
        <f t="shared" si="41"/>
        <v>7965.8333333333294</v>
      </c>
      <c r="CN39" s="26">
        <f t="shared" si="42"/>
        <v>7965.8333333333294</v>
      </c>
      <c r="CO39" s="26">
        <f t="shared" si="43"/>
        <v>7965.8333333333294</v>
      </c>
      <c r="CP39" s="26">
        <f t="shared" si="44"/>
        <v>7965.8333333333294</v>
      </c>
      <c r="CQ39" s="26">
        <f t="shared" si="45"/>
        <v>7965.8333333333294</v>
      </c>
      <c r="CR39" s="26">
        <f t="shared" si="46"/>
        <v>7965.8333333333294</v>
      </c>
      <c r="CS39" s="26">
        <f t="shared" si="47"/>
        <v>7965.8333333333294</v>
      </c>
      <c r="CT39" s="26">
        <f t="shared" si="48"/>
        <v>7965.8333333333294</v>
      </c>
      <c r="CU39" s="26">
        <f t="shared" si="49"/>
        <v>7965.8333333333294</v>
      </c>
      <c r="CV39" s="26"/>
      <c r="CW39" s="26"/>
      <c r="CX39" s="26"/>
      <c r="CY39" s="26"/>
    </row>
    <row r="40" spans="2:103">
      <c r="B40">
        <f t="shared" si="50"/>
        <v>35</v>
      </c>
      <c r="C40" s="1">
        <v>0</v>
      </c>
      <c r="D40" s="1">
        <v>0</v>
      </c>
      <c r="E40" s="1">
        <v>0</v>
      </c>
      <c r="F40" s="1">
        <v>15600</v>
      </c>
      <c r="G40" s="1">
        <v>15600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Z40" s="26">
        <f t="shared" si="2"/>
        <v>0</v>
      </c>
      <c r="BA40" s="26">
        <f t="shared" si="3"/>
        <v>0</v>
      </c>
      <c r="BB40" s="26">
        <f t="shared" si="4"/>
        <v>0</v>
      </c>
      <c r="BC40" s="26">
        <f t="shared" si="5"/>
        <v>18876</v>
      </c>
      <c r="BD40" s="26">
        <f t="shared" si="6"/>
        <v>18876</v>
      </c>
      <c r="BE40" s="26">
        <f t="shared" si="7"/>
        <v>0</v>
      </c>
      <c r="BF40" s="26">
        <f t="shared" si="8"/>
        <v>0</v>
      </c>
      <c r="BG40" s="26">
        <f t="shared" si="9"/>
        <v>0</v>
      </c>
      <c r="BH40" s="26">
        <f t="shared" si="10"/>
        <v>0</v>
      </c>
      <c r="BI40" s="26">
        <f t="shared" si="11"/>
        <v>0</v>
      </c>
      <c r="BJ40" s="26">
        <f t="shared" si="12"/>
        <v>0</v>
      </c>
      <c r="BK40" s="26">
        <f t="shared" si="13"/>
        <v>0</v>
      </c>
      <c r="BL40" s="26">
        <f t="shared" si="14"/>
        <v>0</v>
      </c>
      <c r="BM40" s="26">
        <f t="shared" si="15"/>
        <v>0</v>
      </c>
      <c r="BN40" s="26">
        <f t="shared" si="16"/>
        <v>0</v>
      </c>
      <c r="BO40" s="26">
        <f t="shared" si="17"/>
        <v>0</v>
      </c>
      <c r="BP40" s="26">
        <f t="shared" si="18"/>
        <v>0</v>
      </c>
      <c r="BQ40" s="26">
        <f t="shared" si="19"/>
        <v>0</v>
      </c>
      <c r="BR40" s="26">
        <f t="shared" si="20"/>
        <v>0</v>
      </c>
      <c r="BS40" s="26">
        <f t="shared" si="21"/>
        <v>0</v>
      </c>
      <c r="BT40" s="26">
        <f t="shared" si="22"/>
        <v>0</v>
      </c>
      <c r="BU40" s="26">
        <f t="shared" si="23"/>
        <v>0</v>
      </c>
      <c r="BV40" s="26">
        <f t="shared" si="24"/>
        <v>0</v>
      </c>
      <c r="BW40" s="26">
        <f t="shared" si="25"/>
        <v>0</v>
      </c>
      <c r="BX40" s="26">
        <f t="shared" si="26"/>
        <v>0</v>
      </c>
      <c r="BY40" s="26">
        <f t="shared" si="27"/>
        <v>0</v>
      </c>
      <c r="BZ40" s="26">
        <f t="shared" si="28"/>
        <v>0</v>
      </c>
      <c r="CA40" s="26">
        <f t="shared" si="29"/>
        <v>0</v>
      </c>
      <c r="CB40" s="26">
        <f t="shared" si="30"/>
        <v>0</v>
      </c>
      <c r="CC40" s="26">
        <f t="shared" si="31"/>
        <v>0</v>
      </c>
      <c r="CD40" s="26">
        <f t="shared" si="32"/>
        <v>0</v>
      </c>
      <c r="CE40" s="26">
        <f t="shared" si="33"/>
        <v>0</v>
      </c>
      <c r="CF40" s="26">
        <f t="shared" si="34"/>
        <v>0</v>
      </c>
      <c r="CG40" s="26">
        <f t="shared" si="35"/>
        <v>0</v>
      </c>
      <c r="CH40" s="26">
        <f t="shared" si="36"/>
        <v>0</v>
      </c>
      <c r="CI40" s="26">
        <f t="shared" si="37"/>
        <v>0</v>
      </c>
      <c r="CJ40" s="26">
        <f t="shared" si="38"/>
        <v>0</v>
      </c>
      <c r="CK40" s="26">
        <f t="shared" si="39"/>
        <v>0</v>
      </c>
      <c r="CL40" s="26">
        <f t="shared" si="40"/>
        <v>0</v>
      </c>
      <c r="CM40" s="26">
        <f t="shared" si="41"/>
        <v>0</v>
      </c>
      <c r="CN40" s="26">
        <f t="shared" si="42"/>
        <v>0</v>
      </c>
      <c r="CO40" s="26">
        <f t="shared" si="43"/>
        <v>0</v>
      </c>
      <c r="CP40" s="26">
        <f t="shared" si="44"/>
        <v>0</v>
      </c>
      <c r="CQ40" s="26">
        <f t="shared" si="45"/>
        <v>0</v>
      </c>
      <c r="CR40" s="26">
        <f t="shared" si="46"/>
        <v>0</v>
      </c>
      <c r="CS40" s="26">
        <f t="shared" si="47"/>
        <v>0</v>
      </c>
      <c r="CT40" s="26">
        <f t="shared" si="48"/>
        <v>0</v>
      </c>
      <c r="CU40" s="26">
        <f t="shared" si="49"/>
        <v>0</v>
      </c>
      <c r="CV40" s="26"/>
      <c r="CW40" s="26"/>
      <c r="CX40" s="26"/>
      <c r="CY40" s="26"/>
    </row>
    <row r="41" spans="2:103">
      <c r="B41">
        <f t="shared" si="50"/>
        <v>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Z41" s="26">
        <f t="shared" si="2"/>
        <v>0</v>
      </c>
      <c r="BA41" s="26">
        <f t="shared" si="3"/>
        <v>0</v>
      </c>
      <c r="BB41" s="26">
        <f t="shared" si="4"/>
        <v>0</v>
      </c>
      <c r="BC41" s="26">
        <f t="shared" si="5"/>
        <v>0</v>
      </c>
      <c r="BD41" s="26">
        <f t="shared" si="6"/>
        <v>0</v>
      </c>
      <c r="BE41" s="26">
        <f t="shared" si="7"/>
        <v>0</v>
      </c>
      <c r="BF41" s="26">
        <f t="shared" si="8"/>
        <v>0</v>
      </c>
      <c r="BG41" s="26">
        <f t="shared" si="9"/>
        <v>0</v>
      </c>
      <c r="BH41" s="26">
        <f t="shared" si="10"/>
        <v>0</v>
      </c>
      <c r="BI41" s="26">
        <f t="shared" si="11"/>
        <v>0</v>
      </c>
      <c r="BJ41" s="26">
        <f t="shared" si="12"/>
        <v>0</v>
      </c>
      <c r="BK41" s="26">
        <f t="shared" si="13"/>
        <v>0</v>
      </c>
      <c r="BL41" s="26">
        <f t="shared" si="14"/>
        <v>0</v>
      </c>
      <c r="BM41" s="26">
        <f t="shared" si="15"/>
        <v>0</v>
      </c>
      <c r="BN41" s="26">
        <f t="shared" si="16"/>
        <v>0</v>
      </c>
      <c r="BO41" s="26">
        <f t="shared" si="17"/>
        <v>0</v>
      </c>
      <c r="BP41" s="26">
        <f t="shared" si="18"/>
        <v>0</v>
      </c>
      <c r="BQ41" s="26">
        <f t="shared" si="19"/>
        <v>0</v>
      </c>
      <c r="BR41" s="26">
        <f t="shared" si="20"/>
        <v>0</v>
      </c>
      <c r="BS41" s="26">
        <f t="shared" si="21"/>
        <v>0</v>
      </c>
      <c r="BT41" s="26">
        <f t="shared" si="22"/>
        <v>0</v>
      </c>
      <c r="BU41" s="26">
        <f t="shared" si="23"/>
        <v>0</v>
      </c>
      <c r="BV41" s="26">
        <f t="shared" si="24"/>
        <v>0</v>
      </c>
      <c r="BW41" s="26">
        <f t="shared" si="25"/>
        <v>0</v>
      </c>
      <c r="BX41" s="26">
        <f t="shared" si="26"/>
        <v>0</v>
      </c>
      <c r="BY41" s="26">
        <f t="shared" si="27"/>
        <v>0</v>
      </c>
      <c r="BZ41" s="26">
        <f t="shared" si="28"/>
        <v>0</v>
      </c>
      <c r="CA41" s="26">
        <f t="shared" si="29"/>
        <v>0</v>
      </c>
      <c r="CB41" s="26">
        <f t="shared" si="30"/>
        <v>0</v>
      </c>
      <c r="CC41" s="26">
        <f t="shared" si="31"/>
        <v>0</v>
      </c>
      <c r="CD41" s="26">
        <f t="shared" si="32"/>
        <v>0</v>
      </c>
      <c r="CE41" s="26">
        <f t="shared" si="33"/>
        <v>0</v>
      </c>
      <c r="CF41" s="26">
        <f t="shared" si="34"/>
        <v>0</v>
      </c>
      <c r="CG41" s="26">
        <f t="shared" si="35"/>
        <v>0</v>
      </c>
      <c r="CH41" s="26">
        <f t="shared" si="36"/>
        <v>0</v>
      </c>
      <c r="CI41" s="26">
        <f t="shared" si="37"/>
        <v>0</v>
      </c>
      <c r="CJ41" s="26">
        <f t="shared" si="38"/>
        <v>0</v>
      </c>
      <c r="CK41" s="26">
        <f t="shared" si="39"/>
        <v>0</v>
      </c>
      <c r="CL41" s="26">
        <f t="shared" si="40"/>
        <v>0</v>
      </c>
      <c r="CM41" s="26">
        <f t="shared" si="41"/>
        <v>0</v>
      </c>
      <c r="CN41" s="26">
        <f t="shared" si="42"/>
        <v>0</v>
      </c>
      <c r="CO41" s="26">
        <f t="shared" si="43"/>
        <v>0</v>
      </c>
      <c r="CP41" s="26">
        <f t="shared" si="44"/>
        <v>0</v>
      </c>
      <c r="CQ41" s="26">
        <f t="shared" si="45"/>
        <v>0</v>
      </c>
      <c r="CR41" s="26">
        <f t="shared" si="46"/>
        <v>0</v>
      </c>
      <c r="CS41" s="26">
        <f t="shared" si="47"/>
        <v>0</v>
      </c>
      <c r="CT41" s="26">
        <f t="shared" si="48"/>
        <v>0</v>
      </c>
      <c r="CU41" s="26">
        <f t="shared" si="49"/>
        <v>0</v>
      </c>
      <c r="CV41" s="26"/>
      <c r="CW41" s="26"/>
      <c r="CX41" s="26"/>
      <c r="CY41" s="26"/>
    </row>
    <row r="42" spans="2:103">
      <c r="B42">
        <f t="shared" si="50"/>
        <v>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6943.75</v>
      </c>
      <c r="AW42" s="1">
        <v>6943.75</v>
      </c>
      <c r="AX42" s="1">
        <v>6943.75</v>
      </c>
      <c r="AZ42" s="26">
        <f t="shared" si="2"/>
        <v>0</v>
      </c>
      <c r="BA42" s="26">
        <f t="shared" si="3"/>
        <v>0</v>
      </c>
      <c r="BB42" s="26">
        <f t="shared" si="4"/>
        <v>0</v>
      </c>
      <c r="BC42" s="26">
        <f t="shared" si="5"/>
        <v>0</v>
      </c>
      <c r="BD42" s="26">
        <f t="shared" si="6"/>
        <v>0</v>
      </c>
      <c r="BE42" s="26">
        <f t="shared" si="7"/>
        <v>0</v>
      </c>
      <c r="BF42" s="26">
        <f t="shared" si="8"/>
        <v>0</v>
      </c>
      <c r="BG42" s="26">
        <f t="shared" si="9"/>
        <v>0</v>
      </c>
      <c r="BH42" s="26">
        <f t="shared" si="10"/>
        <v>0</v>
      </c>
      <c r="BI42" s="26">
        <f t="shared" si="11"/>
        <v>0</v>
      </c>
      <c r="BJ42" s="26">
        <f t="shared" si="12"/>
        <v>0</v>
      </c>
      <c r="BK42" s="26">
        <f t="shared" si="13"/>
        <v>0</v>
      </c>
      <c r="BL42" s="26">
        <f t="shared" si="14"/>
        <v>0</v>
      </c>
      <c r="BM42" s="26">
        <f t="shared" si="15"/>
        <v>0</v>
      </c>
      <c r="BN42" s="26">
        <f t="shared" si="16"/>
        <v>0</v>
      </c>
      <c r="BO42" s="26">
        <f t="shared" si="17"/>
        <v>0</v>
      </c>
      <c r="BP42" s="26">
        <f t="shared" si="18"/>
        <v>0</v>
      </c>
      <c r="BQ42" s="26">
        <f t="shared" si="19"/>
        <v>0</v>
      </c>
      <c r="BR42" s="26">
        <f t="shared" si="20"/>
        <v>0</v>
      </c>
      <c r="BS42" s="26">
        <f t="shared" si="21"/>
        <v>0</v>
      </c>
      <c r="BT42" s="26">
        <f t="shared" si="22"/>
        <v>0</v>
      </c>
      <c r="BU42" s="26">
        <f t="shared" si="23"/>
        <v>0</v>
      </c>
      <c r="BV42" s="26">
        <f t="shared" si="24"/>
        <v>0</v>
      </c>
      <c r="BW42" s="26">
        <f t="shared" si="25"/>
        <v>0</v>
      </c>
      <c r="BX42" s="26">
        <f t="shared" si="26"/>
        <v>0</v>
      </c>
      <c r="BY42" s="26">
        <f t="shared" si="27"/>
        <v>0</v>
      </c>
      <c r="BZ42" s="26">
        <f t="shared" si="28"/>
        <v>0</v>
      </c>
      <c r="CA42" s="26">
        <f t="shared" si="29"/>
        <v>0</v>
      </c>
      <c r="CB42" s="26">
        <f t="shared" si="30"/>
        <v>0</v>
      </c>
      <c r="CC42" s="26">
        <f t="shared" si="31"/>
        <v>0</v>
      </c>
      <c r="CD42" s="26">
        <f t="shared" si="32"/>
        <v>0</v>
      </c>
      <c r="CE42" s="26">
        <f t="shared" si="33"/>
        <v>0</v>
      </c>
      <c r="CF42" s="26">
        <f t="shared" si="34"/>
        <v>0</v>
      </c>
      <c r="CG42" s="26">
        <f t="shared" si="35"/>
        <v>0</v>
      </c>
      <c r="CH42" s="26">
        <f t="shared" si="36"/>
        <v>0</v>
      </c>
      <c r="CI42" s="26">
        <f t="shared" si="37"/>
        <v>0</v>
      </c>
      <c r="CJ42" s="26">
        <f t="shared" si="38"/>
        <v>0</v>
      </c>
      <c r="CK42" s="26">
        <f t="shared" si="39"/>
        <v>0</v>
      </c>
      <c r="CL42" s="26">
        <f t="shared" si="40"/>
        <v>0</v>
      </c>
      <c r="CM42" s="26">
        <f t="shared" si="41"/>
        <v>0</v>
      </c>
      <c r="CN42" s="26">
        <f t="shared" si="42"/>
        <v>0</v>
      </c>
      <c r="CO42" s="26">
        <f t="shared" si="43"/>
        <v>0</v>
      </c>
      <c r="CP42" s="26">
        <f t="shared" si="44"/>
        <v>0</v>
      </c>
      <c r="CQ42" s="26">
        <f t="shared" si="45"/>
        <v>0</v>
      </c>
      <c r="CR42" s="26">
        <f t="shared" si="46"/>
        <v>0</v>
      </c>
      <c r="CS42" s="26">
        <f t="shared" si="47"/>
        <v>8401.9375</v>
      </c>
      <c r="CT42" s="26">
        <f t="shared" si="48"/>
        <v>8401.9375</v>
      </c>
      <c r="CU42" s="26">
        <f t="shared" si="49"/>
        <v>8401.9375</v>
      </c>
      <c r="CV42" s="26"/>
      <c r="CW42" s="26"/>
      <c r="CX42" s="26"/>
      <c r="CY42" s="26"/>
    </row>
    <row r="43" spans="2:103">
      <c r="B43">
        <f t="shared" si="50"/>
        <v>38</v>
      </c>
      <c r="C43" s="1">
        <v>2340</v>
      </c>
      <c r="D43" s="1">
        <v>2340</v>
      </c>
      <c r="E43" s="1">
        <v>2340</v>
      </c>
      <c r="F43" s="1">
        <v>2340</v>
      </c>
      <c r="G43" s="1">
        <v>2340</v>
      </c>
      <c r="H43" s="1">
        <v>2340</v>
      </c>
      <c r="I43" s="1">
        <v>2340</v>
      </c>
      <c r="J43" s="1">
        <v>2340</v>
      </c>
      <c r="K43" s="1">
        <v>2470</v>
      </c>
      <c r="L43" s="1">
        <v>2470</v>
      </c>
      <c r="M43" s="1">
        <v>2470</v>
      </c>
      <c r="N43" s="1">
        <v>2470</v>
      </c>
      <c r="O43" s="1">
        <v>2340</v>
      </c>
      <c r="P43" s="1">
        <v>2340</v>
      </c>
      <c r="Q43" s="1">
        <v>2340</v>
      </c>
      <c r="R43" s="1">
        <v>2340</v>
      </c>
      <c r="S43" s="1">
        <v>2340</v>
      </c>
      <c r="T43" s="1">
        <v>2340</v>
      </c>
      <c r="U43" s="1">
        <v>2340</v>
      </c>
      <c r="V43" s="1">
        <v>2340</v>
      </c>
      <c r="W43" s="1">
        <v>2340</v>
      </c>
      <c r="X43" s="1">
        <v>2340</v>
      </c>
      <c r="Y43" s="1">
        <v>2340</v>
      </c>
      <c r="Z43" s="1">
        <v>2340</v>
      </c>
      <c r="AA43" s="1">
        <v>2340</v>
      </c>
      <c r="AB43" s="1">
        <v>2340</v>
      </c>
      <c r="AC43" s="1">
        <v>2340</v>
      </c>
      <c r="AD43" s="1">
        <v>2340</v>
      </c>
      <c r="AE43" s="1">
        <v>2340</v>
      </c>
      <c r="AF43" s="1">
        <v>2340</v>
      </c>
      <c r="AG43" s="1">
        <v>2340</v>
      </c>
      <c r="AH43" s="1">
        <v>2340</v>
      </c>
      <c r="AI43" s="1">
        <v>2340</v>
      </c>
      <c r="AJ43" s="1">
        <v>2340</v>
      </c>
      <c r="AK43" s="1">
        <v>2340</v>
      </c>
      <c r="AL43" s="1">
        <v>2340</v>
      </c>
      <c r="AM43" s="1">
        <v>2340</v>
      </c>
      <c r="AN43" s="1">
        <v>2340</v>
      </c>
      <c r="AO43" s="1">
        <v>2340</v>
      </c>
      <c r="AP43" s="1">
        <v>2340</v>
      </c>
      <c r="AQ43" s="1">
        <v>2340</v>
      </c>
      <c r="AR43" s="1">
        <v>2340</v>
      </c>
      <c r="AS43" s="1">
        <v>2340</v>
      </c>
      <c r="AT43" s="1">
        <v>2340</v>
      </c>
      <c r="AU43" s="1">
        <v>2340</v>
      </c>
      <c r="AV43" s="1">
        <v>2340</v>
      </c>
      <c r="AW43" s="1">
        <v>2340</v>
      </c>
      <c r="AX43" s="1">
        <v>2340</v>
      </c>
      <c r="AZ43" s="26">
        <f t="shared" si="2"/>
        <v>2831.4</v>
      </c>
      <c r="BA43" s="26">
        <f t="shared" si="3"/>
        <v>2831.4</v>
      </c>
      <c r="BB43" s="26">
        <f t="shared" si="4"/>
        <v>2831.4</v>
      </c>
      <c r="BC43" s="26">
        <f t="shared" si="5"/>
        <v>2831.4</v>
      </c>
      <c r="BD43" s="26">
        <f t="shared" si="6"/>
        <v>2831.4</v>
      </c>
      <c r="BE43" s="26">
        <f t="shared" si="7"/>
        <v>2831.4</v>
      </c>
      <c r="BF43" s="26">
        <f t="shared" si="8"/>
        <v>2831.4</v>
      </c>
      <c r="BG43" s="26">
        <f t="shared" si="9"/>
        <v>2831.4</v>
      </c>
      <c r="BH43" s="26">
        <f t="shared" si="10"/>
        <v>2988.7</v>
      </c>
      <c r="BI43" s="26">
        <f t="shared" si="11"/>
        <v>2988.7</v>
      </c>
      <c r="BJ43" s="26">
        <f t="shared" si="12"/>
        <v>2988.7</v>
      </c>
      <c r="BK43" s="26">
        <f t="shared" si="13"/>
        <v>2988.7</v>
      </c>
      <c r="BL43" s="26">
        <f t="shared" si="14"/>
        <v>2831.4</v>
      </c>
      <c r="BM43" s="26">
        <f t="shared" si="15"/>
        <v>2831.4</v>
      </c>
      <c r="BN43" s="26">
        <f t="shared" si="16"/>
        <v>2831.4</v>
      </c>
      <c r="BO43" s="26">
        <f t="shared" si="17"/>
        <v>2831.4</v>
      </c>
      <c r="BP43" s="26">
        <f t="shared" si="18"/>
        <v>2831.4</v>
      </c>
      <c r="BQ43" s="26">
        <f t="shared" si="19"/>
        <v>2831.4</v>
      </c>
      <c r="BR43" s="26">
        <f t="shared" si="20"/>
        <v>2831.4</v>
      </c>
      <c r="BS43" s="26">
        <f t="shared" si="21"/>
        <v>2831.4</v>
      </c>
      <c r="BT43" s="26">
        <f t="shared" si="22"/>
        <v>2831.4</v>
      </c>
      <c r="BU43" s="26">
        <f t="shared" si="23"/>
        <v>2831.4</v>
      </c>
      <c r="BV43" s="26">
        <f t="shared" si="24"/>
        <v>2831.4</v>
      </c>
      <c r="BW43" s="26">
        <f t="shared" si="25"/>
        <v>2831.4</v>
      </c>
      <c r="BX43" s="26">
        <f t="shared" si="26"/>
        <v>2831.4</v>
      </c>
      <c r="BY43" s="26">
        <f t="shared" si="27"/>
        <v>2831.4</v>
      </c>
      <c r="BZ43" s="26">
        <f t="shared" si="28"/>
        <v>2831.4</v>
      </c>
      <c r="CA43" s="26">
        <f t="shared" si="29"/>
        <v>2831.4</v>
      </c>
      <c r="CB43" s="26">
        <f t="shared" si="30"/>
        <v>2831.4</v>
      </c>
      <c r="CC43" s="26">
        <f t="shared" si="31"/>
        <v>2831.4</v>
      </c>
      <c r="CD43" s="26">
        <f t="shared" si="32"/>
        <v>2831.4</v>
      </c>
      <c r="CE43" s="26">
        <f t="shared" si="33"/>
        <v>2831.4</v>
      </c>
      <c r="CF43" s="26">
        <f t="shared" si="34"/>
        <v>2831.4</v>
      </c>
      <c r="CG43" s="26">
        <f t="shared" si="35"/>
        <v>2831.4</v>
      </c>
      <c r="CH43" s="26">
        <f t="shared" si="36"/>
        <v>2831.4</v>
      </c>
      <c r="CI43" s="26">
        <f t="shared" si="37"/>
        <v>2831.4</v>
      </c>
      <c r="CJ43" s="26">
        <f t="shared" si="38"/>
        <v>2831.4</v>
      </c>
      <c r="CK43" s="26">
        <f t="shared" si="39"/>
        <v>2831.4</v>
      </c>
      <c r="CL43" s="26">
        <f t="shared" si="40"/>
        <v>2831.4</v>
      </c>
      <c r="CM43" s="26">
        <f t="shared" si="41"/>
        <v>2831.4</v>
      </c>
      <c r="CN43" s="26">
        <f t="shared" si="42"/>
        <v>2831.4</v>
      </c>
      <c r="CO43" s="26">
        <f t="shared" si="43"/>
        <v>2831.4</v>
      </c>
      <c r="CP43" s="26">
        <f t="shared" si="44"/>
        <v>2831.4</v>
      </c>
      <c r="CQ43" s="26">
        <f t="shared" si="45"/>
        <v>2831.4</v>
      </c>
      <c r="CR43" s="26">
        <f t="shared" si="46"/>
        <v>2831.4</v>
      </c>
      <c r="CS43" s="26">
        <f t="shared" si="47"/>
        <v>2831.4</v>
      </c>
      <c r="CT43" s="26">
        <f t="shared" si="48"/>
        <v>2831.4</v>
      </c>
      <c r="CU43" s="26">
        <f t="shared" si="49"/>
        <v>2831.4</v>
      </c>
      <c r="CV43" s="26"/>
      <c r="CW43" s="26"/>
      <c r="CX43" s="26"/>
      <c r="CY43" s="26"/>
    </row>
    <row r="44" spans="2:103">
      <c r="B44">
        <f t="shared" si="50"/>
        <v>39</v>
      </c>
      <c r="C44" s="1">
        <v>1923.08</v>
      </c>
      <c r="D44" s="1">
        <v>1923.07</v>
      </c>
      <c r="E44" s="1">
        <v>1923.08</v>
      </c>
      <c r="F44" s="1">
        <v>1923.08</v>
      </c>
      <c r="G44" s="1">
        <v>1923.07</v>
      </c>
      <c r="H44" s="1">
        <v>1923.08</v>
      </c>
      <c r="I44" s="1">
        <v>2083.33</v>
      </c>
      <c r="J44" s="1">
        <v>2083.34</v>
      </c>
      <c r="K44" s="1">
        <v>2083.33</v>
      </c>
      <c r="L44" s="1">
        <v>2083.33</v>
      </c>
      <c r="M44" s="1">
        <v>2083.34</v>
      </c>
      <c r="N44" s="1">
        <v>2083.33</v>
      </c>
      <c r="O44" s="1">
        <v>2083.33</v>
      </c>
      <c r="P44" s="1">
        <v>2083.34</v>
      </c>
      <c r="Q44" s="1">
        <v>2083.34</v>
      </c>
      <c r="R44" s="1">
        <v>2083</v>
      </c>
      <c r="S44" s="1">
        <v>2084</v>
      </c>
      <c r="T44" s="1">
        <v>2083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Z44" s="26">
        <f t="shared" si="2"/>
        <v>2326.9267999999997</v>
      </c>
      <c r="BA44" s="26">
        <f t="shared" si="3"/>
        <v>2326.9146999999998</v>
      </c>
      <c r="BB44" s="26">
        <f t="shared" si="4"/>
        <v>2326.9267999999997</v>
      </c>
      <c r="BC44" s="26">
        <f t="shared" si="5"/>
        <v>2326.9267999999997</v>
      </c>
      <c r="BD44" s="26">
        <f t="shared" si="6"/>
        <v>2326.9146999999998</v>
      </c>
      <c r="BE44" s="26">
        <f t="shared" si="7"/>
        <v>2326.9267999999997</v>
      </c>
      <c r="BF44" s="26">
        <f t="shared" si="8"/>
        <v>2520.8292999999999</v>
      </c>
      <c r="BG44" s="26">
        <f t="shared" si="9"/>
        <v>2520.8414000000002</v>
      </c>
      <c r="BH44" s="26">
        <f t="shared" si="10"/>
        <v>2520.8292999999999</v>
      </c>
      <c r="BI44" s="26">
        <f t="shared" si="11"/>
        <v>2520.8292999999999</v>
      </c>
      <c r="BJ44" s="26">
        <f t="shared" si="12"/>
        <v>2520.8414000000002</v>
      </c>
      <c r="BK44" s="26">
        <f t="shared" si="13"/>
        <v>2520.8292999999999</v>
      </c>
      <c r="BL44" s="26">
        <f t="shared" si="14"/>
        <v>2520.8292999999999</v>
      </c>
      <c r="BM44" s="26">
        <f t="shared" si="15"/>
        <v>2520.8414000000002</v>
      </c>
      <c r="BN44" s="26">
        <f t="shared" si="16"/>
        <v>2520.8414000000002</v>
      </c>
      <c r="BO44" s="26">
        <f t="shared" si="17"/>
        <v>2520.4299999999998</v>
      </c>
      <c r="BP44" s="26">
        <f t="shared" si="18"/>
        <v>2521.64</v>
      </c>
      <c r="BQ44" s="26">
        <f t="shared" si="19"/>
        <v>2520.4299999999998</v>
      </c>
      <c r="BR44" s="26">
        <f t="shared" si="20"/>
        <v>0</v>
      </c>
      <c r="BS44" s="26">
        <f t="shared" si="21"/>
        <v>0</v>
      </c>
      <c r="BT44" s="26">
        <f t="shared" si="22"/>
        <v>0</v>
      </c>
      <c r="BU44" s="26">
        <f t="shared" si="23"/>
        <v>0</v>
      </c>
      <c r="BV44" s="26">
        <f t="shared" si="24"/>
        <v>0</v>
      </c>
      <c r="BW44" s="26">
        <f t="shared" si="25"/>
        <v>0</v>
      </c>
      <c r="BX44" s="26">
        <f t="shared" si="26"/>
        <v>0</v>
      </c>
      <c r="BY44" s="26">
        <f t="shared" si="27"/>
        <v>0</v>
      </c>
      <c r="BZ44" s="26">
        <f t="shared" si="28"/>
        <v>0</v>
      </c>
      <c r="CA44" s="26">
        <f t="shared" si="29"/>
        <v>0</v>
      </c>
      <c r="CB44" s="26">
        <f t="shared" si="30"/>
        <v>0</v>
      </c>
      <c r="CC44" s="26">
        <f t="shared" si="31"/>
        <v>0</v>
      </c>
      <c r="CD44" s="26">
        <f t="shared" si="32"/>
        <v>0</v>
      </c>
      <c r="CE44" s="26">
        <f t="shared" si="33"/>
        <v>0</v>
      </c>
      <c r="CF44" s="26">
        <f t="shared" si="34"/>
        <v>0</v>
      </c>
      <c r="CG44" s="26">
        <f t="shared" si="35"/>
        <v>0</v>
      </c>
      <c r="CH44" s="26">
        <f t="shared" si="36"/>
        <v>0</v>
      </c>
      <c r="CI44" s="26">
        <f t="shared" si="37"/>
        <v>0</v>
      </c>
      <c r="CJ44" s="26">
        <f t="shared" si="38"/>
        <v>0</v>
      </c>
      <c r="CK44" s="26">
        <f t="shared" si="39"/>
        <v>0</v>
      </c>
      <c r="CL44" s="26">
        <f t="shared" si="40"/>
        <v>0</v>
      </c>
      <c r="CM44" s="26">
        <f t="shared" si="41"/>
        <v>0</v>
      </c>
      <c r="CN44" s="26">
        <f t="shared" si="42"/>
        <v>0</v>
      </c>
      <c r="CO44" s="26">
        <f t="shared" si="43"/>
        <v>0</v>
      </c>
      <c r="CP44" s="26">
        <f t="shared" si="44"/>
        <v>0</v>
      </c>
      <c r="CQ44" s="26">
        <f t="shared" si="45"/>
        <v>0</v>
      </c>
      <c r="CR44" s="26">
        <f t="shared" si="46"/>
        <v>0</v>
      </c>
      <c r="CS44" s="26">
        <f t="shared" si="47"/>
        <v>0</v>
      </c>
      <c r="CT44" s="26">
        <f t="shared" si="48"/>
        <v>0</v>
      </c>
      <c r="CU44" s="26">
        <f t="shared" si="49"/>
        <v>0</v>
      </c>
      <c r="CV44" s="26"/>
      <c r="CW44" s="26"/>
      <c r="CX44" s="26"/>
      <c r="CY44" s="26"/>
    </row>
    <row r="45" spans="2:103">
      <c r="B45">
        <f t="shared" si="50"/>
        <v>40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56490</v>
      </c>
      <c r="AK45" s="1">
        <v>56490</v>
      </c>
      <c r="AL45" s="1">
        <v>56490</v>
      </c>
      <c r="AM45" s="1">
        <v>56490</v>
      </c>
      <c r="AN45" s="1">
        <v>56490</v>
      </c>
      <c r="AO45" s="1">
        <v>56490</v>
      </c>
      <c r="AP45" s="1">
        <v>56490</v>
      </c>
      <c r="AQ45" s="1">
        <v>56490</v>
      </c>
      <c r="AR45" s="1">
        <v>56490</v>
      </c>
      <c r="AS45" s="1">
        <v>56490</v>
      </c>
      <c r="AT45" s="1">
        <v>56490</v>
      </c>
      <c r="AU45" s="1">
        <v>56490</v>
      </c>
      <c r="AV45" s="1">
        <v>56490</v>
      </c>
      <c r="AW45" s="1">
        <v>56490</v>
      </c>
      <c r="AX45" s="1">
        <v>56490</v>
      </c>
      <c r="AZ45" s="26">
        <f t="shared" si="2"/>
        <v>0</v>
      </c>
      <c r="BA45" s="26">
        <f t="shared" si="3"/>
        <v>0</v>
      </c>
      <c r="BB45" s="26">
        <f t="shared" si="4"/>
        <v>0</v>
      </c>
      <c r="BC45" s="26">
        <f t="shared" si="5"/>
        <v>0</v>
      </c>
      <c r="BD45" s="26">
        <f t="shared" si="6"/>
        <v>0</v>
      </c>
      <c r="BE45" s="26">
        <f t="shared" si="7"/>
        <v>0</v>
      </c>
      <c r="BF45" s="26">
        <f t="shared" si="8"/>
        <v>0</v>
      </c>
      <c r="BG45" s="26">
        <f t="shared" si="9"/>
        <v>0</v>
      </c>
      <c r="BH45" s="26">
        <f t="shared" si="10"/>
        <v>0</v>
      </c>
      <c r="BI45" s="26">
        <f t="shared" si="11"/>
        <v>0</v>
      </c>
      <c r="BJ45" s="26">
        <f t="shared" si="12"/>
        <v>0</v>
      </c>
      <c r="BK45" s="26">
        <f t="shared" si="13"/>
        <v>0</v>
      </c>
      <c r="BL45" s="26">
        <f t="shared" si="14"/>
        <v>0</v>
      </c>
      <c r="BM45" s="26">
        <f t="shared" si="15"/>
        <v>0</v>
      </c>
      <c r="BN45" s="26">
        <f t="shared" si="16"/>
        <v>0</v>
      </c>
      <c r="BO45" s="26">
        <f t="shared" si="17"/>
        <v>0</v>
      </c>
      <c r="BP45" s="26">
        <f t="shared" si="18"/>
        <v>0</v>
      </c>
      <c r="BQ45" s="26">
        <f t="shared" si="19"/>
        <v>0</v>
      </c>
      <c r="BR45" s="26">
        <f t="shared" si="20"/>
        <v>0</v>
      </c>
      <c r="BS45" s="26">
        <f t="shared" si="21"/>
        <v>0</v>
      </c>
      <c r="BT45" s="26">
        <f t="shared" si="22"/>
        <v>0</v>
      </c>
      <c r="BU45" s="26">
        <f t="shared" si="23"/>
        <v>0</v>
      </c>
      <c r="BV45" s="26">
        <f t="shared" si="24"/>
        <v>0</v>
      </c>
      <c r="BW45" s="26">
        <f t="shared" si="25"/>
        <v>0</v>
      </c>
      <c r="BX45" s="26">
        <f t="shared" si="26"/>
        <v>0</v>
      </c>
      <c r="BY45" s="26">
        <f t="shared" si="27"/>
        <v>0</v>
      </c>
      <c r="BZ45" s="26">
        <f t="shared" si="28"/>
        <v>0</v>
      </c>
      <c r="CA45" s="26">
        <f t="shared" si="29"/>
        <v>0</v>
      </c>
      <c r="CB45" s="26">
        <f t="shared" si="30"/>
        <v>0</v>
      </c>
      <c r="CC45" s="26">
        <f t="shared" si="31"/>
        <v>0</v>
      </c>
      <c r="CD45" s="26">
        <f t="shared" si="32"/>
        <v>0</v>
      </c>
      <c r="CE45" s="26">
        <f t="shared" si="33"/>
        <v>0</v>
      </c>
      <c r="CF45" s="26">
        <f t="shared" si="34"/>
        <v>0</v>
      </c>
      <c r="CG45" s="26">
        <f t="shared" si="35"/>
        <v>68352.899999999994</v>
      </c>
      <c r="CH45" s="26">
        <f t="shared" si="36"/>
        <v>68352.899999999994</v>
      </c>
      <c r="CI45" s="26">
        <f t="shared" si="37"/>
        <v>68352.899999999994</v>
      </c>
      <c r="CJ45" s="26">
        <f t="shared" si="38"/>
        <v>68352.899999999994</v>
      </c>
      <c r="CK45" s="26">
        <f t="shared" si="39"/>
        <v>68352.899999999994</v>
      </c>
      <c r="CL45" s="26">
        <f t="shared" si="40"/>
        <v>68352.899999999994</v>
      </c>
      <c r="CM45" s="26">
        <f t="shared" si="41"/>
        <v>68352.899999999994</v>
      </c>
      <c r="CN45" s="26">
        <f t="shared" si="42"/>
        <v>68352.899999999994</v>
      </c>
      <c r="CO45" s="26">
        <f t="shared" si="43"/>
        <v>68352.899999999994</v>
      </c>
      <c r="CP45" s="26">
        <f t="shared" si="44"/>
        <v>68352.899999999994</v>
      </c>
      <c r="CQ45" s="26">
        <f t="shared" si="45"/>
        <v>68352.899999999994</v>
      </c>
      <c r="CR45" s="26">
        <f t="shared" si="46"/>
        <v>68352.899999999994</v>
      </c>
      <c r="CS45" s="26">
        <f t="shared" si="47"/>
        <v>68352.899999999994</v>
      </c>
      <c r="CT45" s="26">
        <f t="shared" si="48"/>
        <v>68352.899999999994</v>
      </c>
      <c r="CU45" s="26">
        <f t="shared" si="49"/>
        <v>68352.899999999994</v>
      </c>
      <c r="CV45" s="26"/>
      <c r="CW45" s="26"/>
      <c r="CX45" s="26"/>
      <c r="CY45" s="26"/>
    </row>
    <row r="46" spans="2:103">
      <c r="B46">
        <f t="shared" si="50"/>
        <v>41</v>
      </c>
      <c r="C46" s="1">
        <v>3375</v>
      </c>
      <c r="D46" s="1">
        <v>3375</v>
      </c>
      <c r="E46" s="1">
        <v>3375</v>
      </c>
      <c r="F46" s="1">
        <v>3375</v>
      </c>
      <c r="G46" s="1">
        <v>3375</v>
      </c>
      <c r="H46" s="1">
        <v>3375</v>
      </c>
      <c r="I46" s="1">
        <v>3375</v>
      </c>
      <c r="J46" s="1">
        <v>3375</v>
      </c>
      <c r="K46" s="1">
        <v>3375</v>
      </c>
      <c r="L46" s="1">
        <v>3375</v>
      </c>
      <c r="M46" s="1">
        <v>3375</v>
      </c>
      <c r="N46" s="1">
        <v>3375</v>
      </c>
      <c r="O46" s="1">
        <v>3563</v>
      </c>
      <c r="P46" s="1">
        <v>3562.5</v>
      </c>
      <c r="Q46" s="1">
        <v>3562.5</v>
      </c>
      <c r="R46" s="1">
        <v>3562.5</v>
      </c>
      <c r="S46" s="1">
        <v>3562.5</v>
      </c>
      <c r="T46" s="1">
        <v>3562.5</v>
      </c>
      <c r="U46" s="1">
        <v>3562.5</v>
      </c>
      <c r="V46" s="1">
        <v>3562.5</v>
      </c>
      <c r="W46" s="1">
        <v>3562.5</v>
      </c>
      <c r="X46" s="1">
        <v>3562.5</v>
      </c>
      <c r="Y46" s="1">
        <v>3562.5</v>
      </c>
      <c r="Z46" s="1">
        <v>3562.5</v>
      </c>
      <c r="AA46" s="1">
        <v>3375</v>
      </c>
      <c r="AB46" s="1">
        <v>3375</v>
      </c>
      <c r="AC46" s="1">
        <v>3375</v>
      </c>
      <c r="AD46" s="1">
        <v>3375</v>
      </c>
      <c r="AE46" s="1">
        <v>3375</v>
      </c>
      <c r="AF46" s="1">
        <v>3375</v>
      </c>
      <c r="AG46" s="1">
        <v>3375</v>
      </c>
      <c r="AH46" s="1">
        <v>3375</v>
      </c>
      <c r="AI46" s="1">
        <v>3375</v>
      </c>
      <c r="AJ46" s="1">
        <v>3375</v>
      </c>
      <c r="AK46" s="1">
        <v>3375</v>
      </c>
      <c r="AL46" s="1">
        <v>3375</v>
      </c>
      <c r="AM46" s="1">
        <v>3375</v>
      </c>
      <c r="AN46" s="1">
        <v>3375</v>
      </c>
      <c r="AO46" s="1">
        <v>3375</v>
      </c>
      <c r="AP46" s="1">
        <v>3375</v>
      </c>
      <c r="AQ46" s="1">
        <v>3375</v>
      </c>
      <c r="AR46" s="1">
        <v>3375</v>
      </c>
      <c r="AS46" s="1">
        <v>3375</v>
      </c>
      <c r="AT46" s="1">
        <v>3375</v>
      </c>
      <c r="AU46" s="1">
        <v>3375</v>
      </c>
      <c r="AV46" s="1">
        <v>3375</v>
      </c>
      <c r="AW46" s="1">
        <v>3375</v>
      </c>
      <c r="AX46" s="1">
        <v>3375</v>
      </c>
      <c r="AZ46" s="26">
        <f t="shared" si="2"/>
        <v>4083.75</v>
      </c>
      <c r="BA46" s="26">
        <f t="shared" si="3"/>
        <v>4083.75</v>
      </c>
      <c r="BB46" s="26">
        <f t="shared" si="4"/>
        <v>4083.75</v>
      </c>
      <c r="BC46" s="26">
        <f t="shared" si="5"/>
        <v>4083.75</v>
      </c>
      <c r="BD46" s="26">
        <f t="shared" si="6"/>
        <v>4083.75</v>
      </c>
      <c r="BE46" s="26">
        <f t="shared" si="7"/>
        <v>4083.75</v>
      </c>
      <c r="BF46" s="26">
        <f t="shared" si="8"/>
        <v>4083.75</v>
      </c>
      <c r="BG46" s="26">
        <f t="shared" si="9"/>
        <v>4083.75</v>
      </c>
      <c r="BH46" s="26">
        <f t="shared" si="10"/>
        <v>4083.75</v>
      </c>
      <c r="BI46" s="26">
        <f t="shared" si="11"/>
        <v>4083.75</v>
      </c>
      <c r="BJ46" s="26">
        <f t="shared" si="12"/>
        <v>4083.75</v>
      </c>
      <c r="BK46" s="26">
        <f t="shared" si="13"/>
        <v>4083.75</v>
      </c>
      <c r="BL46" s="26">
        <f t="shared" si="14"/>
        <v>4311.2299999999996</v>
      </c>
      <c r="BM46" s="26">
        <f t="shared" si="15"/>
        <v>4310.625</v>
      </c>
      <c r="BN46" s="26">
        <f t="shared" si="16"/>
        <v>4310.625</v>
      </c>
      <c r="BO46" s="26">
        <f t="shared" si="17"/>
        <v>4310.625</v>
      </c>
      <c r="BP46" s="26">
        <f t="shared" si="18"/>
        <v>4310.625</v>
      </c>
      <c r="BQ46" s="26">
        <f t="shared" si="19"/>
        <v>4310.625</v>
      </c>
      <c r="BR46" s="26">
        <f t="shared" si="20"/>
        <v>4310.625</v>
      </c>
      <c r="BS46" s="26">
        <f t="shared" si="21"/>
        <v>4310.625</v>
      </c>
      <c r="BT46" s="26">
        <f t="shared" si="22"/>
        <v>4310.625</v>
      </c>
      <c r="BU46" s="26">
        <f t="shared" si="23"/>
        <v>4310.625</v>
      </c>
      <c r="BV46" s="26">
        <f t="shared" si="24"/>
        <v>4310.625</v>
      </c>
      <c r="BW46" s="26">
        <f t="shared" si="25"/>
        <v>4310.625</v>
      </c>
      <c r="BX46" s="26">
        <f t="shared" si="26"/>
        <v>4083.75</v>
      </c>
      <c r="BY46" s="26">
        <f t="shared" si="27"/>
        <v>4083.75</v>
      </c>
      <c r="BZ46" s="26">
        <f t="shared" si="28"/>
        <v>4083.75</v>
      </c>
      <c r="CA46" s="26">
        <f t="shared" si="29"/>
        <v>4083.75</v>
      </c>
      <c r="CB46" s="26">
        <f t="shared" si="30"/>
        <v>4083.75</v>
      </c>
      <c r="CC46" s="26">
        <f t="shared" si="31"/>
        <v>4083.75</v>
      </c>
      <c r="CD46" s="26">
        <f t="shared" si="32"/>
        <v>4083.75</v>
      </c>
      <c r="CE46" s="26">
        <f t="shared" si="33"/>
        <v>4083.75</v>
      </c>
      <c r="CF46" s="26">
        <f t="shared" si="34"/>
        <v>4083.75</v>
      </c>
      <c r="CG46" s="26">
        <f t="shared" si="35"/>
        <v>4083.75</v>
      </c>
      <c r="CH46" s="26">
        <f t="shared" si="36"/>
        <v>4083.75</v>
      </c>
      <c r="CI46" s="26">
        <f t="shared" si="37"/>
        <v>4083.75</v>
      </c>
      <c r="CJ46" s="26">
        <f t="shared" si="38"/>
        <v>4083.75</v>
      </c>
      <c r="CK46" s="26">
        <f t="shared" si="39"/>
        <v>4083.75</v>
      </c>
      <c r="CL46" s="26">
        <f t="shared" si="40"/>
        <v>4083.75</v>
      </c>
      <c r="CM46" s="26">
        <f t="shared" si="41"/>
        <v>4083.75</v>
      </c>
      <c r="CN46" s="26">
        <f t="shared" si="42"/>
        <v>4083.75</v>
      </c>
      <c r="CO46" s="26">
        <f t="shared" si="43"/>
        <v>4083.75</v>
      </c>
      <c r="CP46" s="26">
        <f t="shared" si="44"/>
        <v>4083.75</v>
      </c>
      <c r="CQ46" s="26">
        <f t="shared" si="45"/>
        <v>4083.75</v>
      </c>
      <c r="CR46" s="26">
        <f t="shared" si="46"/>
        <v>4083.75</v>
      </c>
      <c r="CS46" s="26">
        <f t="shared" si="47"/>
        <v>4083.75</v>
      </c>
      <c r="CT46" s="26">
        <f t="shared" si="48"/>
        <v>4083.75</v>
      </c>
      <c r="CU46" s="26">
        <f t="shared" si="49"/>
        <v>4083.75</v>
      </c>
      <c r="CV46" s="26"/>
      <c r="CW46" s="26"/>
      <c r="CX46" s="26"/>
      <c r="CY46" s="26"/>
    </row>
    <row r="47" spans="2:103">
      <c r="B47">
        <f t="shared" si="50"/>
        <v>42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1615</v>
      </c>
      <c r="W47" s="1">
        <v>1615</v>
      </c>
      <c r="X47" s="1">
        <v>1615</v>
      </c>
      <c r="Y47" s="1">
        <v>1615</v>
      </c>
      <c r="Z47" s="1">
        <v>1615</v>
      </c>
      <c r="AA47" s="1">
        <v>1530</v>
      </c>
      <c r="AB47" s="1">
        <v>1530</v>
      </c>
      <c r="AC47" s="1">
        <v>1530</v>
      </c>
      <c r="AD47" s="1">
        <v>1530</v>
      </c>
      <c r="AE47" s="1">
        <v>1530</v>
      </c>
      <c r="AF47" s="1">
        <v>1530</v>
      </c>
      <c r="AG47" s="1">
        <v>1530</v>
      </c>
      <c r="AH47" s="1">
        <v>1530</v>
      </c>
      <c r="AI47" s="1">
        <v>1530</v>
      </c>
      <c r="AJ47" s="1">
        <v>1530</v>
      </c>
      <c r="AK47" s="1">
        <v>1530</v>
      </c>
      <c r="AL47" s="1">
        <v>1530</v>
      </c>
      <c r="AM47" s="1">
        <v>1530</v>
      </c>
      <c r="AN47" s="1">
        <v>1530</v>
      </c>
      <c r="AO47" s="1">
        <v>1530</v>
      </c>
      <c r="AP47" s="1">
        <v>1530</v>
      </c>
      <c r="AQ47" s="1">
        <v>1530</v>
      </c>
      <c r="AR47" s="1">
        <v>1530</v>
      </c>
      <c r="AS47" s="1">
        <v>1530</v>
      </c>
      <c r="AT47" s="1">
        <v>1530</v>
      </c>
      <c r="AU47" s="1">
        <v>1530</v>
      </c>
      <c r="AV47" s="1">
        <v>1530</v>
      </c>
      <c r="AW47" s="1">
        <v>1530</v>
      </c>
      <c r="AX47" s="1">
        <v>1530</v>
      </c>
      <c r="AZ47" s="26">
        <f t="shared" si="2"/>
        <v>0</v>
      </c>
      <c r="BA47" s="26">
        <f t="shared" si="3"/>
        <v>0</v>
      </c>
      <c r="BB47" s="26">
        <f t="shared" si="4"/>
        <v>0</v>
      </c>
      <c r="BC47" s="26">
        <f t="shared" si="5"/>
        <v>0</v>
      </c>
      <c r="BD47" s="26">
        <f t="shared" si="6"/>
        <v>0</v>
      </c>
      <c r="BE47" s="26">
        <f t="shared" si="7"/>
        <v>0</v>
      </c>
      <c r="BF47" s="26">
        <f t="shared" si="8"/>
        <v>0</v>
      </c>
      <c r="BG47" s="26">
        <f t="shared" si="9"/>
        <v>0</v>
      </c>
      <c r="BH47" s="26">
        <f t="shared" si="10"/>
        <v>0</v>
      </c>
      <c r="BI47" s="26">
        <f t="shared" si="11"/>
        <v>0</v>
      </c>
      <c r="BJ47" s="26">
        <f t="shared" si="12"/>
        <v>0</v>
      </c>
      <c r="BK47" s="26">
        <f t="shared" si="13"/>
        <v>0</v>
      </c>
      <c r="BL47" s="26">
        <f t="shared" si="14"/>
        <v>0</v>
      </c>
      <c r="BM47" s="26">
        <f t="shared" si="15"/>
        <v>0</v>
      </c>
      <c r="BN47" s="26">
        <f t="shared" si="16"/>
        <v>0</v>
      </c>
      <c r="BO47" s="26">
        <f t="shared" si="17"/>
        <v>0</v>
      </c>
      <c r="BP47" s="26">
        <f t="shared" si="18"/>
        <v>0</v>
      </c>
      <c r="BQ47" s="26">
        <f t="shared" si="19"/>
        <v>0</v>
      </c>
      <c r="BR47" s="26">
        <f t="shared" si="20"/>
        <v>0</v>
      </c>
      <c r="BS47" s="26">
        <f t="shared" si="21"/>
        <v>1954.1499999999999</v>
      </c>
      <c r="BT47" s="26">
        <f t="shared" si="22"/>
        <v>1954.1499999999999</v>
      </c>
      <c r="BU47" s="26">
        <f t="shared" si="23"/>
        <v>1954.1499999999999</v>
      </c>
      <c r="BV47" s="26">
        <f t="shared" si="24"/>
        <v>1954.1499999999999</v>
      </c>
      <c r="BW47" s="26">
        <f t="shared" si="25"/>
        <v>1954.1499999999999</v>
      </c>
      <c r="BX47" s="26">
        <f t="shared" si="26"/>
        <v>1851.3</v>
      </c>
      <c r="BY47" s="26">
        <f t="shared" si="27"/>
        <v>1851.3</v>
      </c>
      <c r="BZ47" s="26">
        <f t="shared" si="28"/>
        <v>1851.3</v>
      </c>
      <c r="CA47" s="26">
        <f t="shared" si="29"/>
        <v>1851.3</v>
      </c>
      <c r="CB47" s="26">
        <f t="shared" si="30"/>
        <v>1851.3</v>
      </c>
      <c r="CC47" s="26">
        <f t="shared" si="31"/>
        <v>1851.3</v>
      </c>
      <c r="CD47" s="26">
        <f t="shared" si="32"/>
        <v>1851.3</v>
      </c>
      <c r="CE47" s="26">
        <f t="shared" si="33"/>
        <v>1851.3</v>
      </c>
      <c r="CF47" s="26">
        <f t="shared" si="34"/>
        <v>1851.3</v>
      </c>
      <c r="CG47" s="26">
        <f t="shared" si="35"/>
        <v>1851.3</v>
      </c>
      <c r="CH47" s="26">
        <f t="shared" si="36"/>
        <v>1851.3</v>
      </c>
      <c r="CI47" s="26">
        <f t="shared" si="37"/>
        <v>1851.3</v>
      </c>
      <c r="CJ47" s="26">
        <f t="shared" si="38"/>
        <v>1851.3</v>
      </c>
      <c r="CK47" s="26">
        <f t="shared" si="39"/>
        <v>1851.3</v>
      </c>
      <c r="CL47" s="26">
        <f t="shared" si="40"/>
        <v>1851.3</v>
      </c>
      <c r="CM47" s="26">
        <f t="shared" si="41"/>
        <v>1851.3</v>
      </c>
      <c r="CN47" s="26">
        <f t="shared" si="42"/>
        <v>1851.3</v>
      </c>
      <c r="CO47" s="26">
        <f t="shared" si="43"/>
        <v>1851.3</v>
      </c>
      <c r="CP47" s="26">
        <f t="shared" si="44"/>
        <v>1851.3</v>
      </c>
      <c r="CQ47" s="26">
        <f t="shared" si="45"/>
        <v>1851.3</v>
      </c>
      <c r="CR47" s="26">
        <f t="shared" si="46"/>
        <v>1851.3</v>
      </c>
      <c r="CS47" s="26">
        <f t="shared" si="47"/>
        <v>1851.3</v>
      </c>
      <c r="CT47" s="26">
        <f t="shared" si="48"/>
        <v>1851.3</v>
      </c>
      <c r="CU47" s="26">
        <f t="shared" si="49"/>
        <v>1851.3</v>
      </c>
      <c r="CV47" s="26"/>
      <c r="CW47" s="26"/>
      <c r="CX47" s="26"/>
      <c r="CY47" s="26"/>
    </row>
    <row r="48" spans="2:103">
      <c r="B48">
        <f t="shared" si="50"/>
        <v>43</v>
      </c>
      <c r="C48" s="1">
        <v>1242</v>
      </c>
      <c r="D48" s="1">
        <v>1242</v>
      </c>
      <c r="E48" s="1">
        <v>1242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Z48" s="26">
        <f t="shared" si="2"/>
        <v>1502.82</v>
      </c>
      <c r="BA48" s="26">
        <f t="shared" si="3"/>
        <v>1502.82</v>
      </c>
      <c r="BB48" s="26">
        <f t="shared" si="4"/>
        <v>1502.82</v>
      </c>
      <c r="BC48" s="26">
        <f t="shared" si="5"/>
        <v>0</v>
      </c>
      <c r="BD48" s="26">
        <f t="shared" si="6"/>
        <v>0</v>
      </c>
      <c r="BE48" s="26">
        <f t="shared" si="7"/>
        <v>0</v>
      </c>
      <c r="BF48" s="26">
        <f t="shared" si="8"/>
        <v>0</v>
      </c>
      <c r="BG48" s="26">
        <f t="shared" si="9"/>
        <v>0</v>
      </c>
      <c r="BH48" s="26">
        <f t="shared" si="10"/>
        <v>0</v>
      </c>
      <c r="BI48" s="26">
        <f t="shared" si="11"/>
        <v>0</v>
      </c>
      <c r="BJ48" s="26">
        <f t="shared" si="12"/>
        <v>0</v>
      </c>
      <c r="BK48" s="26">
        <f t="shared" si="13"/>
        <v>0</v>
      </c>
      <c r="BL48" s="26">
        <f t="shared" si="14"/>
        <v>0</v>
      </c>
      <c r="BM48" s="26">
        <f t="shared" si="15"/>
        <v>0</v>
      </c>
      <c r="BN48" s="26">
        <f t="shared" si="16"/>
        <v>0</v>
      </c>
      <c r="BO48" s="26">
        <f t="shared" si="17"/>
        <v>0</v>
      </c>
      <c r="BP48" s="26">
        <f t="shared" si="18"/>
        <v>0</v>
      </c>
      <c r="BQ48" s="26">
        <f t="shared" si="19"/>
        <v>0</v>
      </c>
      <c r="BR48" s="26">
        <f t="shared" si="20"/>
        <v>0</v>
      </c>
      <c r="BS48" s="26">
        <f t="shared" si="21"/>
        <v>0</v>
      </c>
      <c r="BT48" s="26">
        <f t="shared" si="22"/>
        <v>0</v>
      </c>
      <c r="BU48" s="26">
        <f t="shared" si="23"/>
        <v>0</v>
      </c>
      <c r="BV48" s="26">
        <f t="shared" si="24"/>
        <v>0</v>
      </c>
      <c r="BW48" s="26">
        <f t="shared" si="25"/>
        <v>0</v>
      </c>
      <c r="BX48" s="26">
        <f t="shared" si="26"/>
        <v>0</v>
      </c>
      <c r="BY48" s="26">
        <f t="shared" si="27"/>
        <v>0</v>
      </c>
      <c r="BZ48" s="26">
        <f t="shared" si="28"/>
        <v>0</v>
      </c>
      <c r="CA48" s="26">
        <f t="shared" si="29"/>
        <v>0</v>
      </c>
      <c r="CB48" s="26">
        <f t="shared" si="30"/>
        <v>0</v>
      </c>
      <c r="CC48" s="26">
        <f t="shared" si="31"/>
        <v>0</v>
      </c>
      <c r="CD48" s="26">
        <f t="shared" si="32"/>
        <v>0</v>
      </c>
      <c r="CE48" s="26">
        <f t="shared" si="33"/>
        <v>0</v>
      </c>
      <c r="CF48" s="26">
        <f t="shared" si="34"/>
        <v>0</v>
      </c>
      <c r="CG48" s="26">
        <f t="shared" si="35"/>
        <v>0</v>
      </c>
      <c r="CH48" s="26">
        <f t="shared" si="36"/>
        <v>0</v>
      </c>
      <c r="CI48" s="26">
        <f t="shared" si="37"/>
        <v>0</v>
      </c>
      <c r="CJ48" s="26">
        <f t="shared" si="38"/>
        <v>0</v>
      </c>
      <c r="CK48" s="26">
        <f t="shared" si="39"/>
        <v>0</v>
      </c>
      <c r="CL48" s="26">
        <f t="shared" si="40"/>
        <v>0</v>
      </c>
      <c r="CM48" s="26">
        <f t="shared" si="41"/>
        <v>0</v>
      </c>
      <c r="CN48" s="26">
        <f t="shared" si="42"/>
        <v>0</v>
      </c>
      <c r="CO48" s="26">
        <f t="shared" si="43"/>
        <v>0</v>
      </c>
      <c r="CP48" s="26">
        <f t="shared" si="44"/>
        <v>0</v>
      </c>
      <c r="CQ48" s="26">
        <f t="shared" si="45"/>
        <v>0</v>
      </c>
      <c r="CR48" s="26">
        <f t="shared" si="46"/>
        <v>0</v>
      </c>
      <c r="CS48" s="26">
        <f t="shared" si="47"/>
        <v>0</v>
      </c>
      <c r="CT48" s="26">
        <f t="shared" si="48"/>
        <v>0</v>
      </c>
      <c r="CU48" s="26">
        <f t="shared" si="49"/>
        <v>0</v>
      </c>
      <c r="CV48" s="26"/>
      <c r="CW48" s="26"/>
      <c r="CX48" s="26"/>
      <c r="CY48" s="26"/>
    </row>
    <row r="49" spans="2:103">
      <c r="B49">
        <f t="shared" si="50"/>
        <v>44</v>
      </c>
      <c r="C49" s="1">
        <v>2025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2025</v>
      </c>
      <c r="N49" s="1">
        <v>2025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Z49" s="26">
        <f t="shared" si="2"/>
        <v>2450.25</v>
      </c>
      <c r="BA49" s="26">
        <f t="shared" si="3"/>
        <v>0</v>
      </c>
      <c r="BB49" s="26">
        <f t="shared" si="4"/>
        <v>0</v>
      </c>
      <c r="BC49" s="26">
        <f t="shared" si="5"/>
        <v>0</v>
      </c>
      <c r="BD49" s="26">
        <f t="shared" si="6"/>
        <v>0</v>
      </c>
      <c r="BE49" s="26">
        <f t="shared" si="7"/>
        <v>0</v>
      </c>
      <c r="BF49" s="26">
        <f t="shared" si="8"/>
        <v>0</v>
      </c>
      <c r="BG49" s="26">
        <f t="shared" si="9"/>
        <v>0</v>
      </c>
      <c r="BH49" s="26">
        <f t="shared" si="10"/>
        <v>0</v>
      </c>
      <c r="BI49" s="26">
        <f t="shared" si="11"/>
        <v>0</v>
      </c>
      <c r="BJ49" s="26">
        <f t="shared" si="12"/>
        <v>2450.25</v>
      </c>
      <c r="BK49" s="26">
        <f t="shared" si="13"/>
        <v>2450.25</v>
      </c>
      <c r="BL49" s="26">
        <f t="shared" si="14"/>
        <v>0</v>
      </c>
      <c r="BM49" s="26">
        <f t="shared" si="15"/>
        <v>0</v>
      </c>
      <c r="BN49" s="26">
        <f t="shared" si="16"/>
        <v>0</v>
      </c>
      <c r="BO49" s="26">
        <f t="shared" si="17"/>
        <v>0</v>
      </c>
      <c r="BP49" s="26">
        <f t="shared" si="18"/>
        <v>0</v>
      </c>
      <c r="BQ49" s="26">
        <f t="shared" si="19"/>
        <v>0</v>
      </c>
      <c r="BR49" s="26">
        <f t="shared" si="20"/>
        <v>0</v>
      </c>
      <c r="BS49" s="26">
        <f t="shared" si="21"/>
        <v>0</v>
      </c>
      <c r="BT49" s="26">
        <f t="shared" si="22"/>
        <v>0</v>
      </c>
      <c r="BU49" s="26">
        <f t="shared" si="23"/>
        <v>0</v>
      </c>
      <c r="BV49" s="26">
        <f t="shared" si="24"/>
        <v>0</v>
      </c>
      <c r="BW49" s="26">
        <f t="shared" si="25"/>
        <v>0</v>
      </c>
      <c r="BX49" s="26">
        <f t="shared" si="26"/>
        <v>0</v>
      </c>
      <c r="BY49" s="26">
        <f t="shared" si="27"/>
        <v>0</v>
      </c>
      <c r="BZ49" s="26">
        <f t="shared" si="28"/>
        <v>0</v>
      </c>
      <c r="CA49" s="26">
        <f t="shared" si="29"/>
        <v>0</v>
      </c>
      <c r="CB49" s="26">
        <f t="shared" si="30"/>
        <v>0</v>
      </c>
      <c r="CC49" s="26">
        <f t="shared" si="31"/>
        <v>0</v>
      </c>
      <c r="CD49" s="26">
        <f t="shared" si="32"/>
        <v>0</v>
      </c>
      <c r="CE49" s="26">
        <f t="shared" si="33"/>
        <v>0</v>
      </c>
      <c r="CF49" s="26">
        <f t="shared" si="34"/>
        <v>0</v>
      </c>
      <c r="CG49" s="26">
        <f t="shared" si="35"/>
        <v>0</v>
      </c>
      <c r="CH49" s="26">
        <f t="shared" si="36"/>
        <v>0</v>
      </c>
      <c r="CI49" s="26">
        <f t="shared" si="37"/>
        <v>0</v>
      </c>
      <c r="CJ49" s="26">
        <f t="shared" si="38"/>
        <v>0</v>
      </c>
      <c r="CK49" s="26">
        <f t="shared" si="39"/>
        <v>0</v>
      </c>
      <c r="CL49" s="26">
        <f t="shared" si="40"/>
        <v>0</v>
      </c>
      <c r="CM49" s="26">
        <f t="shared" si="41"/>
        <v>0</v>
      </c>
      <c r="CN49" s="26">
        <f t="shared" si="42"/>
        <v>0</v>
      </c>
      <c r="CO49" s="26">
        <f t="shared" si="43"/>
        <v>0</v>
      </c>
      <c r="CP49" s="26">
        <f t="shared" si="44"/>
        <v>0</v>
      </c>
      <c r="CQ49" s="26">
        <f t="shared" si="45"/>
        <v>0</v>
      </c>
      <c r="CR49" s="26">
        <f t="shared" si="46"/>
        <v>0</v>
      </c>
      <c r="CS49" s="26">
        <f t="shared" si="47"/>
        <v>0</v>
      </c>
      <c r="CT49" s="26">
        <f t="shared" si="48"/>
        <v>0</v>
      </c>
      <c r="CU49" s="26">
        <f t="shared" si="49"/>
        <v>0</v>
      </c>
      <c r="CV49" s="26"/>
      <c r="CW49" s="26"/>
      <c r="CX49" s="26"/>
      <c r="CY49" s="26"/>
    </row>
    <row r="50" spans="2:103">
      <c r="B50">
        <f t="shared" si="50"/>
        <v>45</v>
      </c>
      <c r="C50" s="1">
        <v>3000</v>
      </c>
      <c r="D50" s="1">
        <v>3000</v>
      </c>
      <c r="E50" s="1">
        <v>3000</v>
      </c>
      <c r="F50" s="1">
        <v>3000</v>
      </c>
      <c r="G50" s="1">
        <v>3000</v>
      </c>
      <c r="H50" s="1">
        <v>3000</v>
      </c>
      <c r="I50" s="1">
        <v>3000</v>
      </c>
      <c r="J50" s="1">
        <v>3000</v>
      </c>
      <c r="K50" s="1">
        <v>3000</v>
      </c>
      <c r="L50" s="1">
        <v>3000</v>
      </c>
      <c r="M50" s="1">
        <v>3000</v>
      </c>
      <c r="N50" s="1">
        <v>3000</v>
      </c>
      <c r="O50" s="1">
        <v>3000</v>
      </c>
      <c r="P50" s="1">
        <v>3000</v>
      </c>
      <c r="Q50" s="1">
        <v>3000</v>
      </c>
      <c r="R50" s="1">
        <v>3000</v>
      </c>
      <c r="S50" s="1">
        <v>3000</v>
      </c>
      <c r="T50" s="1">
        <v>3375</v>
      </c>
      <c r="U50" s="1">
        <v>3375</v>
      </c>
      <c r="V50" s="1">
        <v>3375</v>
      </c>
      <c r="W50" s="1">
        <v>3375</v>
      </c>
      <c r="X50" s="1">
        <v>3375</v>
      </c>
      <c r="Y50" s="1">
        <v>3375</v>
      </c>
      <c r="Z50" s="1">
        <v>3375</v>
      </c>
      <c r="AA50" s="1">
        <v>3375</v>
      </c>
      <c r="AB50" s="1">
        <v>3375</v>
      </c>
      <c r="AC50" s="1">
        <v>3375</v>
      </c>
      <c r="AD50" s="1">
        <v>3375</v>
      </c>
      <c r="AE50" s="1">
        <v>3375</v>
      </c>
      <c r="AF50" s="1">
        <v>3375</v>
      </c>
      <c r="AG50" s="1">
        <v>3375</v>
      </c>
      <c r="AH50" s="1">
        <v>3375</v>
      </c>
      <c r="AI50" s="1">
        <v>3375</v>
      </c>
      <c r="AJ50" s="1">
        <v>3375</v>
      </c>
      <c r="AK50" s="1">
        <v>3375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Z50" s="26">
        <f t="shared" si="2"/>
        <v>3630</v>
      </c>
      <c r="BA50" s="26">
        <f t="shared" si="3"/>
        <v>3630</v>
      </c>
      <c r="BB50" s="26">
        <f t="shared" si="4"/>
        <v>3630</v>
      </c>
      <c r="BC50" s="26">
        <f t="shared" si="5"/>
        <v>3630</v>
      </c>
      <c r="BD50" s="26">
        <f t="shared" si="6"/>
        <v>3630</v>
      </c>
      <c r="BE50" s="26">
        <f t="shared" si="7"/>
        <v>3630</v>
      </c>
      <c r="BF50" s="26">
        <f t="shared" si="8"/>
        <v>3630</v>
      </c>
      <c r="BG50" s="26">
        <f t="shared" si="9"/>
        <v>3630</v>
      </c>
      <c r="BH50" s="26">
        <f t="shared" si="10"/>
        <v>3630</v>
      </c>
      <c r="BI50" s="26">
        <f t="shared" si="11"/>
        <v>3630</v>
      </c>
      <c r="BJ50" s="26">
        <f t="shared" si="12"/>
        <v>3630</v>
      </c>
      <c r="BK50" s="26">
        <f t="shared" si="13"/>
        <v>3630</v>
      </c>
      <c r="BL50" s="26">
        <f t="shared" si="14"/>
        <v>3630</v>
      </c>
      <c r="BM50" s="26">
        <f t="shared" si="15"/>
        <v>3630</v>
      </c>
      <c r="BN50" s="26">
        <f t="shared" si="16"/>
        <v>3630</v>
      </c>
      <c r="BO50" s="26">
        <f t="shared" si="17"/>
        <v>3630</v>
      </c>
      <c r="BP50" s="26">
        <f t="shared" si="18"/>
        <v>3630</v>
      </c>
      <c r="BQ50" s="26">
        <f t="shared" si="19"/>
        <v>4083.75</v>
      </c>
      <c r="BR50" s="26">
        <f t="shared" si="20"/>
        <v>4083.75</v>
      </c>
      <c r="BS50" s="26">
        <f t="shared" si="21"/>
        <v>4083.75</v>
      </c>
      <c r="BT50" s="26">
        <f t="shared" si="22"/>
        <v>4083.75</v>
      </c>
      <c r="BU50" s="26">
        <f t="shared" si="23"/>
        <v>4083.75</v>
      </c>
      <c r="BV50" s="26">
        <f t="shared" si="24"/>
        <v>4083.75</v>
      </c>
      <c r="BW50" s="26">
        <f t="shared" si="25"/>
        <v>4083.75</v>
      </c>
      <c r="BX50" s="26">
        <f t="shared" si="26"/>
        <v>4083.75</v>
      </c>
      <c r="BY50" s="26">
        <f t="shared" si="27"/>
        <v>4083.75</v>
      </c>
      <c r="BZ50" s="26">
        <f t="shared" si="28"/>
        <v>4083.75</v>
      </c>
      <c r="CA50" s="26">
        <f t="shared" si="29"/>
        <v>4083.75</v>
      </c>
      <c r="CB50" s="26">
        <f t="shared" si="30"/>
        <v>4083.75</v>
      </c>
      <c r="CC50" s="26">
        <f t="shared" si="31"/>
        <v>4083.75</v>
      </c>
      <c r="CD50" s="26">
        <f t="shared" si="32"/>
        <v>4083.75</v>
      </c>
      <c r="CE50" s="26">
        <f t="shared" si="33"/>
        <v>4083.75</v>
      </c>
      <c r="CF50" s="26">
        <f t="shared" si="34"/>
        <v>4083.75</v>
      </c>
      <c r="CG50" s="26">
        <f t="shared" si="35"/>
        <v>4083.75</v>
      </c>
      <c r="CH50" s="26">
        <f t="shared" si="36"/>
        <v>4083.75</v>
      </c>
      <c r="CI50" s="26">
        <f t="shared" si="37"/>
        <v>0</v>
      </c>
      <c r="CJ50" s="26">
        <f t="shared" si="38"/>
        <v>0</v>
      </c>
      <c r="CK50" s="26">
        <f t="shared" si="39"/>
        <v>0</v>
      </c>
      <c r="CL50" s="26">
        <f t="shared" si="40"/>
        <v>0</v>
      </c>
      <c r="CM50" s="26">
        <f t="shared" si="41"/>
        <v>0</v>
      </c>
      <c r="CN50" s="26">
        <f t="shared" si="42"/>
        <v>0</v>
      </c>
      <c r="CO50" s="26">
        <f t="shared" si="43"/>
        <v>0</v>
      </c>
      <c r="CP50" s="26">
        <f t="shared" si="44"/>
        <v>0</v>
      </c>
      <c r="CQ50" s="26">
        <f t="shared" si="45"/>
        <v>0</v>
      </c>
      <c r="CR50" s="26">
        <f t="shared" si="46"/>
        <v>0</v>
      </c>
      <c r="CS50" s="26">
        <f t="shared" si="47"/>
        <v>0</v>
      </c>
      <c r="CT50" s="26">
        <f t="shared" si="48"/>
        <v>0</v>
      </c>
      <c r="CU50" s="26">
        <f t="shared" si="49"/>
        <v>0</v>
      </c>
      <c r="CV50" s="26"/>
      <c r="CW50" s="26"/>
      <c r="CX50" s="26"/>
      <c r="CY50" s="26"/>
    </row>
    <row r="51" spans="2:103">
      <c r="B51">
        <f t="shared" si="50"/>
        <v>46</v>
      </c>
      <c r="C51" s="1">
        <v>2850.3</v>
      </c>
      <c r="D51" s="1">
        <v>2850.3</v>
      </c>
      <c r="E51" s="1">
        <v>2850.3</v>
      </c>
      <c r="F51" s="1">
        <v>2850.3</v>
      </c>
      <c r="G51" s="1">
        <v>2850.3</v>
      </c>
      <c r="H51" s="1">
        <v>2850.3</v>
      </c>
      <c r="I51" s="1">
        <v>2850.3</v>
      </c>
      <c r="J51" s="1">
        <v>2850.3</v>
      </c>
      <c r="K51" s="1">
        <v>2850.3</v>
      </c>
      <c r="L51" s="1">
        <v>2850</v>
      </c>
      <c r="M51" s="1">
        <v>2850</v>
      </c>
      <c r="N51" s="1">
        <v>2850</v>
      </c>
      <c r="O51" s="1">
        <v>2850</v>
      </c>
      <c r="P51" s="1">
        <v>2850</v>
      </c>
      <c r="Q51" s="1">
        <v>2850</v>
      </c>
      <c r="R51" s="1">
        <v>2850.3</v>
      </c>
      <c r="S51" s="1">
        <v>2850.3</v>
      </c>
      <c r="T51" s="1">
        <v>2850.3</v>
      </c>
      <c r="U51" s="1">
        <v>2850.3</v>
      </c>
      <c r="V51" s="1">
        <v>2850.3</v>
      </c>
      <c r="W51" s="1">
        <v>2850.3</v>
      </c>
      <c r="X51" s="1">
        <v>2850.3</v>
      </c>
      <c r="Y51" s="1">
        <v>2850.3</v>
      </c>
      <c r="Z51" s="1">
        <v>2850.3</v>
      </c>
      <c r="AA51" s="1">
        <v>2850.3</v>
      </c>
      <c r="AB51" s="1">
        <v>2849.4</v>
      </c>
      <c r="AC51" s="1">
        <v>2850.3</v>
      </c>
      <c r="AD51" s="1">
        <v>2850.3</v>
      </c>
      <c r="AE51" s="1">
        <v>2849.4</v>
      </c>
      <c r="AF51" s="1">
        <v>2850.3</v>
      </c>
      <c r="AG51" s="1">
        <v>2850.3</v>
      </c>
      <c r="AH51" s="1">
        <v>2850.3</v>
      </c>
      <c r="AI51" s="1">
        <v>2850.3</v>
      </c>
      <c r="AJ51" s="1">
        <v>2850.3</v>
      </c>
      <c r="AK51" s="1">
        <v>2850.3</v>
      </c>
      <c r="AL51" s="1">
        <v>2850.3</v>
      </c>
      <c r="AM51" s="1">
        <v>3667</v>
      </c>
      <c r="AN51" s="1">
        <v>3667</v>
      </c>
      <c r="AO51" s="1">
        <v>3667</v>
      </c>
      <c r="AP51" s="1">
        <v>3667</v>
      </c>
      <c r="AQ51" s="1">
        <v>3667</v>
      </c>
      <c r="AR51" s="1">
        <v>3667</v>
      </c>
      <c r="AS51" s="1">
        <v>3667</v>
      </c>
      <c r="AT51" s="1">
        <v>3667</v>
      </c>
      <c r="AU51" s="1">
        <v>3667</v>
      </c>
      <c r="AV51" s="1">
        <v>3667</v>
      </c>
      <c r="AW51" s="1">
        <v>3667</v>
      </c>
      <c r="AX51" s="1">
        <v>3667</v>
      </c>
      <c r="AZ51" s="26">
        <f t="shared" si="2"/>
        <v>3448.8630000000003</v>
      </c>
      <c r="BA51" s="26">
        <f t="shared" si="3"/>
        <v>3448.8630000000003</v>
      </c>
      <c r="BB51" s="26">
        <f t="shared" si="4"/>
        <v>3448.8630000000003</v>
      </c>
      <c r="BC51" s="26">
        <f t="shared" si="5"/>
        <v>3448.8630000000003</v>
      </c>
      <c r="BD51" s="26">
        <f t="shared" si="6"/>
        <v>3448.8630000000003</v>
      </c>
      <c r="BE51" s="26">
        <f t="shared" si="7"/>
        <v>3448.8630000000003</v>
      </c>
      <c r="BF51" s="26">
        <f t="shared" si="8"/>
        <v>3448.8630000000003</v>
      </c>
      <c r="BG51" s="26">
        <f t="shared" si="9"/>
        <v>3448.8630000000003</v>
      </c>
      <c r="BH51" s="26">
        <f t="shared" si="10"/>
        <v>3448.8630000000003</v>
      </c>
      <c r="BI51" s="26">
        <f t="shared" si="11"/>
        <v>3448.5</v>
      </c>
      <c r="BJ51" s="26">
        <f t="shared" si="12"/>
        <v>3448.5</v>
      </c>
      <c r="BK51" s="26">
        <f t="shared" si="13"/>
        <v>3448.5</v>
      </c>
      <c r="BL51" s="26">
        <f t="shared" si="14"/>
        <v>3448.5</v>
      </c>
      <c r="BM51" s="26">
        <f t="shared" si="15"/>
        <v>3448.5</v>
      </c>
      <c r="BN51" s="26">
        <f t="shared" si="16"/>
        <v>3448.5</v>
      </c>
      <c r="BO51" s="26">
        <f t="shared" si="17"/>
        <v>3448.8630000000003</v>
      </c>
      <c r="BP51" s="26">
        <f t="shared" si="18"/>
        <v>3448.8630000000003</v>
      </c>
      <c r="BQ51" s="26">
        <f t="shared" si="19"/>
        <v>3448.8630000000003</v>
      </c>
      <c r="BR51" s="26">
        <f t="shared" si="20"/>
        <v>3448.8630000000003</v>
      </c>
      <c r="BS51" s="26">
        <f t="shared" si="21"/>
        <v>3448.8630000000003</v>
      </c>
      <c r="BT51" s="26">
        <f t="shared" si="22"/>
        <v>3448.8630000000003</v>
      </c>
      <c r="BU51" s="26">
        <f t="shared" si="23"/>
        <v>3448.8630000000003</v>
      </c>
      <c r="BV51" s="26">
        <f t="shared" si="24"/>
        <v>3448.8630000000003</v>
      </c>
      <c r="BW51" s="26">
        <f t="shared" si="25"/>
        <v>3448.8630000000003</v>
      </c>
      <c r="BX51" s="26">
        <f t="shared" si="26"/>
        <v>3448.8630000000003</v>
      </c>
      <c r="BY51" s="26">
        <f t="shared" si="27"/>
        <v>3447.7739999999999</v>
      </c>
      <c r="BZ51" s="26">
        <f t="shared" si="28"/>
        <v>3448.8630000000003</v>
      </c>
      <c r="CA51" s="26">
        <f t="shared" si="29"/>
        <v>3448.8630000000003</v>
      </c>
      <c r="CB51" s="26">
        <f t="shared" si="30"/>
        <v>3447.7739999999999</v>
      </c>
      <c r="CC51" s="26">
        <f t="shared" si="31"/>
        <v>3448.8630000000003</v>
      </c>
      <c r="CD51" s="26">
        <f t="shared" si="32"/>
        <v>3448.8630000000003</v>
      </c>
      <c r="CE51" s="26">
        <f t="shared" si="33"/>
        <v>3448.8630000000003</v>
      </c>
      <c r="CF51" s="26">
        <f t="shared" si="34"/>
        <v>3448.8630000000003</v>
      </c>
      <c r="CG51" s="26">
        <f t="shared" si="35"/>
        <v>3448.8630000000003</v>
      </c>
      <c r="CH51" s="26">
        <f t="shared" si="36"/>
        <v>3448.8630000000003</v>
      </c>
      <c r="CI51" s="26">
        <f t="shared" si="37"/>
        <v>3448.8630000000003</v>
      </c>
      <c r="CJ51" s="26">
        <f t="shared" si="38"/>
        <v>4437.07</v>
      </c>
      <c r="CK51" s="26">
        <f t="shared" si="39"/>
        <v>4437.07</v>
      </c>
      <c r="CL51" s="26">
        <f t="shared" si="40"/>
        <v>4437.07</v>
      </c>
      <c r="CM51" s="26">
        <f t="shared" si="41"/>
        <v>4437.07</v>
      </c>
      <c r="CN51" s="26">
        <f t="shared" si="42"/>
        <v>4437.07</v>
      </c>
      <c r="CO51" s="26">
        <f t="shared" si="43"/>
        <v>4437.07</v>
      </c>
      <c r="CP51" s="26">
        <f t="shared" si="44"/>
        <v>4437.07</v>
      </c>
      <c r="CQ51" s="26">
        <f t="shared" si="45"/>
        <v>4437.07</v>
      </c>
      <c r="CR51" s="26">
        <f t="shared" si="46"/>
        <v>4437.07</v>
      </c>
      <c r="CS51" s="26">
        <f t="shared" si="47"/>
        <v>4437.07</v>
      </c>
      <c r="CT51" s="26">
        <f t="shared" si="48"/>
        <v>4437.07</v>
      </c>
      <c r="CU51" s="26">
        <f t="shared" si="49"/>
        <v>4437.07</v>
      </c>
      <c r="CV51" s="26"/>
      <c r="CW51" s="26"/>
      <c r="CX51" s="26"/>
      <c r="CY51" s="26"/>
    </row>
    <row r="52" spans="2:103">
      <c r="B52">
        <f t="shared" si="50"/>
        <v>47</v>
      </c>
      <c r="C52" s="1">
        <v>10000</v>
      </c>
      <c r="D52" s="1">
        <v>10000</v>
      </c>
      <c r="E52" s="1">
        <v>10000</v>
      </c>
      <c r="F52" s="1">
        <v>10000</v>
      </c>
      <c r="G52" s="1">
        <v>10000</v>
      </c>
      <c r="H52" s="1">
        <v>10000</v>
      </c>
      <c r="I52" s="1">
        <v>10000</v>
      </c>
      <c r="J52" s="1">
        <v>10000</v>
      </c>
      <c r="K52" s="1">
        <v>10000</v>
      </c>
      <c r="L52" s="1">
        <v>10000</v>
      </c>
      <c r="M52" s="1">
        <v>10000</v>
      </c>
      <c r="N52" s="1">
        <v>10000</v>
      </c>
      <c r="O52" s="1">
        <v>10000</v>
      </c>
      <c r="P52" s="1">
        <v>10000</v>
      </c>
      <c r="Q52" s="1">
        <v>10000</v>
      </c>
      <c r="R52" s="1">
        <v>10000</v>
      </c>
      <c r="S52" s="1">
        <v>10000</v>
      </c>
      <c r="T52" s="1">
        <v>10000</v>
      </c>
      <c r="U52" s="1">
        <v>10000</v>
      </c>
      <c r="V52" s="1">
        <v>10000</v>
      </c>
      <c r="W52" s="1">
        <v>11537.5</v>
      </c>
      <c r="X52" s="1">
        <v>11537.5</v>
      </c>
      <c r="Y52" s="1">
        <v>11537.5</v>
      </c>
      <c r="Z52" s="1">
        <v>11537.5</v>
      </c>
      <c r="AA52" s="1">
        <v>11537.5</v>
      </c>
      <c r="AB52" s="1">
        <v>11537.5</v>
      </c>
      <c r="AC52" s="1">
        <v>11537.5</v>
      </c>
      <c r="AD52" s="1">
        <v>11537.5</v>
      </c>
      <c r="AE52" s="1">
        <v>11537.5</v>
      </c>
      <c r="AF52" s="1">
        <v>11537.5</v>
      </c>
      <c r="AG52" s="1">
        <v>11537.5</v>
      </c>
      <c r="AH52" s="1">
        <v>11537.5</v>
      </c>
      <c r="AI52" s="1">
        <v>11537.5</v>
      </c>
      <c r="AJ52" s="1">
        <v>12307</v>
      </c>
      <c r="AK52" s="1">
        <v>12307</v>
      </c>
      <c r="AL52" s="1">
        <v>12307</v>
      </c>
      <c r="AM52" s="1">
        <v>12307</v>
      </c>
      <c r="AN52" s="1">
        <v>12307</v>
      </c>
      <c r="AO52" s="1">
        <v>12307</v>
      </c>
      <c r="AP52" s="1">
        <v>12307</v>
      </c>
      <c r="AQ52" s="1">
        <v>12307</v>
      </c>
      <c r="AR52" s="1">
        <v>12307</v>
      </c>
      <c r="AS52" s="1">
        <v>12307</v>
      </c>
      <c r="AT52" s="1">
        <v>12307</v>
      </c>
      <c r="AU52" s="1">
        <v>12307</v>
      </c>
      <c r="AV52" s="1">
        <v>12307</v>
      </c>
      <c r="AW52" s="1">
        <v>12307</v>
      </c>
      <c r="AX52" s="1">
        <v>12307</v>
      </c>
      <c r="AZ52" s="26">
        <f t="shared" si="2"/>
        <v>12100</v>
      </c>
      <c r="BA52" s="26">
        <f t="shared" si="3"/>
        <v>12100</v>
      </c>
      <c r="BB52" s="26">
        <f t="shared" si="4"/>
        <v>12100</v>
      </c>
      <c r="BC52" s="26">
        <f t="shared" si="5"/>
        <v>12100</v>
      </c>
      <c r="BD52" s="26">
        <f t="shared" si="6"/>
        <v>12100</v>
      </c>
      <c r="BE52" s="26">
        <f t="shared" si="7"/>
        <v>12100</v>
      </c>
      <c r="BF52" s="26">
        <f t="shared" si="8"/>
        <v>12100</v>
      </c>
      <c r="BG52" s="26">
        <f t="shared" si="9"/>
        <v>12100</v>
      </c>
      <c r="BH52" s="26">
        <f t="shared" si="10"/>
        <v>12100</v>
      </c>
      <c r="BI52" s="26">
        <f t="shared" si="11"/>
        <v>12100</v>
      </c>
      <c r="BJ52" s="26">
        <f t="shared" si="12"/>
        <v>12100</v>
      </c>
      <c r="BK52" s="26">
        <f t="shared" si="13"/>
        <v>12100</v>
      </c>
      <c r="BL52" s="26">
        <f t="shared" si="14"/>
        <v>12100</v>
      </c>
      <c r="BM52" s="26">
        <f t="shared" si="15"/>
        <v>12100</v>
      </c>
      <c r="BN52" s="26">
        <f t="shared" si="16"/>
        <v>12100</v>
      </c>
      <c r="BO52" s="26">
        <f t="shared" si="17"/>
        <v>12100</v>
      </c>
      <c r="BP52" s="26">
        <f t="shared" si="18"/>
        <v>12100</v>
      </c>
      <c r="BQ52" s="26">
        <f t="shared" si="19"/>
        <v>12100</v>
      </c>
      <c r="BR52" s="26">
        <f t="shared" si="20"/>
        <v>12100</v>
      </c>
      <c r="BS52" s="26">
        <f t="shared" si="21"/>
        <v>12100</v>
      </c>
      <c r="BT52" s="26">
        <f t="shared" si="22"/>
        <v>13960.375</v>
      </c>
      <c r="BU52" s="26">
        <f t="shared" si="23"/>
        <v>13960.375</v>
      </c>
      <c r="BV52" s="26">
        <f t="shared" si="24"/>
        <v>13960.375</v>
      </c>
      <c r="BW52" s="26">
        <f t="shared" si="25"/>
        <v>13960.375</v>
      </c>
      <c r="BX52" s="26">
        <f t="shared" si="26"/>
        <v>13960.375</v>
      </c>
      <c r="BY52" s="26">
        <f t="shared" si="27"/>
        <v>13960.375</v>
      </c>
      <c r="BZ52" s="26">
        <f t="shared" si="28"/>
        <v>13960.375</v>
      </c>
      <c r="CA52" s="26">
        <f t="shared" si="29"/>
        <v>13960.375</v>
      </c>
      <c r="CB52" s="26">
        <f t="shared" si="30"/>
        <v>13960.375</v>
      </c>
      <c r="CC52" s="26">
        <f t="shared" si="31"/>
        <v>13960.375</v>
      </c>
      <c r="CD52" s="26">
        <f t="shared" si="32"/>
        <v>13960.375</v>
      </c>
      <c r="CE52" s="26">
        <f t="shared" si="33"/>
        <v>13960.375</v>
      </c>
      <c r="CF52" s="26">
        <f t="shared" si="34"/>
        <v>13960.375</v>
      </c>
      <c r="CG52" s="26">
        <f t="shared" si="35"/>
        <v>14891.47</v>
      </c>
      <c r="CH52" s="26">
        <f t="shared" si="36"/>
        <v>14891.47</v>
      </c>
      <c r="CI52" s="26">
        <f t="shared" si="37"/>
        <v>14891.47</v>
      </c>
      <c r="CJ52" s="26">
        <f t="shared" si="38"/>
        <v>14891.47</v>
      </c>
      <c r="CK52" s="26">
        <f t="shared" si="39"/>
        <v>14891.47</v>
      </c>
      <c r="CL52" s="26">
        <f t="shared" si="40"/>
        <v>14891.47</v>
      </c>
      <c r="CM52" s="26">
        <f t="shared" si="41"/>
        <v>14891.47</v>
      </c>
      <c r="CN52" s="26">
        <f t="shared" si="42"/>
        <v>14891.47</v>
      </c>
      <c r="CO52" s="26">
        <f t="shared" si="43"/>
        <v>14891.47</v>
      </c>
      <c r="CP52" s="26">
        <f t="shared" si="44"/>
        <v>14891.47</v>
      </c>
      <c r="CQ52" s="26">
        <f t="shared" si="45"/>
        <v>14891.47</v>
      </c>
      <c r="CR52" s="26">
        <f t="shared" si="46"/>
        <v>14891.47</v>
      </c>
      <c r="CS52" s="26">
        <f t="shared" si="47"/>
        <v>14891.47</v>
      </c>
      <c r="CT52" s="26">
        <f t="shared" si="48"/>
        <v>14891.47</v>
      </c>
      <c r="CU52" s="26">
        <f t="shared" si="49"/>
        <v>14891.47</v>
      </c>
      <c r="CV52" s="26"/>
      <c r="CW52" s="26"/>
      <c r="CX52" s="26"/>
      <c r="CY52" s="26"/>
    </row>
    <row r="53" spans="2:103">
      <c r="B53">
        <f t="shared" si="50"/>
        <v>48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Z53" s="26">
        <f t="shared" si="2"/>
        <v>0</v>
      </c>
      <c r="BA53" s="26">
        <f t="shared" si="3"/>
        <v>0</v>
      </c>
      <c r="BB53" s="26">
        <f t="shared" si="4"/>
        <v>0</v>
      </c>
      <c r="BC53" s="26">
        <f t="shared" si="5"/>
        <v>0</v>
      </c>
      <c r="BD53" s="26">
        <f t="shared" si="6"/>
        <v>0</v>
      </c>
      <c r="BE53" s="26">
        <f t="shared" si="7"/>
        <v>0</v>
      </c>
      <c r="BF53" s="26">
        <f t="shared" si="8"/>
        <v>0</v>
      </c>
      <c r="BG53" s="26">
        <f t="shared" si="9"/>
        <v>0</v>
      </c>
      <c r="BH53" s="26">
        <f t="shared" si="10"/>
        <v>0</v>
      </c>
      <c r="BI53" s="26">
        <f t="shared" si="11"/>
        <v>0</v>
      </c>
      <c r="BJ53" s="26">
        <f t="shared" si="12"/>
        <v>0</v>
      </c>
      <c r="BK53" s="26">
        <f t="shared" si="13"/>
        <v>0</v>
      </c>
      <c r="BL53" s="26">
        <f t="shared" si="14"/>
        <v>0</v>
      </c>
      <c r="BM53" s="26">
        <f t="shared" si="15"/>
        <v>0</v>
      </c>
      <c r="BN53" s="26">
        <f t="shared" si="16"/>
        <v>0</v>
      </c>
      <c r="BO53" s="26">
        <f t="shared" si="17"/>
        <v>0</v>
      </c>
      <c r="BP53" s="26">
        <f t="shared" si="18"/>
        <v>0</v>
      </c>
      <c r="BQ53" s="26">
        <f t="shared" si="19"/>
        <v>0</v>
      </c>
      <c r="BR53" s="26">
        <f t="shared" si="20"/>
        <v>0</v>
      </c>
      <c r="BS53" s="26">
        <f t="shared" si="21"/>
        <v>0</v>
      </c>
      <c r="BT53" s="26">
        <f t="shared" si="22"/>
        <v>0</v>
      </c>
      <c r="BU53" s="26">
        <f t="shared" si="23"/>
        <v>0</v>
      </c>
      <c r="BV53" s="26">
        <f t="shared" si="24"/>
        <v>0</v>
      </c>
      <c r="BW53" s="26">
        <f t="shared" si="25"/>
        <v>0</v>
      </c>
      <c r="BX53" s="26">
        <f t="shared" si="26"/>
        <v>0</v>
      </c>
      <c r="BY53" s="26">
        <f t="shared" si="27"/>
        <v>0</v>
      </c>
      <c r="BZ53" s="26">
        <f t="shared" si="28"/>
        <v>0</v>
      </c>
      <c r="CA53" s="26">
        <f t="shared" si="29"/>
        <v>0</v>
      </c>
      <c r="CB53" s="26">
        <f t="shared" si="30"/>
        <v>0</v>
      </c>
      <c r="CC53" s="26">
        <f t="shared" si="31"/>
        <v>0</v>
      </c>
      <c r="CD53" s="26">
        <f t="shared" si="32"/>
        <v>0</v>
      </c>
      <c r="CE53" s="26">
        <f t="shared" si="33"/>
        <v>0</v>
      </c>
      <c r="CF53" s="26">
        <f t="shared" si="34"/>
        <v>0</v>
      </c>
      <c r="CG53" s="26">
        <f t="shared" si="35"/>
        <v>0</v>
      </c>
      <c r="CH53" s="26">
        <f t="shared" si="36"/>
        <v>0</v>
      </c>
      <c r="CI53" s="26">
        <f t="shared" si="37"/>
        <v>0</v>
      </c>
      <c r="CJ53" s="26">
        <f t="shared" si="38"/>
        <v>0</v>
      </c>
      <c r="CK53" s="26">
        <f t="shared" si="39"/>
        <v>0</v>
      </c>
      <c r="CL53" s="26">
        <f t="shared" si="40"/>
        <v>0</v>
      </c>
      <c r="CM53" s="26">
        <f t="shared" si="41"/>
        <v>0</v>
      </c>
      <c r="CN53" s="26">
        <f t="shared" si="42"/>
        <v>0</v>
      </c>
      <c r="CO53" s="26">
        <f t="shared" si="43"/>
        <v>0</v>
      </c>
      <c r="CP53" s="26">
        <f t="shared" si="44"/>
        <v>0</v>
      </c>
      <c r="CQ53" s="26">
        <f t="shared" si="45"/>
        <v>0</v>
      </c>
      <c r="CR53" s="26">
        <f t="shared" si="46"/>
        <v>0</v>
      </c>
      <c r="CS53" s="26">
        <f t="shared" si="47"/>
        <v>0</v>
      </c>
      <c r="CT53" s="26">
        <f t="shared" si="48"/>
        <v>0</v>
      </c>
      <c r="CU53" s="26">
        <f t="shared" si="49"/>
        <v>0</v>
      </c>
      <c r="CV53" s="26"/>
      <c r="CW53" s="26"/>
      <c r="CX53" s="26"/>
      <c r="CY53" s="26"/>
    </row>
    <row r="54" spans="2:103">
      <c r="B54">
        <f t="shared" si="50"/>
        <v>49</v>
      </c>
      <c r="C54" s="1">
        <v>2916.67</v>
      </c>
      <c r="D54" s="1">
        <v>2916.67</v>
      </c>
      <c r="E54" s="1">
        <v>2916.67</v>
      </c>
      <c r="F54" s="1">
        <v>2916.67</v>
      </c>
      <c r="G54" s="1">
        <v>2916.66</v>
      </c>
      <c r="H54" s="1">
        <v>2916.67</v>
      </c>
      <c r="I54" s="1">
        <v>2916.67</v>
      </c>
      <c r="J54" s="1">
        <v>2916.66</v>
      </c>
      <c r="K54" s="1">
        <v>2916.67</v>
      </c>
      <c r="L54" s="1">
        <v>2917</v>
      </c>
      <c r="M54" s="1">
        <v>2917</v>
      </c>
      <c r="N54" s="1">
        <v>2917</v>
      </c>
      <c r="O54" s="1">
        <v>2944.45</v>
      </c>
      <c r="P54" s="1">
        <v>2944.44</v>
      </c>
      <c r="Q54" s="1">
        <v>2944.44</v>
      </c>
      <c r="R54" s="1">
        <v>2944</v>
      </c>
      <c r="S54" s="1">
        <v>2944</v>
      </c>
      <c r="T54" s="1">
        <v>2944</v>
      </c>
      <c r="U54" s="1">
        <v>2944</v>
      </c>
      <c r="V54" s="1">
        <v>2944</v>
      </c>
      <c r="W54" s="1">
        <v>2944</v>
      </c>
      <c r="X54" s="1">
        <v>2917</v>
      </c>
      <c r="Y54" s="1">
        <v>2917</v>
      </c>
      <c r="Z54" s="1">
        <v>2917</v>
      </c>
      <c r="AA54" s="1">
        <v>2917</v>
      </c>
      <c r="AB54" s="1">
        <v>2916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Z54" s="26">
        <f t="shared" si="2"/>
        <v>3529.1707000000001</v>
      </c>
      <c r="BA54" s="26">
        <f t="shared" si="3"/>
        <v>3529.1707000000001</v>
      </c>
      <c r="BB54" s="26">
        <f t="shared" si="4"/>
        <v>3529.1707000000001</v>
      </c>
      <c r="BC54" s="26">
        <f t="shared" si="5"/>
        <v>3529.1707000000001</v>
      </c>
      <c r="BD54" s="26">
        <f t="shared" si="6"/>
        <v>3529.1585999999998</v>
      </c>
      <c r="BE54" s="26">
        <f t="shared" si="7"/>
        <v>3529.1707000000001</v>
      </c>
      <c r="BF54" s="26">
        <f t="shared" si="8"/>
        <v>3529.1707000000001</v>
      </c>
      <c r="BG54" s="26">
        <f t="shared" si="9"/>
        <v>3529.1585999999998</v>
      </c>
      <c r="BH54" s="26">
        <f t="shared" si="10"/>
        <v>3529.1707000000001</v>
      </c>
      <c r="BI54" s="26">
        <f t="shared" si="11"/>
        <v>3529.5699999999997</v>
      </c>
      <c r="BJ54" s="26">
        <f t="shared" si="12"/>
        <v>3529.5699999999997</v>
      </c>
      <c r="BK54" s="26">
        <f t="shared" si="13"/>
        <v>3529.5699999999997</v>
      </c>
      <c r="BL54" s="26">
        <f t="shared" si="14"/>
        <v>3562.7844999999998</v>
      </c>
      <c r="BM54" s="26">
        <f t="shared" si="15"/>
        <v>3562.7723999999998</v>
      </c>
      <c r="BN54" s="26">
        <f t="shared" si="16"/>
        <v>3562.7723999999998</v>
      </c>
      <c r="BO54" s="26">
        <f t="shared" si="17"/>
        <v>3562.24</v>
      </c>
      <c r="BP54" s="26">
        <f t="shared" si="18"/>
        <v>3562.24</v>
      </c>
      <c r="BQ54" s="26">
        <f t="shared" si="19"/>
        <v>3562.24</v>
      </c>
      <c r="BR54" s="26">
        <f t="shared" si="20"/>
        <v>3562.24</v>
      </c>
      <c r="BS54" s="26">
        <f t="shared" si="21"/>
        <v>3562.24</v>
      </c>
      <c r="BT54" s="26">
        <f t="shared" si="22"/>
        <v>3562.24</v>
      </c>
      <c r="BU54" s="26">
        <f t="shared" si="23"/>
        <v>3529.5699999999997</v>
      </c>
      <c r="BV54" s="26">
        <f t="shared" si="24"/>
        <v>3529.5699999999997</v>
      </c>
      <c r="BW54" s="26">
        <f t="shared" si="25"/>
        <v>3529.5699999999997</v>
      </c>
      <c r="BX54" s="26">
        <f t="shared" si="26"/>
        <v>3529.5699999999997</v>
      </c>
      <c r="BY54" s="26">
        <f t="shared" si="27"/>
        <v>3528.3599999999997</v>
      </c>
      <c r="BZ54" s="26">
        <f t="shared" si="28"/>
        <v>0</v>
      </c>
      <c r="CA54" s="26">
        <f t="shared" si="29"/>
        <v>0</v>
      </c>
      <c r="CB54" s="26">
        <f t="shared" si="30"/>
        <v>0</v>
      </c>
      <c r="CC54" s="26">
        <f t="shared" si="31"/>
        <v>0</v>
      </c>
      <c r="CD54" s="26">
        <f t="shared" si="32"/>
        <v>0</v>
      </c>
      <c r="CE54" s="26">
        <f t="shared" si="33"/>
        <v>0</v>
      </c>
      <c r="CF54" s="26">
        <f t="shared" si="34"/>
        <v>0</v>
      </c>
      <c r="CG54" s="26">
        <f t="shared" si="35"/>
        <v>0</v>
      </c>
      <c r="CH54" s="26">
        <f t="shared" si="36"/>
        <v>0</v>
      </c>
      <c r="CI54" s="26">
        <f t="shared" si="37"/>
        <v>0</v>
      </c>
      <c r="CJ54" s="26">
        <f t="shared" si="38"/>
        <v>0</v>
      </c>
      <c r="CK54" s="26">
        <f t="shared" si="39"/>
        <v>0</v>
      </c>
      <c r="CL54" s="26">
        <f t="shared" si="40"/>
        <v>0</v>
      </c>
      <c r="CM54" s="26">
        <f t="shared" si="41"/>
        <v>0</v>
      </c>
      <c r="CN54" s="26">
        <f t="shared" si="42"/>
        <v>0</v>
      </c>
      <c r="CO54" s="26">
        <f t="shared" si="43"/>
        <v>0</v>
      </c>
      <c r="CP54" s="26">
        <f t="shared" si="44"/>
        <v>0</v>
      </c>
      <c r="CQ54" s="26">
        <f t="shared" si="45"/>
        <v>0</v>
      </c>
      <c r="CR54" s="26">
        <f t="shared" si="46"/>
        <v>0</v>
      </c>
      <c r="CS54" s="26">
        <f t="shared" si="47"/>
        <v>0</v>
      </c>
      <c r="CT54" s="26">
        <f t="shared" si="48"/>
        <v>0</v>
      </c>
      <c r="CU54" s="26">
        <f t="shared" si="49"/>
        <v>0</v>
      </c>
      <c r="CV54" s="26"/>
      <c r="CW54" s="26"/>
      <c r="CX54" s="26"/>
      <c r="CY54" s="26"/>
    </row>
    <row r="55" spans="2:103">
      <c r="B55">
        <f t="shared" si="50"/>
        <v>50</v>
      </c>
      <c r="C55" s="1">
        <v>3800</v>
      </c>
      <c r="D55" s="1">
        <v>3600</v>
      </c>
      <c r="E55" s="1">
        <v>3600</v>
      </c>
      <c r="F55" s="1">
        <v>3600</v>
      </c>
      <c r="G55" s="1">
        <v>3600</v>
      </c>
      <c r="H55" s="1">
        <v>3600</v>
      </c>
      <c r="I55" s="1">
        <v>3600</v>
      </c>
      <c r="J55" s="1">
        <v>3600</v>
      </c>
      <c r="K55" s="1">
        <v>3600</v>
      </c>
      <c r="L55" s="1">
        <v>3600</v>
      </c>
      <c r="M55" s="1">
        <v>3600</v>
      </c>
      <c r="N55" s="1">
        <v>3600</v>
      </c>
      <c r="O55" s="1">
        <v>3600</v>
      </c>
      <c r="P55" s="1">
        <v>3600</v>
      </c>
      <c r="Q55" s="1">
        <v>3600</v>
      </c>
      <c r="R55" s="1">
        <v>3600</v>
      </c>
      <c r="S55" s="1">
        <v>3600</v>
      </c>
      <c r="T55" s="1">
        <v>3600</v>
      </c>
      <c r="U55" s="1">
        <v>3600</v>
      </c>
      <c r="V55" s="1">
        <v>3600</v>
      </c>
      <c r="W55" s="1">
        <v>3600</v>
      </c>
      <c r="X55" s="1">
        <v>3800</v>
      </c>
      <c r="Y55" s="1">
        <v>3800</v>
      </c>
      <c r="Z55" s="1">
        <v>3800</v>
      </c>
      <c r="AA55" s="1">
        <v>3800</v>
      </c>
      <c r="AB55" s="1">
        <v>3800</v>
      </c>
      <c r="AC55" s="1">
        <v>3800</v>
      </c>
      <c r="AD55" s="1">
        <v>3800</v>
      </c>
      <c r="AE55" s="1">
        <v>3800</v>
      </c>
      <c r="AF55" s="1">
        <v>3800</v>
      </c>
      <c r="AG55" s="1">
        <v>3800</v>
      </c>
      <c r="AH55" s="1">
        <v>3800</v>
      </c>
      <c r="AI55" s="1">
        <v>3800</v>
      </c>
      <c r="AJ55" s="1">
        <v>3800</v>
      </c>
      <c r="AK55" s="1">
        <v>3800</v>
      </c>
      <c r="AL55" s="1">
        <v>3800</v>
      </c>
      <c r="AM55" s="1">
        <v>3800</v>
      </c>
      <c r="AN55" s="1">
        <v>3800</v>
      </c>
      <c r="AO55" s="1">
        <v>3800</v>
      </c>
      <c r="AP55" s="1">
        <v>3800</v>
      </c>
      <c r="AQ55" s="1">
        <v>3800</v>
      </c>
      <c r="AR55" s="1">
        <v>3800</v>
      </c>
      <c r="AS55" s="1">
        <v>3800</v>
      </c>
      <c r="AT55" s="1">
        <v>3800</v>
      </c>
      <c r="AU55" s="1">
        <v>3800</v>
      </c>
      <c r="AV55" s="1">
        <v>3800</v>
      </c>
      <c r="AW55" s="1">
        <v>3800</v>
      </c>
      <c r="AX55" s="1">
        <v>3800</v>
      </c>
      <c r="AZ55" s="26">
        <f t="shared" si="2"/>
        <v>4598</v>
      </c>
      <c r="BA55" s="26">
        <f t="shared" si="3"/>
        <v>4356</v>
      </c>
      <c r="BB55" s="26">
        <f t="shared" si="4"/>
        <v>4356</v>
      </c>
      <c r="BC55" s="26">
        <f t="shared" si="5"/>
        <v>4356</v>
      </c>
      <c r="BD55" s="26">
        <f t="shared" si="6"/>
        <v>4356</v>
      </c>
      <c r="BE55" s="26">
        <f t="shared" si="7"/>
        <v>4356</v>
      </c>
      <c r="BF55" s="26">
        <f t="shared" si="8"/>
        <v>4356</v>
      </c>
      <c r="BG55" s="26">
        <f t="shared" si="9"/>
        <v>4356</v>
      </c>
      <c r="BH55" s="26">
        <f t="shared" si="10"/>
        <v>4356</v>
      </c>
      <c r="BI55" s="26">
        <f t="shared" si="11"/>
        <v>4356</v>
      </c>
      <c r="BJ55" s="26">
        <f t="shared" si="12"/>
        <v>4356</v>
      </c>
      <c r="BK55" s="26">
        <f t="shared" si="13"/>
        <v>4356</v>
      </c>
      <c r="BL55" s="26">
        <f t="shared" si="14"/>
        <v>4356</v>
      </c>
      <c r="BM55" s="26">
        <f t="shared" si="15"/>
        <v>4356</v>
      </c>
      <c r="BN55" s="26">
        <f t="shared" si="16"/>
        <v>4356</v>
      </c>
      <c r="BO55" s="26">
        <f t="shared" si="17"/>
        <v>4356</v>
      </c>
      <c r="BP55" s="26">
        <f t="shared" si="18"/>
        <v>4356</v>
      </c>
      <c r="BQ55" s="26">
        <f t="shared" si="19"/>
        <v>4356</v>
      </c>
      <c r="BR55" s="26">
        <f t="shared" si="20"/>
        <v>4356</v>
      </c>
      <c r="BS55" s="26">
        <f t="shared" si="21"/>
        <v>4356</v>
      </c>
      <c r="BT55" s="26">
        <f t="shared" si="22"/>
        <v>4356</v>
      </c>
      <c r="BU55" s="26">
        <f t="shared" si="23"/>
        <v>4598</v>
      </c>
      <c r="BV55" s="26">
        <f t="shared" si="24"/>
        <v>4598</v>
      </c>
      <c r="BW55" s="26">
        <f t="shared" si="25"/>
        <v>4598</v>
      </c>
      <c r="BX55" s="26">
        <f t="shared" si="26"/>
        <v>4598</v>
      </c>
      <c r="BY55" s="26">
        <f t="shared" si="27"/>
        <v>4598</v>
      </c>
      <c r="BZ55" s="26">
        <f t="shared" si="28"/>
        <v>4598</v>
      </c>
      <c r="CA55" s="26">
        <f t="shared" si="29"/>
        <v>4598</v>
      </c>
      <c r="CB55" s="26">
        <f t="shared" si="30"/>
        <v>4598</v>
      </c>
      <c r="CC55" s="26">
        <f t="shared" si="31"/>
        <v>4598</v>
      </c>
      <c r="CD55" s="26">
        <f t="shared" si="32"/>
        <v>4598</v>
      </c>
      <c r="CE55" s="26">
        <f t="shared" si="33"/>
        <v>4598</v>
      </c>
      <c r="CF55" s="26">
        <f t="shared" si="34"/>
        <v>4598</v>
      </c>
      <c r="CG55" s="26">
        <f t="shared" si="35"/>
        <v>4598</v>
      </c>
      <c r="CH55" s="26">
        <f t="shared" si="36"/>
        <v>4598</v>
      </c>
      <c r="CI55" s="26">
        <f t="shared" si="37"/>
        <v>4598</v>
      </c>
      <c r="CJ55" s="26">
        <f t="shared" si="38"/>
        <v>4598</v>
      </c>
      <c r="CK55" s="26">
        <f t="shared" si="39"/>
        <v>4598</v>
      </c>
      <c r="CL55" s="26">
        <f t="shared" si="40"/>
        <v>4598</v>
      </c>
      <c r="CM55" s="26">
        <f t="shared" si="41"/>
        <v>4598</v>
      </c>
      <c r="CN55" s="26">
        <f t="shared" si="42"/>
        <v>4598</v>
      </c>
      <c r="CO55" s="26">
        <f t="shared" si="43"/>
        <v>4598</v>
      </c>
      <c r="CP55" s="26">
        <f t="shared" si="44"/>
        <v>4598</v>
      </c>
      <c r="CQ55" s="26">
        <f t="shared" si="45"/>
        <v>4598</v>
      </c>
      <c r="CR55" s="26">
        <f t="shared" si="46"/>
        <v>4598</v>
      </c>
      <c r="CS55" s="26">
        <f t="shared" si="47"/>
        <v>4598</v>
      </c>
      <c r="CT55" s="26">
        <f t="shared" si="48"/>
        <v>4598</v>
      </c>
      <c r="CU55" s="26">
        <f t="shared" si="49"/>
        <v>4598</v>
      </c>
      <c r="CV55" s="26"/>
      <c r="CW55" s="26"/>
      <c r="CX55" s="26"/>
      <c r="CY55" s="26"/>
    </row>
    <row r="56" spans="2:103">
      <c r="B56">
        <f t="shared" si="50"/>
        <v>51</v>
      </c>
      <c r="C56" s="1">
        <v>5530.5</v>
      </c>
      <c r="D56" s="1">
        <v>5530.5</v>
      </c>
      <c r="E56" s="1">
        <v>5530.5</v>
      </c>
      <c r="F56" s="1">
        <v>5530.5</v>
      </c>
      <c r="G56" s="1">
        <v>5530.5</v>
      </c>
      <c r="H56" s="1">
        <v>5530.5</v>
      </c>
      <c r="I56" s="1">
        <v>5530.5</v>
      </c>
      <c r="J56" s="1">
        <v>5530.5</v>
      </c>
      <c r="K56" s="1">
        <v>5530.5</v>
      </c>
      <c r="L56" s="1">
        <v>5530.5</v>
      </c>
      <c r="M56" s="1">
        <v>5530.5</v>
      </c>
      <c r="N56" s="1">
        <v>5530.5</v>
      </c>
      <c r="O56" s="1">
        <v>5531</v>
      </c>
      <c r="P56" s="1">
        <v>5530.5</v>
      </c>
      <c r="Q56" s="1">
        <v>5530.5</v>
      </c>
      <c r="R56" s="1">
        <v>5530.5</v>
      </c>
      <c r="S56" s="1">
        <v>5530.5</v>
      </c>
      <c r="T56" s="1">
        <v>5530.5</v>
      </c>
      <c r="U56" s="1">
        <v>5530.5</v>
      </c>
      <c r="V56" s="1">
        <v>5530.5</v>
      </c>
      <c r="W56" s="1">
        <v>5530.5</v>
      </c>
      <c r="X56" s="1">
        <v>5530.5</v>
      </c>
      <c r="Y56" s="1">
        <v>5530.5</v>
      </c>
      <c r="Z56" s="1">
        <v>5530.5</v>
      </c>
      <c r="AA56" s="1">
        <v>5530.5</v>
      </c>
      <c r="AB56" s="1">
        <v>5530.5</v>
      </c>
      <c r="AC56" s="1">
        <v>5530.5</v>
      </c>
      <c r="AD56" s="1">
        <v>5530.5</v>
      </c>
      <c r="AE56" s="1">
        <v>5530.5</v>
      </c>
      <c r="AF56" s="1">
        <v>5530.5</v>
      </c>
      <c r="AG56" s="1">
        <v>5530.5</v>
      </c>
      <c r="AH56" s="1">
        <v>5530.5</v>
      </c>
      <c r="AI56" s="1">
        <v>5530.5</v>
      </c>
      <c r="AJ56" s="1">
        <v>5530.5</v>
      </c>
      <c r="AK56" s="1">
        <v>5530.5</v>
      </c>
      <c r="AL56" s="1">
        <v>5530.5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Z56" s="26">
        <f t="shared" si="2"/>
        <v>6691.9049999999997</v>
      </c>
      <c r="BA56" s="26">
        <f t="shared" si="3"/>
        <v>6691.9049999999997</v>
      </c>
      <c r="BB56" s="26">
        <f t="shared" si="4"/>
        <v>6691.9049999999997</v>
      </c>
      <c r="BC56" s="26">
        <f t="shared" si="5"/>
        <v>6691.9049999999997</v>
      </c>
      <c r="BD56" s="26">
        <f t="shared" si="6"/>
        <v>6691.9049999999997</v>
      </c>
      <c r="BE56" s="26">
        <f t="shared" si="7"/>
        <v>6691.9049999999997</v>
      </c>
      <c r="BF56" s="26">
        <f t="shared" si="8"/>
        <v>6691.9049999999997</v>
      </c>
      <c r="BG56" s="26">
        <f t="shared" si="9"/>
        <v>6691.9049999999997</v>
      </c>
      <c r="BH56" s="26">
        <f t="shared" si="10"/>
        <v>6691.9049999999997</v>
      </c>
      <c r="BI56" s="26">
        <f t="shared" si="11"/>
        <v>6691.9049999999997</v>
      </c>
      <c r="BJ56" s="26">
        <f t="shared" si="12"/>
        <v>6691.9049999999997</v>
      </c>
      <c r="BK56" s="26">
        <f t="shared" si="13"/>
        <v>6691.9049999999997</v>
      </c>
      <c r="BL56" s="26">
        <f t="shared" si="14"/>
        <v>6692.51</v>
      </c>
      <c r="BM56" s="26">
        <f t="shared" si="15"/>
        <v>6691.9049999999997</v>
      </c>
      <c r="BN56" s="26">
        <f t="shared" si="16"/>
        <v>6691.9049999999997</v>
      </c>
      <c r="BO56" s="26">
        <f t="shared" si="17"/>
        <v>6691.9049999999997</v>
      </c>
      <c r="BP56" s="26">
        <f t="shared" si="18"/>
        <v>6691.9049999999997</v>
      </c>
      <c r="BQ56" s="26">
        <f t="shared" si="19"/>
        <v>6691.9049999999997</v>
      </c>
      <c r="BR56" s="26">
        <f t="shared" si="20"/>
        <v>6691.9049999999997</v>
      </c>
      <c r="BS56" s="26">
        <f t="shared" si="21"/>
        <v>6691.9049999999997</v>
      </c>
      <c r="BT56" s="26">
        <f t="shared" si="22"/>
        <v>6691.9049999999997</v>
      </c>
      <c r="BU56" s="26">
        <f t="shared" si="23"/>
        <v>6691.9049999999997</v>
      </c>
      <c r="BV56" s="26">
        <f t="shared" si="24"/>
        <v>6691.9049999999997</v>
      </c>
      <c r="BW56" s="26">
        <f t="shared" si="25"/>
        <v>6691.9049999999997</v>
      </c>
      <c r="BX56" s="26">
        <f t="shared" si="26"/>
        <v>6691.9049999999997</v>
      </c>
      <c r="BY56" s="26">
        <f t="shared" si="27"/>
        <v>6691.9049999999997</v>
      </c>
      <c r="BZ56" s="26">
        <f t="shared" si="28"/>
        <v>6691.9049999999997</v>
      </c>
      <c r="CA56" s="26">
        <f t="shared" si="29"/>
        <v>6691.9049999999997</v>
      </c>
      <c r="CB56" s="26">
        <f t="shared" si="30"/>
        <v>6691.9049999999997</v>
      </c>
      <c r="CC56" s="26">
        <f t="shared" si="31"/>
        <v>6691.9049999999997</v>
      </c>
      <c r="CD56" s="26">
        <f t="shared" si="32"/>
        <v>6691.9049999999997</v>
      </c>
      <c r="CE56" s="26">
        <f t="shared" si="33"/>
        <v>6691.9049999999997</v>
      </c>
      <c r="CF56" s="26">
        <f t="shared" si="34"/>
        <v>6691.9049999999997</v>
      </c>
      <c r="CG56" s="26">
        <f t="shared" si="35"/>
        <v>6691.9049999999997</v>
      </c>
      <c r="CH56" s="26">
        <f t="shared" si="36"/>
        <v>6691.9049999999997</v>
      </c>
      <c r="CI56" s="26">
        <f t="shared" si="37"/>
        <v>6691.9049999999997</v>
      </c>
      <c r="CJ56" s="26">
        <f t="shared" si="38"/>
        <v>0</v>
      </c>
      <c r="CK56" s="26">
        <f t="shared" si="39"/>
        <v>0</v>
      </c>
      <c r="CL56" s="26">
        <f t="shared" si="40"/>
        <v>0</v>
      </c>
      <c r="CM56" s="26">
        <f t="shared" si="41"/>
        <v>0</v>
      </c>
      <c r="CN56" s="26">
        <f t="shared" si="42"/>
        <v>0</v>
      </c>
      <c r="CO56" s="26">
        <f t="shared" si="43"/>
        <v>0</v>
      </c>
      <c r="CP56" s="26">
        <f t="shared" si="44"/>
        <v>0</v>
      </c>
      <c r="CQ56" s="26">
        <f t="shared" si="45"/>
        <v>0</v>
      </c>
      <c r="CR56" s="26">
        <f t="shared" si="46"/>
        <v>0</v>
      </c>
      <c r="CS56" s="26">
        <f t="shared" si="47"/>
        <v>0</v>
      </c>
      <c r="CT56" s="26">
        <f t="shared" si="48"/>
        <v>0</v>
      </c>
      <c r="CU56" s="26">
        <f t="shared" si="49"/>
        <v>0</v>
      </c>
      <c r="CV56" s="26"/>
      <c r="CW56" s="26"/>
      <c r="CX56" s="26"/>
      <c r="CY56" s="26"/>
    </row>
    <row r="57" spans="2:103">
      <c r="B57">
        <f t="shared" si="50"/>
        <v>52</v>
      </c>
      <c r="C57" s="1">
        <v>2750</v>
      </c>
      <c r="D57" s="1">
        <v>2750</v>
      </c>
      <c r="E57" s="1">
        <v>2750</v>
      </c>
      <c r="F57" s="1">
        <v>2750</v>
      </c>
      <c r="G57" s="1">
        <v>2750</v>
      </c>
      <c r="H57" s="1">
        <v>2750</v>
      </c>
      <c r="I57" s="1">
        <v>2750</v>
      </c>
      <c r="J57" s="1">
        <v>2750</v>
      </c>
      <c r="K57" s="1">
        <v>2750</v>
      </c>
      <c r="L57" s="1">
        <v>2750</v>
      </c>
      <c r="M57" s="1">
        <v>2750</v>
      </c>
      <c r="N57" s="1">
        <v>2750</v>
      </c>
      <c r="O57" s="1">
        <v>2750</v>
      </c>
      <c r="P57" s="1">
        <v>2750</v>
      </c>
      <c r="Q57" s="1">
        <v>2750</v>
      </c>
      <c r="R57" s="1">
        <v>2750</v>
      </c>
      <c r="S57" s="1">
        <v>3583</v>
      </c>
      <c r="T57" s="1">
        <v>3583</v>
      </c>
      <c r="U57" s="1">
        <v>3583</v>
      </c>
      <c r="V57" s="1">
        <v>3583</v>
      </c>
      <c r="W57" s="1">
        <v>3583</v>
      </c>
      <c r="X57" s="1">
        <v>3583</v>
      </c>
      <c r="Y57" s="1">
        <v>3583</v>
      </c>
      <c r="Z57" s="1">
        <v>3583</v>
      </c>
      <c r="AA57" s="1">
        <v>3583</v>
      </c>
      <c r="AB57" s="1">
        <v>3584</v>
      </c>
      <c r="AC57" s="1">
        <v>3583</v>
      </c>
      <c r="AD57" s="1">
        <v>3583</v>
      </c>
      <c r="AE57" s="1">
        <v>3584</v>
      </c>
      <c r="AF57" s="1">
        <v>3583</v>
      </c>
      <c r="AG57" s="1">
        <v>3583</v>
      </c>
      <c r="AH57" s="1">
        <v>3584</v>
      </c>
      <c r="AI57" s="1">
        <v>3583</v>
      </c>
      <c r="AJ57" s="1">
        <v>3583</v>
      </c>
      <c r="AK57" s="1">
        <v>3584</v>
      </c>
      <c r="AL57" s="1">
        <v>3583</v>
      </c>
      <c r="AM57" s="1">
        <v>3583</v>
      </c>
      <c r="AN57" s="1">
        <v>3583</v>
      </c>
      <c r="AO57" s="1">
        <v>3583</v>
      </c>
      <c r="AP57" s="1">
        <v>3583</v>
      </c>
      <c r="AQ57" s="1">
        <v>3583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Z57" s="26">
        <f t="shared" si="2"/>
        <v>3327.5</v>
      </c>
      <c r="BA57" s="26">
        <f t="shared" si="3"/>
        <v>3327.5</v>
      </c>
      <c r="BB57" s="26">
        <f t="shared" si="4"/>
        <v>3327.5</v>
      </c>
      <c r="BC57" s="26">
        <f t="shared" si="5"/>
        <v>3327.5</v>
      </c>
      <c r="BD57" s="26">
        <f t="shared" si="6"/>
        <v>3327.5</v>
      </c>
      <c r="BE57" s="26">
        <f t="shared" si="7"/>
        <v>3327.5</v>
      </c>
      <c r="BF57" s="26">
        <f t="shared" si="8"/>
        <v>3327.5</v>
      </c>
      <c r="BG57" s="26">
        <f t="shared" si="9"/>
        <v>3327.5</v>
      </c>
      <c r="BH57" s="26">
        <f t="shared" si="10"/>
        <v>3327.5</v>
      </c>
      <c r="BI57" s="26">
        <f t="shared" si="11"/>
        <v>3327.5</v>
      </c>
      <c r="BJ57" s="26">
        <f t="shared" si="12"/>
        <v>3327.5</v>
      </c>
      <c r="BK57" s="26">
        <f t="shared" si="13"/>
        <v>3327.5</v>
      </c>
      <c r="BL57" s="26">
        <f t="shared" si="14"/>
        <v>3327.5</v>
      </c>
      <c r="BM57" s="26">
        <f t="shared" si="15"/>
        <v>3327.5</v>
      </c>
      <c r="BN57" s="26">
        <f t="shared" si="16"/>
        <v>3327.5</v>
      </c>
      <c r="BO57" s="26">
        <f t="shared" si="17"/>
        <v>3327.5</v>
      </c>
      <c r="BP57" s="26">
        <f t="shared" si="18"/>
        <v>4335.43</v>
      </c>
      <c r="BQ57" s="26">
        <f t="shared" si="19"/>
        <v>4335.43</v>
      </c>
      <c r="BR57" s="26">
        <f t="shared" si="20"/>
        <v>4335.43</v>
      </c>
      <c r="BS57" s="26">
        <f t="shared" si="21"/>
        <v>4335.43</v>
      </c>
      <c r="BT57" s="26">
        <f t="shared" si="22"/>
        <v>4335.43</v>
      </c>
      <c r="BU57" s="26">
        <f t="shared" si="23"/>
        <v>4335.43</v>
      </c>
      <c r="BV57" s="26">
        <f t="shared" si="24"/>
        <v>4335.43</v>
      </c>
      <c r="BW57" s="26">
        <f t="shared" si="25"/>
        <v>4335.43</v>
      </c>
      <c r="BX57" s="26">
        <f t="shared" si="26"/>
        <v>4335.43</v>
      </c>
      <c r="BY57" s="26">
        <f t="shared" si="27"/>
        <v>4336.6399999999994</v>
      </c>
      <c r="BZ57" s="26">
        <f t="shared" si="28"/>
        <v>4335.43</v>
      </c>
      <c r="CA57" s="26">
        <f t="shared" si="29"/>
        <v>4335.43</v>
      </c>
      <c r="CB57" s="26">
        <f t="shared" si="30"/>
        <v>4336.6399999999994</v>
      </c>
      <c r="CC57" s="26">
        <f t="shared" si="31"/>
        <v>4335.43</v>
      </c>
      <c r="CD57" s="26">
        <f t="shared" si="32"/>
        <v>4335.43</v>
      </c>
      <c r="CE57" s="26">
        <f t="shared" si="33"/>
        <v>4336.6399999999994</v>
      </c>
      <c r="CF57" s="26">
        <f t="shared" si="34"/>
        <v>4335.43</v>
      </c>
      <c r="CG57" s="26">
        <f t="shared" si="35"/>
        <v>4335.43</v>
      </c>
      <c r="CH57" s="26">
        <f t="shared" si="36"/>
        <v>4336.6399999999994</v>
      </c>
      <c r="CI57" s="26">
        <f t="shared" si="37"/>
        <v>4335.43</v>
      </c>
      <c r="CJ57" s="26">
        <f t="shared" si="38"/>
        <v>4335.43</v>
      </c>
      <c r="CK57" s="26">
        <f t="shared" si="39"/>
        <v>4335.43</v>
      </c>
      <c r="CL57" s="26">
        <f t="shared" si="40"/>
        <v>4335.43</v>
      </c>
      <c r="CM57" s="26">
        <f t="shared" si="41"/>
        <v>4335.43</v>
      </c>
      <c r="CN57" s="26">
        <f t="shared" si="42"/>
        <v>4335.43</v>
      </c>
      <c r="CO57" s="26">
        <f t="shared" si="43"/>
        <v>0</v>
      </c>
      <c r="CP57" s="26">
        <f t="shared" si="44"/>
        <v>0</v>
      </c>
      <c r="CQ57" s="26">
        <f t="shared" si="45"/>
        <v>0</v>
      </c>
      <c r="CR57" s="26">
        <f t="shared" si="46"/>
        <v>0</v>
      </c>
      <c r="CS57" s="26">
        <f t="shared" si="47"/>
        <v>0</v>
      </c>
      <c r="CT57" s="26">
        <f t="shared" si="48"/>
        <v>0</v>
      </c>
      <c r="CU57" s="26">
        <f t="shared" si="49"/>
        <v>0</v>
      </c>
      <c r="CV57" s="26"/>
      <c r="CW57" s="26"/>
      <c r="CX57" s="26"/>
      <c r="CY57" s="26"/>
    </row>
    <row r="58" spans="2:103">
      <c r="B58">
        <f t="shared" si="50"/>
        <v>53</v>
      </c>
      <c r="C58" s="1">
        <v>13313.17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Z58" s="26">
        <f t="shared" si="2"/>
        <v>16108.9357</v>
      </c>
      <c r="BA58" s="26">
        <f t="shared" si="3"/>
        <v>0</v>
      </c>
      <c r="BB58" s="26">
        <f t="shared" si="4"/>
        <v>0</v>
      </c>
      <c r="BC58" s="26">
        <f t="shared" si="5"/>
        <v>0</v>
      </c>
      <c r="BD58" s="26">
        <f t="shared" si="6"/>
        <v>0</v>
      </c>
      <c r="BE58" s="26">
        <f t="shared" si="7"/>
        <v>0</v>
      </c>
      <c r="BF58" s="26">
        <f t="shared" si="8"/>
        <v>0</v>
      </c>
      <c r="BG58" s="26">
        <f t="shared" si="9"/>
        <v>0</v>
      </c>
      <c r="BH58" s="26">
        <f t="shared" si="10"/>
        <v>0</v>
      </c>
      <c r="BI58" s="26">
        <f t="shared" si="11"/>
        <v>0</v>
      </c>
      <c r="BJ58" s="26">
        <f t="shared" si="12"/>
        <v>0</v>
      </c>
      <c r="BK58" s="26">
        <f t="shared" si="13"/>
        <v>0</v>
      </c>
      <c r="BL58" s="26">
        <f t="shared" si="14"/>
        <v>0</v>
      </c>
      <c r="BM58" s="26">
        <f t="shared" si="15"/>
        <v>0</v>
      </c>
      <c r="BN58" s="26">
        <f t="shared" si="16"/>
        <v>0</v>
      </c>
      <c r="BO58" s="26">
        <f t="shared" si="17"/>
        <v>0</v>
      </c>
      <c r="BP58" s="26">
        <f t="shared" si="18"/>
        <v>0</v>
      </c>
      <c r="BQ58" s="26">
        <f t="shared" si="19"/>
        <v>0</v>
      </c>
      <c r="BR58" s="26">
        <f t="shared" si="20"/>
        <v>0</v>
      </c>
      <c r="BS58" s="26">
        <f t="shared" si="21"/>
        <v>0</v>
      </c>
      <c r="BT58" s="26">
        <f t="shared" si="22"/>
        <v>0</v>
      </c>
      <c r="BU58" s="26">
        <f t="shared" si="23"/>
        <v>0</v>
      </c>
      <c r="BV58" s="26">
        <f t="shared" si="24"/>
        <v>0</v>
      </c>
      <c r="BW58" s="26">
        <f t="shared" si="25"/>
        <v>0</v>
      </c>
      <c r="BX58" s="26">
        <f t="shared" si="26"/>
        <v>0</v>
      </c>
      <c r="BY58" s="26">
        <f t="shared" si="27"/>
        <v>0</v>
      </c>
      <c r="BZ58" s="26">
        <f t="shared" si="28"/>
        <v>0</v>
      </c>
      <c r="CA58" s="26">
        <f t="shared" si="29"/>
        <v>0</v>
      </c>
      <c r="CB58" s="26">
        <f t="shared" si="30"/>
        <v>0</v>
      </c>
      <c r="CC58" s="26">
        <f t="shared" si="31"/>
        <v>0</v>
      </c>
      <c r="CD58" s="26">
        <f t="shared" si="32"/>
        <v>0</v>
      </c>
      <c r="CE58" s="26">
        <f t="shared" si="33"/>
        <v>0</v>
      </c>
      <c r="CF58" s="26">
        <f t="shared" si="34"/>
        <v>0</v>
      </c>
      <c r="CG58" s="26">
        <f t="shared" si="35"/>
        <v>0</v>
      </c>
      <c r="CH58" s="26">
        <f t="shared" si="36"/>
        <v>0</v>
      </c>
      <c r="CI58" s="26">
        <f t="shared" si="37"/>
        <v>0</v>
      </c>
      <c r="CJ58" s="26">
        <f t="shared" si="38"/>
        <v>0</v>
      </c>
      <c r="CK58" s="26">
        <f t="shared" si="39"/>
        <v>0</v>
      </c>
      <c r="CL58" s="26">
        <f t="shared" si="40"/>
        <v>0</v>
      </c>
      <c r="CM58" s="26">
        <f t="shared" si="41"/>
        <v>0</v>
      </c>
      <c r="CN58" s="26">
        <f t="shared" si="42"/>
        <v>0</v>
      </c>
      <c r="CO58" s="26">
        <f t="shared" si="43"/>
        <v>0</v>
      </c>
      <c r="CP58" s="26">
        <f t="shared" si="44"/>
        <v>0</v>
      </c>
      <c r="CQ58" s="26">
        <f t="shared" si="45"/>
        <v>0</v>
      </c>
      <c r="CR58" s="26">
        <f t="shared" si="46"/>
        <v>0</v>
      </c>
      <c r="CS58" s="26">
        <f t="shared" si="47"/>
        <v>0</v>
      </c>
      <c r="CT58" s="26">
        <f t="shared" si="48"/>
        <v>0</v>
      </c>
      <c r="CU58" s="26">
        <f t="shared" si="49"/>
        <v>0</v>
      </c>
      <c r="CV58" s="26"/>
      <c r="CW58" s="26"/>
      <c r="CX58" s="26"/>
      <c r="CY58" s="26"/>
    </row>
    <row r="59" spans="2:103">
      <c r="B59">
        <f t="shared" si="50"/>
        <v>54</v>
      </c>
      <c r="C59" s="1">
        <v>1800</v>
      </c>
      <c r="D59" s="1">
        <v>1800</v>
      </c>
      <c r="E59" s="1">
        <v>1800</v>
      </c>
      <c r="F59" s="1">
        <v>1900</v>
      </c>
      <c r="G59" s="1">
        <v>1900</v>
      </c>
      <c r="H59" s="1">
        <v>1900</v>
      </c>
      <c r="I59" s="1">
        <v>1900</v>
      </c>
      <c r="J59" s="1">
        <v>1900</v>
      </c>
      <c r="K59" s="1">
        <v>1900</v>
      </c>
      <c r="L59" s="1">
        <v>1900</v>
      </c>
      <c r="M59" s="1">
        <v>1900</v>
      </c>
      <c r="N59" s="1">
        <v>1900</v>
      </c>
      <c r="O59" s="1">
        <v>1900</v>
      </c>
      <c r="P59" s="1">
        <v>1900</v>
      </c>
      <c r="Q59" s="1">
        <v>1900</v>
      </c>
      <c r="R59" s="1">
        <v>1900</v>
      </c>
      <c r="S59" s="1">
        <v>1900</v>
      </c>
      <c r="T59" s="1">
        <v>1900</v>
      </c>
      <c r="U59" s="1">
        <v>1900</v>
      </c>
      <c r="V59" s="1">
        <v>1900</v>
      </c>
      <c r="W59" s="1">
        <v>1900</v>
      </c>
      <c r="X59" s="1">
        <v>1900</v>
      </c>
      <c r="Y59" s="1">
        <v>1900</v>
      </c>
      <c r="Z59" s="1">
        <v>1900</v>
      </c>
      <c r="AA59" s="1">
        <v>1800</v>
      </c>
      <c r="AB59" s="1">
        <v>1800</v>
      </c>
      <c r="AC59" s="1">
        <v>1800</v>
      </c>
      <c r="AD59" s="1">
        <v>1800</v>
      </c>
      <c r="AE59" s="1">
        <v>1800</v>
      </c>
      <c r="AF59" s="1">
        <v>1800</v>
      </c>
      <c r="AG59" s="1">
        <v>1800</v>
      </c>
      <c r="AH59" s="1">
        <v>1800</v>
      </c>
      <c r="AI59" s="1">
        <v>1800</v>
      </c>
      <c r="AJ59" s="1">
        <v>1800</v>
      </c>
      <c r="AK59" s="1">
        <v>1800</v>
      </c>
      <c r="AL59" s="1">
        <v>1800</v>
      </c>
      <c r="AM59" s="1">
        <v>1800</v>
      </c>
      <c r="AN59" s="1">
        <v>1800</v>
      </c>
      <c r="AO59" s="1">
        <v>1800</v>
      </c>
      <c r="AP59" s="1">
        <v>1800</v>
      </c>
      <c r="AQ59" s="1">
        <v>1800</v>
      </c>
      <c r="AR59" s="1">
        <v>1800</v>
      </c>
      <c r="AS59" s="1">
        <v>1800</v>
      </c>
      <c r="AT59" s="1">
        <v>1800</v>
      </c>
      <c r="AU59" s="1">
        <v>1800</v>
      </c>
      <c r="AV59" s="1">
        <v>1800</v>
      </c>
      <c r="AW59" s="1">
        <v>1800</v>
      </c>
      <c r="AX59" s="1">
        <v>1800</v>
      </c>
      <c r="AZ59" s="26">
        <f t="shared" si="2"/>
        <v>2178</v>
      </c>
      <c r="BA59" s="26">
        <f t="shared" si="3"/>
        <v>2178</v>
      </c>
      <c r="BB59" s="26">
        <f t="shared" si="4"/>
        <v>2178</v>
      </c>
      <c r="BC59" s="26">
        <f t="shared" si="5"/>
        <v>2299</v>
      </c>
      <c r="BD59" s="26">
        <f t="shared" si="6"/>
        <v>2299</v>
      </c>
      <c r="BE59" s="26">
        <f t="shared" si="7"/>
        <v>2299</v>
      </c>
      <c r="BF59" s="26">
        <f t="shared" si="8"/>
        <v>2299</v>
      </c>
      <c r="BG59" s="26">
        <f t="shared" si="9"/>
        <v>2299</v>
      </c>
      <c r="BH59" s="26">
        <f t="shared" si="10"/>
        <v>2299</v>
      </c>
      <c r="BI59" s="26">
        <f t="shared" si="11"/>
        <v>2299</v>
      </c>
      <c r="BJ59" s="26">
        <f t="shared" si="12"/>
        <v>2299</v>
      </c>
      <c r="BK59" s="26">
        <f t="shared" si="13"/>
        <v>2299</v>
      </c>
      <c r="BL59" s="26">
        <f t="shared" si="14"/>
        <v>2299</v>
      </c>
      <c r="BM59" s="26">
        <f t="shared" si="15"/>
        <v>2299</v>
      </c>
      <c r="BN59" s="26">
        <f t="shared" si="16"/>
        <v>2299</v>
      </c>
      <c r="BO59" s="26">
        <f t="shared" si="17"/>
        <v>2299</v>
      </c>
      <c r="BP59" s="26">
        <f t="shared" si="18"/>
        <v>2299</v>
      </c>
      <c r="BQ59" s="26">
        <f t="shared" si="19"/>
        <v>2299</v>
      </c>
      <c r="BR59" s="26">
        <f t="shared" si="20"/>
        <v>2299</v>
      </c>
      <c r="BS59" s="26">
        <f t="shared" si="21"/>
        <v>2299</v>
      </c>
      <c r="BT59" s="26">
        <f t="shared" si="22"/>
        <v>2299</v>
      </c>
      <c r="BU59" s="26">
        <f t="shared" si="23"/>
        <v>2299</v>
      </c>
      <c r="BV59" s="26">
        <f t="shared" si="24"/>
        <v>2299</v>
      </c>
      <c r="BW59" s="26">
        <f t="shared" si="25"/>
        <v>2299</v>
      </c>
      <c r="BX59" s="26">
        <f t="shared" si="26"/>
        <v>2178</v>
      </c>
      <c r="BY59" s="26">
        <f t="shared" si="27"/>
        <v>2178</v>
      </c>
      <c r="BZ59" s="26">
        <f t="shared" si="28"/>
        <v>2178</v>
      </c>
      <c r="CA59" s="26">
        <f t="shared" si="29"/>
        <v>2178</v>
      </c>
      <c r="CB59" s="26">
        <f t="shared" si="30"/>
        <v>2178</v>
      </c>
      <c r="CC59" s="26">
        <f t="shared" si="31"/>
        <v>2178</v>
      </c>
      <c r="CD59" s="26">
        <f t="shared" si="32"/>
        <v>2178</v>
      </c>
      <c r="CE59" s="26">
        <f t="shared" si="33"/>
        <v>2178</v>
      </c>
      <c r="CF59" s="26">
        <f t="shared" si="34"/>
        <v>2178</v>
      </c>
      <c r="CG59" s="26">
        <f t="shared" si="35"/>
        <v>2178</v>
      </c>
      <c r="CH59" s="26">
        <f t="shared" si="36"/>
        <v>2178</v>
      </c>
      <c r="CI59" s="26">
        <f t="shared" si="37"/>
        <v>2178</v>
      </c>
      <c r="CJ59" s="26">
        <f t="shared" si="38"/>
        <v>2178</v>
      </c>
      <c r="CK59" s="26">
        <f t="shared" si="39"/>
        <v>2178</v>
      </c>
      <c r="CL59" s="26">
        <f t="shared" si="40"/>
        <v>2178</v>
      </c>
      <c r="CM59" s="26">
        <f t="shared" si="41"/>
        <v>2178</v>
      </c>
      <c r="CN59" s="26">
        <f t="shared" si="42"/>
        <v>2178</v>
      </c>
      <c r="CO59" s="26">
        <f t="shared" si="43"/>
        <v>2178</v>
      </c>
      <c r="CP59" s="26">
        <f t="shared" si="44"/>
        <v>2178</v>
      </c>
      <c r="CQ59" s="26">
        <f t="shared" si="45"/>
        <v>2178</v>
      </c>
      <c r="CR59" s="26">
        <f t="shared" si="46"/>
        <v>2178</v>
      </c>
      <c r="CS59" s="26">
        <f t="shared" si="47"/>
        <v>2178</v>
      </c>
      <c r="CT59" s="26">
        <f t="shared" si="48"/>
        <v>2178</v>
      </c>
      <c r="CU59" s="26">
        <f t="shared" si="49"/>
        <v>2178</v>
      </c>
      <c r="CV59" s="26"/>
      <c r="CW59" s="26"/>
      <c r="CX59" s="26"/>
      <c r="CY59" s="26"/>
    </row>
    <row r="60" spans="2:103">
      <c r="B60">
        <f t="shared" si="50"/>
        <v>55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Z60" s="26">
        <f t="shared" si="2"/>
        <v>0</v>
      </c>
      <c r="BA60" s="26">
        <f t="shared" si="3"/>
        <v>0</v>
      </c>
      <c r="BB60" s="26">
        <f t="shared" si="4"/>
        <v>0</v>
      </c>
      <c r="BC60" s="26">
        <f t="shared" si="5"/>
        <v>0</v>
      </c>
      <c r="BD60" s="26">
        <f t="shared" si="6"/>
        <v>0</v>
      </c>
      <c r="BE60" s="26">
        <f t="shared" si="7"/>
        <v>0</v>
      </c>
      <c r="BF60" s="26">
        <f t="shared" si="8"/>
        <v>0</v>
      </c>
      <c r="BG60" s="26">
        <f t="shared" si="9"/>
        <v>0</v>
      </c>
      <c r="BH60" s="26">
        <f t="shared" si="10"/>
        <v>0</v>
      </c>
      <c r="BI60" s="26">
        <f t="shared" si="11"/>
        <v>0</v>
      </c>
      <c r="BJ60" s="26">
        <f t="shared" si="12"/>
        <v>0</v>
      </c>
      <c r="BK60" s="26">
        <f t="shared" si="13"/>
        <v>0</v>
      </c>
      <c r="BL60" s="26">
        <f t="shared" si="14"/>
        <v>0</v>
      </c>
      <c r="BM60" s="26">
        <f t="shared" si="15"/>
        <v>0</v>
      </c>
      <c r="BN60" s="26">
        <f t="shared" si="16"/>
        <v>0</v>
      </c>
      <c r="BO60" s="26">
        <f t="shared" si="17"/>
        <v>0</v>
      </c>
      <c r="BP60" s="26">
        <f t="shared" si="18"/>
        <v>0</v>
      </c>
      <c r="BQ60" s="26">
        <f t="shared" si="19"/>
        <v>0</v>
      </c>
      <c r="BR60" s="26">
        <f t="shared" si="20"/>
        <v>0</v>
      </c>
      <c r="BS60" s="26">
        <f t="shared" si="21"/>
        <v>0</v>
      </c>
      <c r="BT60" s="26">
        <f t="shared" si="22"/>
        <v>0</v>
      </c>
      <c r="BU60" s="26">
        <f t="shared" si="23"/>
        <v>0</v>
      </c>
      <c r="BV60" s="26">
        <f t="shared" si="24"/>
        <v>0</v>
      </c>
      <c r="BW60" s="26">
        <f t="shared" si="25"/>
        <v>0</v>
      </c>
      <c r="BX60" s="26">
        <f t="shared" si="26"/>
        <v>0</v>
      </c>
      <c r="BY60" s="26">
        <f t="shared" si="27"/>
        <v>0</v>
      </c>
      <c r="BZ60" s="26">
        <f t="shared" si="28"/>
        <v>0</v>
      </c>
      <c r="CA60" s="26">
        <f t="shared" si="29"/>
        <v>0</v>
      </c>
      <c r="CB60" s="26">
        <f t="shared" si="30"/>
        <v>0</v>
      </c>
      <c r="CC60" s="26">
        <f t="shared" si="31"/>
        <v>0</v>
      </c>
      <c r="CD60" s="26">
        <f t="shared" si="32"/>
        <v>0</v>
      </c>
      <c r="CE60" s="26">
        <f t="shared" si="33"/>
        <v>0</v>
      </c>
      <c r="CF60" s="26">
        <f t="shared" si="34"/>
        <v>0</v>
      </c>
      <c r="CG60" s="26">
        <f t="shared" si="35"/>
        <v>0</v>
      </c>
      <c r="CH60" s="26">
        <f t="shared" si="36"/>
        <v>0</v>
      </c>
      <c r="CI60" s="26">
        <f t="shared" si="37"/>
        <v>0</v>
      </c>
      <c r="CJ60" s="26">
        <f t="shared" si="38"/>
        <v>0</v>
      </c>
      <c r="CK60" s="26">
        <f t="shared" si="39"/>
        <v>0</v>
      </c>
      <c r="CL60" s="26">
        <f t="shared" si="40"/>
        <v>0</v>
      </c>
      <c r="CM60" s="26">
        <f t="shared" si="41"/>
        <v>0</v>
      </c>
      <c r="CN60" s="26">
        <f t="shared" si="42"/>
        <v>0</v>
      </c>
      <c r="CO60" s="26">
        <f t="shared" si="43"/>
        <v>0</v>
      </c>
      <c r="CP60" s="26">
        <f t="shared" si="44"/>
        <v>0</v>
      </c>
      <c r="CQ60" s="26">
        <f t="shared" si="45"/>
        <v>0</v>
      </c>
      <c r="CR60" s="26">
        <f t="shared" si="46"/>
        <v>0</v>
      </c>
      <c r="CS60" s="26">
        <f t="shared" si="47"/>
        <v>0</v>
      </c>
      <c r="CT60" s="26">
        <f t="shared" si="48"/>
        <v>0</v>
      </c>
      <c r="CU60" s="26">
        <f t="shared" si="49"/>
        <v>0</v>
      </c>
      <c r="CV60" s="26"/>
      <c r="CW60" s="26"/>
      <c r="CX60" s="26"/>
      <c r="CY60" s="26"/>
    </row>
    <row r="61" spans="2:103">
      <c r="B61">
        <f t="shared" si="50"/>
        <v>56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4331.25</v>
      </c>
      <c r="K61" s="1">
        <v>4331.25</v>
      </c>
      <c r="L61" s="1">
        <v>4331.25</v>
      </c>
      <c r="M61" s="1">
        <v>4331.25</v>
      </c>
      <c r="N61" s="1">
        <v>4331.25</v>
      </c>
      <c r="O61" s="1">
        <v>4331.25</v>
      </c>
      <c r="P61" s="1">
        <v>4331.25</v>
      </c>
      <c r="Q61" s="1">
        <v>4331.25</v>
      </c>
      <c r="R61" s="1">
        <v>4331.25</v>
      </c>
      <c r="S61" s="1">
        <v>4331.25</v>
      </c>
      <c r="T61" s="1">
        <v>4331.25</v>
      </c>
      <c r="U61" s="1">
        <v>4331.25</v>
      </c>
      <c r="V61" s="1">
        <v>4331.25</v>
      </c>
      <c r="W61" s="1">
        <v>4331.25</v>
      </c>
      <c r="X61" s="1">
        <v>4331.25</v>
      </c>
      <c r="Y61" s="1">
        <v>4331.25</v>
      </c>
      <c r="Z61" s="1">
        <v>4331.25</v>
      </c>
      <c r="AA61" s="1">
        <v>4331.25</v>
      </c>
      <c r="AB61" s="1">
        <v>4331.25</v>
      </c>
      <c r="AC61" s="1">
        <v>4331.25</v>
      </c>
      <c r="AD61" s="1">
        <v>4331.25</v>
      </c>
      <c r="AE61" s="1">
        <v>4331.25</v>
      </c>
      <c r="AF61" s="1">
        <v>4331.25</v>
      </c>
      <c r="AG61" s="1">
        <v>4331.25</v>
      </c>
      <c r="AH61" s="1">
        <v>4331.25</v>
      </c>
      <c r="AI61" s="1">
        <v>4331.25</v>
      </c>
      <c r="AJ61" s="1">
        <v>4331.25</v>
      </c>
      <c r="AK61" s="1">
        <v>4331.25</v>
      </c>
      <c r="AL61" s="1">
        <v>4331.25</v>
      </c>
      <c r="AM61" s="1">
        <v>4331.25</v>
      </c>
      <c r="AN61" s="1">
        <v>4331.25</v>
      </c>
      <c r="AO61" s="1">
        <v>4331.25</v>
      </c>
      <c r="AP61" s="1">
        <v>4331.25</v>
      </c>
      <c r="AQ61" s="1">
        <v>4331.25</v>
      </c>
      <c r="AR61" s="1">
        <v>4331.25</v>
      </c>
      <c r="AS61" s="1">
        <v>4331.25</v>
      </c>
      <c r="AT61" s="1">
        <v>4331.25</v>
      </c>
      <c r="AU61" s="1">
        <v>4331.25</v>
      </c>
      <c r="AV61" s="1">
        <v>4331.25</v>
      </c>
      <c r="AW61" s="1">
        <v>4331.25</v>
      </c>
      <c r="AX61" s="1">
        <v>4331.25</v>
      </c>
      <c r="AZ61" s="26">
        <f t="shared" si="2"/>
        <v>0</v>
      </c>
      <c r="BA61" s="26">
        <f t="shared" si="3"/>
        <v>0</v>
      </c>
      <c r="BB61" s="26">
        <f t="shared" si="4"/>
        <v>0</v>
      </c>
      <c r="BC61" s="26">
        <f t="shared" si="5"/>
        <v>0</v>
      </c>
      <c r="BD61" s="26">
        <f t="shared" si="6"/>
        <v>0</v>
      </c>
      <c r="BE61" s="26">
        <f t="shared" si="7"/>
        <v>0</v>
      </c>
      <c r="BF61" s="26">
        <f t="shared" si="8"/>
        <v>0</v>
      </c>
      <c r="BG61" s="26">
        <f t="shared" si="9"/>
        <v>5240.8125</v>
      </c>
      <c r="BH61" s="26">
        <f t="shared" si="10"/>
        <v>5240.8125</v>
      </c>
      <c r="BI61" s="26">
        <f t="shared" si="11"/>
        <v>5240.8125</v>
      </c>
      <c r="BJ61" s="26">
        <f t="shared" si="12"/>
        <v>5240.8125</v>
      </c>
      <c r="BK61" s="26">
        <f t="shared" si="13"/>
        <v>5240.8125</v>
      </c>
      <c r="BL61" s="26">
        <f t="shared" si="14"/>
        <v>5240.8125</v>
      </c>
      <c r="BM61" s="26">
        <f t="shared" si="15"/>
        <v>5240.8125</v>
      </c>
      <c r="BN61" s="26">
        <f t="shared" si="16"/>
        <v>5240.8125</v>
      </c>
      <c r="BO61" s="26">
        <f t="shared" si="17"/>
        <v>5240.8125</v>
      </c>
      <c r="BP61" s="26">
        <f t="shared" si="18"/>
        <v>5240.8125</v>
      </c>
      <c r="BQ61" s="26">
        <f t="shared" si="19"/>
        <v>5240.8125</v>
      </c>
      <c r="BR61" s="26">
        <f t="shared" si="20"/>
        <v>5240.8125</v>
      </c>
      <c r="BS61" s="26">
        <f t="shared" si="21"/>
        <v>5240.8125</v>
      </c>
      <c r="BT61" s="26">
        <f t="shared" si="22"/>
        <v>5240.8125</v>
      </c>
      <c r="BU61" s="26">
        <f t="shared" si="23"/>
        <v>5240.8125</v>
      </c>
      <c r="BV61" s="26">
        <f t="shared" si="24"/>
        <v>5240.8125</v>
      </c>
      <c r="BW61" s="26">
        <f t="shared" si="25"/>
        <v>5240.8125</v>
      </c>
      <c r="BX61" s="26">
        <f t="shared" si="26"/>
        <v>5240.8125</v>
      </c>
      <c r="BY61" s="26">
        <f t="shared" si="27"/>
        <v>5240.8125</v>
      </c>
      <c r="BZ61" s="26">
        <f t="shared" si="28"/>
        <v>5240.8125</v>
      </c>
      <c r="CA61" s="26">
        <f t="shared" si="29"/>
        <v>5240.8125</v>
      </c>
      <c r="CB61" s="26">
        <f t="shared" si="30"/>
        <v>5240.8125</v>
      </c>
      <c r="CC61" s="26">
        <f t="shared" si="31"/>
        <v>5240.8125</v>
      </c>
      <c r="CD61" s="26">
        <f t="shared" si="32"/>
        <v>5240.8125</v>
      </c>
      <c r="CE61" s="26">
        <f t="shared" si="33"/>
        <v>5240.8125</v>
      </c>
      <c r="CF61" s="26">
        <f t="shared" si="34"/>
        <v>5240.8125</v>
      </c>
      <c r="CG61" s="26">
        <f t="shared" si="35"/>
        <v>5240.8125</v>
      </c>
      <c r="CH61" s="26">
        <f t="shared" si="36"/>
        <v>5240.8125</v>
      </c>
      <c r="CI61" s="26">
        <f t="shared" si="37"/>
        <v>5240.8125</v>
      </c>
      <c r="CJ61" s="26">
        <f t="shared" si="38"/>
        <v>5240.8125</v>
      </c>
      <c r="CK61" s="26">
        <f t="shared" si="39"/>
        <v>5240.8125</v>
      </c>
      <c r="CL61" s="26">
        <f t="shared" si="40"/>
        <v>5240.8125</v>
      </c>
      <c r="CM61" s="26">
        <f t="shared" si="41"/>
        <v>5240.8125</v>
      </c>
      <c r="CN61" s="26">
        <f t="shared" si="42"/>
        <v>5240.8125</v>
      </c>
      <c r="CO61" s="26">
        <f t="shared" si="43"/>
        <v>5240.8125</v>
      </c>
      <c r="CP61" s="26">
        <f t="shared" si="44"/>
        <v>5240.8125</v>
      </c>
      <c r="CQ61" s="26">
        <f t="shared" si="45"/>
        <v>5240.8125</v>
      </c>
      <c r="CR61" s="26">
        <f t="shared" si="46"/>
        <v>5240.8125</v>
      </c>
      <c r="CS61" s="26">
        <f t="shared" si="47"/>
        <v>5240.8125</v>
      </c>
      <c r="CT61" s="26">
        <f t="shared" si="48"/>
        <v>5240.8125</v>
      </c>
      <c r="CU61" s="26">
        <f t="shared" si="49"/>
        <v>5240.8125</v>
      </c>
      <c r="CV61" s="26"/>
      <c r="CW61" s="26"/>
      <c r="CX61" s="26"/>
      <c r="CY61" s="26"/>
    </row>
    <row r="62" spans="2:103">
      <c r="B62">
        <f t="shared" si="50"/>
        <v>57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2692.3076923076901</v>
      </c>
      <c r="N62" s="1">
        <v>2692.3076923076901</v>
      </c>
      <c r="O62" s="1">
        <v>2692.31</v>
      </c>
      <c r="P62" s="1">
        <v>2692.31</v>
      </c>
      <c r="Q62" s="1">
        <v>2692.31</v>
      </c>
      <c r="R62" s="1">
        <v>2692</v>
      </c>
      <c r="S62" s="1">
        <v>2692</v>
      </c>
      <c r="T62" s="1">
        <v>2693</v>
      </c>
      <c r="U62" s="1">
        <v>2692</v>
      </c>
      <c r="V62" s="1">
        <v>2692</v>
      </c>
      <c r="W62" s="1">
        <v>2693</v>
      </c>
      <c r="X62" s="1">
        <v>2693</v>
      </c>
      <c r="Y62" s="1">
        <v>2693</v>
      </c>
      <c r="Z62" s="1">
        <v>2693</v>
      </c>
      <c r="AA62" s="1">
        <v>4584</v>
      </c>
      <c r="AB62" s="1">
        <v>4583</v>
      </c>
      <c r="AC62" s="1">
        <v>4583</v>
      </c>
      <c r="AD62" s="1">
        <v>2917</v>
      </c>
      <c r="AE62" s="1">
        <v>2917</v>
      </c>
      <c r="AF62" s="1">
        <v>2916</v>
      </c>
      <c r="AG62" s="1">
        <v>2917</v>
      </c>
      <c r="AH62" s="1">
        <v>2917</v>
      </c>
      <c r="AI62" s="1">
        <v>2917</v>
      </c>
      <c r="AJ62" s="1">
        <v>2917</v>
      </c>
      <c r="AK62" s="1">
        <v>2917</v>
      </c>
      <c r="AL62" s="1">
        <v>2917</v>
      </c>
      <c r="AM62" s="1">
        <v>2917</v>
      </c>
      <c r="AN62" s="1">
        <v>2917</v>
      </c>
      <c r="AO62" s="1">
        <v>2917</v>
      </c>
      <c r="AP62" s="1">
        <v>2917</v>
      </c>
      <c r="AQ62" s="1">
        <v>2917</v>
      </c>
      <c r="AR62" s="1">
        <v>2917</v>
      </c>
      <c r="AS62" s="1">
        <v>2917</v>
      </c>
      <c r="AT62" s="1">
        <v>2917</v>
      </c>
      <c r="AU62" s="1">
        <v>2917</v>
      </c>
      <c r="AV62" s="1">
        <v>2917</v>
      </c>
      <c r="AW62" s="1">
        <v>2917</v>
      </c>
      <c r="AX62" s="1">
        <v>2917</v>
      </c>
      <c r="AZ62" s="26">
        <f t="shared" si="2"/>
        <v>0</v>
      </c>
      <c r="BA62" s="26">
        <f t="shared" si="3"/>
        <v>0</v>
      </c>
      <c r="BB62" s="26">
        <f t="shared" si="4"/>
        <v>0</v>
      </c>
      <c r="BC62" s="26">
        <f t="shared" si="5"/>
        <v>0</v>
      </c>
      <c r="BD62" s="26">
        <f t="shared" si="6"/>
        <v>0</v>
      </c>
      <c r="BE62" s="26">
        <f t="shared" si="7"/>
        <v>0</v>
      </c>
      <c r="BF62" s="26">
        <f t="shared" si="8"/>
        <v>0</v>
      </c>
      <c r="BG62" s="26">
        <f t="shared" si="9"/>
        <v>0</v>
      </c>
      <c r="BH62" s="26">
        <f t="shared" si="10"/>
        <v>0</v>
      </c>
      <c r="BI62" s="26">
        <f t="shared" si="11"/>
        <v>0</v>
      </c>
      <c r="BJ62" s="26">
        <f t="shared" si="12"/>
        <v>3257.6923076923049</v>
      </c>
      <c r="BK62" s="26">
        <f t="shared" si="13"/>
        <v>3257.6923076923049</v>
      </c>
      <c r="BL62" s="26">
        <f t="shared" si="14"/>
        <v>3257.6950999999999</v>
      </c>
      <c r="BM62" s="26">
        <f t="shared" si="15"/>
        <v>3257.6950999999999</v>
      </c>
      <c r="BN62" s="26">
        <f t="shared" si="16"/>
        <v>3257.6950999999999</v>
      </c>
      <c r="BO62" s="26">
        <f t="shared" si="17"/>
        <v>3257.3199999999997</v>
      </c>
      <c r="BP62" s="26">
        <f t="shared" si="18"/>
        <v>3257.3199999999997</v>
      </c>
      <c r="BQ62" s="26">
        <f t="shared" si="19"/>
        <v>3258.5299999999997</v>
      </c>
      <c r="BR62" s="26">
        <f t="shared" si="20"/>
        <v>3257.3199999999997</v>
      </c>
      <c r="BS62" s="26">
        <f t="shared" si="21"/>
        <v>3257.3199999999997</v>
      </c>
      <c r="BT62" s="26">
        <f t="shared" si="22"/>
        <v>3258.5299999999997</v>
      </c>
      <c r="BU62" s="26">
        <f t="shared" si="23"/>
        <v>3258.5299999999997</v>
      </c>
      <c r="BV62" s="26">
        <f t="shared" si="24"/>
        <v>3258.5299999999997</v>
      </c>
      <c r="BW62" s="26">
        <f t="shared" si="25"/>
        <v>3258.5299999999997</v>
      </c>
      <c r="BX62" s="26">
        <f t="shared" si="26"/>
        <v>5546.6399999999994</v>
      </c>
      <c r="BY62" s="26">
        <f t="shared" si="27"/>
        <v>5545.43</v>
      </c>
      <c r="BZ62" s="26">
        <f t="shared" si="28"/>
        <v>5545.43</v>
      </c>
      <c r="CA62" s="26">
        <f t="shared" si="29"/>
        <v>3529.5699999999997</v>
      </c>
      <c r="CB62" s="26">
        <f t="shared" si="30"/>
        <v>3529.5699999999997</v>
      </c>
      <c r="CC62" s="26">
        <f t="shared" si="31"/>
        <v>3528.3599999999997</v>
      </c>
      <c r="CD62" s="26">
        <f t="shared" si="32"/>
        <v>3529.5699999999997</v>
      </c>
      <c r="CE62" s="26">
        <f t="shared" si="33"/>
        <v>3529.5699999999997</v>
      </c>
      <c r="CF62" s="26">
        <f t="shared" si="34"/>
        <v>3529.5699999999997</v>
      </c>
      <c r="CG62" s="26">
        <f t="shared" si="35"/>
        <v>3529.5699999999997</v>
      </c>
      <c r="CH62" s="26">
        <f t="shared" si="36"/>
        <v>3529.5699999999997</v>
      </c>
      <c r="CI62" s="26">
        <f t="shared" si="37"/>
        <v>3529.5699999999997</v>
      </c>
      <c r="CJ62" s="26">
        <f t="shared" si="38"/>
        <v>3529.5699999999997</v>
      </c>
      <c r="CK62" s="26">
        <f t="shared" si="39"/>
        <v>3529.5699999999997</v>
      </c>
      <c r="CL62" s="26">
        <f t="shared" si="40"/>
        <v>3529.5699999999997</v>
      </c>
      <c r="CM62" s="26">
        <f t="shared" si="41"/>
        <v>3529.5699999999997</v>
      </c>
      <c r="CN62" s="26">
        <f t="shared" si="42"/>
        <v>3529.5699999999997</v>
      </c>
      <c r="CO62" s="26">
        <f t="shared" si="43"/>
        <v>3529.5699999999997</v>
      </c>
      <c r="CP62" s="26">
        <f t="shared" si="44"/>
        <v>3529.5699999999997</v>
      </c>
      <c r="CQ62" s="26">
        <f t="shared" si="45"/>
        <v>3529.5699999999997</v>
      </c>
      <c r="CR62" s="26">
        <f t="shared" si="46"/>
        <v>3529.5699999999997</v>
      </c>
      <c r="CS62" s="26">
        <f t="shared" si="47"/>
        <v>3529.5699999999997</v>
      </c>
      <c r="CT62" s="26">
        <f t="shared" si="48"/>
        <v>3529.5699999999997</v>
      </c>
      <c r="CU62" s="26">
        <f t="shared" si="49"/>
        <v>3529.5699999999997</v>
      </c>
      <c r="CV62" s="26"/>
      <c r="CW62" s="26"/>
      <c r="CX62" s="26"/>
      <c r="CY62" s="26"/>
    </row>
    <row r="63" spans="2:103">
      <c r="B63">
        <f t="shared" si="50"/>
        <v>58</v>
      </c>
      <c r="C63" s="1">
        <v>1874.9970000000001</v>
      </c>
      <c r="D63" s="1">
        <v>1874.9970000000001</v>
      </c>
      <c r="E63" s="1">
        <v>1874.9970000000001</v>
      </c>
      <c r="F63" s="1">
        <v>1874.9970000000001</v>
      </c>
      <c r="G63" s="1">
        <v>1874.9970000000001</v>
      </c>
      <c r="H63" s="1">
        <v>1874.9970000000001</v>
      </c>
      <c r="I63" s="1">
        <v>1874.9970000000001</v>
      </c>
      <c r="J63" s="1">
        <v>1979</v>
      </c>
      <c r="K63" s="1">
        <v>1979</v>
      </c>
      <c r="L63" s="1">
        <v>1979.1635000000001</v>
      </c>
      <c r="M63" s="1">
        <v>1979.1635000000001</v>
      </c>
      <c r="N63" s="1">
        <v>1979.1635000000001</v>
      </c>
      <c r="O63" s="1">
        <v>1979</v>
      </c>
      <c r="P63" s="1">
        <v>1979</v>
      </c>
      <c r="Q63" s="1">
        <v>1979</v>
      </c>
      <c r="R63" s="1">
        <v>1979</v>
      </c>
      <c r="S63" s="1">
        <v>1979</v>
      </c>
      <c r="T63" s="1">
        <v>1979</v>
      </c>
      <c r="U63" s="1">
        <v>1979</v>
      </c>
      <c r="V63" s="1">
        <v>1979</v>
      </c>
      <c r="W63" s="1">
        <v>1979</v>
      </c>
      <c r="X63" s="1">
        <v>1978.85</v>
      </c>
      <c r="Y63" s="1">
        <v>1978.85</v>
      </c>
      <c r="Z63" s="1">
        <v>1978.85</v>
      </c>
      <c r="AA63" s="1">
        <v>1874.7</v>
      </c>
      <c r="AB63" s="1">
        <v>1874.7</v>
      </c>
      <c r="AC63" s="1">
        <v>1875.6</v>
      </c>
      <c r="AD63" s="1">
        <v>1874.7</v>
      </c>
      <c r="AE63" s="1">
        <v>1874.7</v>
      </c>
      <c r="AF63" s="1">
        <v>1875.6</v>
      </c>
      <c r="AG63" s="1">
        <v>1875.6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Z63" s="26">
        <f t="shared" si="2"/>
        <v>2268.7463699999998</v>
      </c>
      <c r="BA63" s="26">
        <f t="shared" si="3"/>
        <v>2268.7463699999998</v>
      </c>
      <c r="BB63" s="26">
        <f t="shared" si="4"/>
        <v>2268.7463699999998</v>
      </c>
      <c r="BC63" s="26">
        <f t="shared" si="5"/>
        <v>2268.7463699999998</v>
      </c>
      <c r="BD63" s="26">
        <f t="shared" si="6"/>
        <v>2268.7463699999998</v>
      </c>
      <c r="BE63" s="26">
        <f t="shared" si="7"/>
        <v>2268.7463699999998</v>
      </c>
      <c r="BF63" s="26">
        <f t="shared" si="8"/>
        <v>2268.7463699999998</v>
      </c>
      <c r="BG63" s="26">
        <f t="shared" si="9"/>
        <v>2394.59</v>
      </c>
      <c r="BH63" s="26">
        <f t="shared" si="10"/>
        <v>2394.59</v>
      </c>
      <c r="BI63" s="26">
        <f t="shared" si="11"/>
        <v>2394.7878350000001</v>
      </c>
      <c r="BJ63" s="26">
        <f t="shared" si="12"/>
        <v>2394.7878350000001</v>
      </c>
      <c r="BK63" s="26">
        <f t="shared" si="13"/>
        <v>2394.7878350000001</v>
      </c>
      <c r="BL63" s="26">
        <f t="shared" si="14"/>
        <v>2394.59</v>
      </c>
      <c r="BM63" s="26">
        <f t="shared" si="15"/>
        <v>2394.59</v>
      </c>
      <c r="BN63" s="26">
        <f t="shared" si="16"/>
        <v>2394.59</v>
      </c>
      <c r="BO63" s="26">
        <f t="shared" si="17"/>
        <v>2394.59</v>
      </c>
      <c r="BP63" s="26">
        <f t="shared" si="18"/>
        <v>2394.59</v>
      </c>
      <c r="BQ63" s="26">
        <f t="shared" si="19"/>
        <v>2394.59</v>
      </c>
      <c r="BR63" s="26">
        <f t="shared" si="20"/>
        <v>2394.59</v>
      </c>
      <c r="BS63" s="26">
        <f t="shared" si="21"/>
        <v>2394.59</v>
      </c>
      <c r="BT63" s="26">
        <f t="shared" si="22"/>
        <v>2394.59</v>
      </c>
      <c r="BU63" s="26">
        <f t="shared" si="23"/>
        <v>2394.4085</v>
      </c>
      <c r="BV63" s="26">
        <f t="shared" si="24"/>
        <v>2394.4085</v>
      </c>
      <c r="BW63" s="26">
        <f t="shared" si="25"/>
        <v>2394.4085</v>
      </c>
      <c r="BX63" s="26">
        <f t="shared" si="26"/>
        <v>2268.3870000000002</v>
      </c>
      <c r="BY63" s="26">
        <f t="shared" si="27"/>
        <v>2268.3870000000002</v>
      </c>
      <c r="BZ63" s="26">
        <f t="shared" si="28"/>
        <v>2269.4759999999997</v>
      </c>
      <c r="CA63" s="26">
        <f t="shared" si="29"/>
        <v>2268.3870000000002</v>
      </c>
      <c r="CB63" s="26">
        <f t="shared" si="30"/>
        <v>2268.3870000000002</v>
      </c>
      <c r="CC63" s="26">
        <f t="shared" si="31"/>
        <v>2269.4759999999997</v>
      </c>
      <c r="CD63" s="26">
        <f t="shared" si="32"/>
        <v>2269.4759999999997</v>
      </c>
      <c r="CE63" s="26">
        <f t="shared" si="33"/>
        <v>0</v>
      </c>
      <c r="CF63" s="26">
        <f t="shared" si="34"/>
        <v>0</v>
      </c>
      <c r="CG63" s="26">
        <f t="shared" si="35"/>
        <v>0</v>
      </c>
      <c r="CH63" s="26">
        <f t="shared" si="36"/>
        <v>0</v>
      </c>
      <c r="CI63" s="26">
        <f t="shared" si="37"/>
        <v>0</v>
      </c>
      <c r="CJ63" s="26">
        <f t="shared" si="38"/>
        <v>0</v>
      </c>
      <c r="CK63" s="26">
        <f t="shared" si="39"/>
        <v>0</v>
      </c>
      <c r="CL63" s="26">
        <f t="shared" si="40"/>
        <v>0</v>
      </c>
      <c r="CM63" s="26">
        <f t="shared" si="41"/>
        <v>0</v>
      </c>
      <c r="CN63" s="26">
        <f t="shared" si="42"/>
        <v>0</v>
      </c>
      <c r="CO63" s="26">
        <f t="shared" si="43"/>
        <v>0</v>
      </c>
      <c r="CP63" s="26">
        <f t="shared" si="44"/>
        <v>0</v>
      </c>
      <c r="CQ63" s="26">
        <f t="shared" si="45"/>
        <v>0</v>
      </c>
      <c r="CR63" s="26">
        <f t="shared" si="46"/>
        <v>0</v>
      </c>
      <c r="CS63" s="26">
        <f t="shared" si="47"/>
        <v>0</v>
      </c>
      <c r="CT63" s="26">
        <f t="shared" si="48"/>
        <v>0</v>
      </c>
      <c r="CU63" s="26">
        <f t="shared" si="49"/>
        <v>0</v>
      </c>
      <c r="CV63" s="26"/>
      <c r="CW63" s="26"/>
      <c r="CX63" s="26"/>
      <c r="CY63" s="26"/>
    </row>
    <row r="64" spans="2:103">
      <c r="B64">
        <f t="shared" si="50"/>
        <v>59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6250</v>
      </c>
      <c r="P64" s="1">
        <v>6250</v>
      </c>
      <c r="Q64" s="1">
        <v>6250</v>
      </c>
      <c r="R64" s="1">
        <v>6250</v>
      </c>
      <c r="S64" s="1">
        <v>6250</v>
      </c>
      <c r="T64" s="1">
        <v>6250</v>
      </c>
      <c r="U64" s="1">
        <v>6250</v>
      </c>
      <c r="V64" s="1">
        <v>6250</v>
      </c>
      <c r="W64" s="1">
        <v>6250</v>
      </c>
      <c r="X64" s="1">
        <v>6250</v>
      </c>
      <c r="Y64" s="1">
        <v>6250</v>
      </c>
      <c r="Z64" s="1">
        <v>6250</v>
      </c>
      <c r="AA64" s="1">
        <v>6250</v>
      </c>
      <c r="AB64" s="1">
        <v>6250</v>
      </c>
      <c r="AC64" s="1">
        <v>6250</v>
      </c>
      <c r="AD64" s="1">
        <v>6250</v>
      </c>
      <c r="AE64" s="1">
        <v>6250</v>
      </c>
      <c r="AF64" s="1">
        <v>6250</v>
      </c>
      <c r="AG64" s="1">
        <v>6250</v>
      </c>
      <c r="AH64" s="1">
        <v>6250</v>
      </c>
      <c r="AI64" s="1">
        <v>6250</v>
      </c>
      <c r="AJ64" s="1">
        <v>6250</v>
      </c>
      <c r="AK64" s="1">
        <v>6250</v>
      </c>
      <c r="AL64" s="1">
        <v>6250</v>
      </c>
      <c r="AM64" s="1">
        <v>6250</v>
      </c>
      <c r="AN64" s="1">
        <v>6250</v>
      </c>
      <c r="AO64" s="1">
        <v>6250</v>
      </c>
      <c r="AP64" s="1">
        <v>7342.4166666666697</v>
      </c>
      <c r="AQ64" s="1">
        <v>7342.4166666666697</v>
      </c>
      <c r="AR64" s="1">
        <v>7342.4166666666697</v>
      </c>
      <c r="AS64" s="1">
        <v>7342.4166666666697</v>
      </c>
      <c r="AT64" s="1">
        <v>7342.4166666666697</v>
      </c>
      <c r="AU64" s="1">
        <v>7342.4166666666697</v>
      </c>
      <c r="AV64" s="1">
        <v>7342.4166666666697</v>
      </c>
      <c r="AW64" s="1">
        <v>7342.4166666666697</v>
      </c>
      <c r="AX64" s="1">
        <v>8260.7999999999993</v>
      </c>
      <c r="AZ64" s="26">
        <f t="shared" si="2"/>
        <v>0</v>
      </c>
      <c r="BA64" s="26">
        <f t="shared" si="3"/>
        <v>0</v>
      </c>
      <c r="BB64" s="26">
        <f t="shared" si="4"/>
        <v>0</v>
      </c>
      <c r="BC64" s="26">
        <f t="shared" si="5"/>
        <v>0</v>
      </c>
      <c r="BD64" s="26">
        <f t="shared" si="6"/>
        <v>0</v>
      </c>
      <c r="BE64" s="26">
        <f t="shared" si="7"/>
        <v>0</v>
      </c>
      <c r="BF64" s="26">
        <f t="shared" si="8"/>
        <v>0</v>
      </c>
      <c r="BG64" s="26">
        <f t="shared" si="9"/>
        <v>0</v>
      </c>
      <c r="BH64" s="26">
        <f t="shared" si="10"/>
        <v>0</v>
      </c>
      <c r="BI64" s="26">
        <f t="shared" si="11"/>
        <v>0</v>
      </c>
      <c r="BJ64" s="26">
        <f t="shared" si="12"/>
        <v>0</v>
      </c>
      <c r="BK64" s="26">
        <f t="shared" si="13"/>
        <v>0</v>
      </c>
      <c r="BL64" s="26">
        <f t="shared" si="14"/>
        <v>7562.5</v>
      </c>
      <c r="BM64" s="26">
        <f t="shared" si="15"/>
        <v>7562.5</v>
      </c>
      <c r="BN64" s="26">
        <f t="shared" si="16"/>
        <v>7562.5</v>
      </c>
      <c r="BO64" s="26">
        <f t="shared" si="17"/>
        <v>7562.5</v>
      </c>
      <c r="BP64" s="26">
        <f t="shared" si="18"/>
        <v>7562.5</v>
      </c>
      <c r="BQ64" s="26">
        <f t="shared" si="19"/>
        <v>7562.5</v>
      </c>
      <c r="BR64" s="26">
        <f t="shared" si="20"/>
        <v>7562.5</v>
      </c>
      <c r="BS64" s="26">
        <f t="shared" si="21"/>
        <v>7562.5</v>
      </c>
      <c r="BT64" s="26">
        <f t="shared" si="22"/>
        <v>7562.5</v>
      </c>
      <c r="BU64" s="26">
        <f t="shared" si="23"/>
        <v>7562.5</v>
      </c>
      <c r="BV64" s="26">
        <f t="shared" si="24"/>
        <v>7562.5</v>
      </c>
      <c r="BW64" s="26">
        <f t="shared" si="25"/>
        <v>7562.5</v>
      </c>
      <c r="BX64" s="26">
        <f t="shared" si="26"/>
        <v>7562.5</v>
      </c>
      <c r="BY64" s="26">
        <f t="shared" si="27"/>
        <v>7562.5</v>
      </c>
      <c r="BZ64" s="26">
        <f t="shared" si="28"/>
        <v>7562.5</v>
      </c>
      <c r="CA64" s="26">
        <f t="shared" si="29"/>
        <v>7562.5</v>
      </c>
      <c r="CB64" s="26">
        <f t="shared" si="30"/>
        <v>7562.5</v>
      </c>
      <c r="CC64" s="26">
        <f t="shared" si="31"/>
        <v>7562.5</v>
      </c>
      <c r="CD64" s="26">
        <f t="shared" si="32"/>
        <v>7562.5</v>
      </c>
      <c r="CE64" s="26">
        <f t="shared" si="33"/>
        <v>7562.5</v>
      </c>
      <c r="CF64" s="26">
        <f t="shared" si="34"/>
        <v>7562.5</v>
      </c>
      <c r="CG64" s="26">
        <f t="shared" si="35"/>
        <v>7562.5</v>
      </c>
      <c r="CH64" s="26">
        <f t="shared" si="36"/>
        <v>7562.5</v>
      </c>
      <c r="CI64" s="26">
        <f t="shared" si="37"/>
        <v>7562.5</v>
      </c>
      <c r="CJ64" s="26">
        <f t="shared" si="38"/>
        <v>7562.5</v>
      </c>
      <c r="CK64" s="26">
        <f t="shared" si="39"/>
        <v>7562.5</v>
      </c>
      <c r="CL64" s="26">
        <f t="shared" si="40"/>
        <v>7562.5</v>
      </c>
      <c r="CM64" s="26">
        <f t="shared" si="41"/>
        <v>8884.3241666666709</v>
      </c>
      <c r="CN64" s="26">
        <f t="shared" si="42"/>
        <v>8884.3241666666709</v>
      </c>
      <c r="CO64" s="26">
        <f t="shared" si="43"/>
        <v>8884.3241666666709</v>
      </c>
      <c r="CP64" s="26">
        <f t="shared" si="44"/>
        <v>8884.3241666666709</v>
      </c>
      <c r="CQ64" s="26">
        <f t="shared" si="45"/>
        <v>8884.3241666666709</v>
      </c>
      <c r="CR64" s="26">
        <f t="shared" si="46"/>
        <v>8884.3241666666709</v>
      </c>
      <c r="CS64" s="26">
        <f t="shared" si="47"/>
        <v>8884.3241666666709</v>
      </c>
      <c r="CT64" s="26">
        <f t="shared" si="48"/>
        <v>8884.3241666666709</v>
      </c>
      <c r="CU64" s="26">
        <f t="shared" si="49"/>
        <v>9995.5679999999993</v>
      </c>
      <c r="CV64" s="26"/>
      <c r="CW64" s="26"/>
      <c r="CX64" s="26"/>
      <c r="CY64" s="26"/>
    </row>
    <row r="65" spans="2:103">
      <c r="B65">
        <f t="shared" si="50"/>
        <v>60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2500</v>
      </c>
      <c r="AB65" s="1">
        <v>2500</v>
      </c>
      <c r="AC65" s="1">
        <v>2500</v>
      </c>
      <c r="AD65" s="1">
        <v>2500</v>
      </c>
      <c r="AE65" s="1">
        <v>2500</v>
      </c>
      <c r="AF65" s="1">
        <v>2500</v>
      </c>
      <c r="AG65" s="1">
        <v>2500</v>
      </c>
      <c r="AH65" s="1">
        <v>2500</v>
      </c>
      <c r="AI65" s="1">
        <v>2500</v>
      </c>
      <c r="AJ65" s="1">
        <v>2500</v>
      </c>
      <c r="AK65" s="1">
        <v>2500</v>
      </c>
      <c r="AL65" s="1">
        <v>2500</v>
      </c>
      <c r="AM65" s="1">
        <v>2500</v>
      </c>
      <c r="AN65" s="1">
        <v>2500</v>
      </c>
      <c r="AO65" s="1">
        <v>2500</v>
      </c>
      <c r="AP65" s="1">
        <v>2500</v>
      </c>
      <c r="AQ65" s="1">
        <v>2500</v>
      </c>
      <c r="AR65" s="1">
        <v>2500</v>
      </c>
      <c r="AS65" s="1">
        <v>2500</v>
      </c>
      <c r="AT65" s="1">
        <v>2500</v>
      </c>
      <c r="AU65" s="1">
        <v>2500</v>
      </c>
      <c r="AV65" s="1">
        <v>2500</v>
      </c>
      <c r="AW65" s="1">
        <v>2500</v>
      </c>
      <c r="AX65" s="1">
        <v>2500</v>
      </c>
      <c r="AZ65" s="26">
        <f t="shared" si="2"/>
        <v>0</v>
      </c>
      <c r="BA65" s="26">
        <f t="shared" si="3"/>
        <v>0</v>
      </c>
      <c r="BB65" s="26">
        <f t="shared" si="4"/>
        <v>0</v>
      </c>
      <c r="BC65" s="26">
        <f t="shared" si="5"/>
        <v>0</v>
      </c>
      <c r="BD65" s="26">
        <f t="shared" si="6"/>
        <v>0</v>
      </c>
      <c r="BE65" s="26">
        <f t="shared" si="7"/>
        <v>0</v>
      </c>
      <c r="BF65" s="26">
        <f t="shared" si="8"/>
        <v>0</v>
      </c>
      <c r="BG65" s="26">
        <f t="shared" si="9"/>
        <v>0</v>
      </c>
      <c r="BH65" s="26">
        <f t="shared" si="10"/>
        <v>0</v>
      </c>
      <c r="BI65" s="26">
        <f t="shared" si="11"/>
        <v>0</v>
      </c>
      <c r="BJ65" s="26">
        <f t="shared" si="12"/>
        <v>0</v>
      </c>
      <c r="BK65" s="26">
        <f t="shared" si="13"/>
        <v>0</v>
      </c>
      <c r="BL65" s="26">
        <f t="shared" si="14"/>
        <v>0</v>
      </c>
      <c r="BM65" s="26">
        <f t="shared" si="15"/>
        <v>0</v>
      </c>
      <c r="BN65" s="26">
        <f t="shared" si="16"/>
        <v>0</v>
      </c>
      <c r="BO65" s="26">
        <f t="shared" si="17"/>
        <v>0</v>
      </c>
      <c r="BP65" s="26">
        <f t="shared" si="18"/>
        <v>0</v>
      </c>
      <c r="BQ65" s="26">
        <f t="shared" si="19"/>
        <v>0</v>
      </c>
      <c r="BR65" s="26">
        <f t="shared" si="20"/>
        <v>0</v>
      </c>
      <c r="BS65" s="26">
        <f t="shared" si="21"/>
        <v>0</v>
      </c>
      <c r="BT65" s="26">
        <f t="shared" si="22"/>
        <v>0</v>
      </c>
      <c r="BU65" s="26">
        <f t="shared" si="23"/>
        <v>0</v>
      </c>
      <c r="BV65" s="26">
        <f t="shared" si="24"/>
        <v>0</v>
      </c>
      <c r="BW65" s="26">
        <f t="shared" si="25"/>
        <v>0</v>
      </c>
      <c r="BX65" s="26">
        <f t="shared" si="26"/>
        <v>3025</v>
      </c>
      <c r="BY65" s="26">
        <f t="shared" si="27"/>
        <v>3025</v>
      </c>
      <c r="BZ65" s="26">
        <f t="shared" si="28"/>
        <v>3025</v>
      </c>
      <c r="CA65" s="26">
        <f t="shared" si="29"/>
        <v>3025</v>
      </c>
      <c r="CB65" s="26">
        <f t="shared" si="30"/>
        <v>3025</v>
      </c>
      <c r="CC65" s="26">
        <f t="shared" si="31"/>
        <v>3025</v>
      </c>
      <c r="CD65" s="26">
        <f t="shared" si="32"/>
        <v>3025</v>
      </c>
      <c r="CE65" s="26">
        <f t="shared" si="33"/>
        <v>3025</v>
      </c>
      <c r="CF65" s="26">
        <f t="shared" si="34"/>
        <v>3025</v>
      </c>
      <c r="CG65" s="26">
        <f t="shared" si="35"/>
        <v>3025</v>
      </c>
      <c r="CH65" s="26">
        <f t="shared" si="36"/>
        <v>3025</v>
      </c>
      <c r="CI65" s="26">
        <f t="shared" si="37"/>
        <v>3025</v>
      </c>
      <c r="CJ65" s="26">
        <f t="shared" si="38"/>
        <v>3025</v>
      </c>
      <c r="CK65" s="26">
        <f t="shared" si="39"/>
        <v>3025</v>
      </c>
      <c r="CL65" s="26">
        <f t="shared" si="40"/>
        <v>3025</v>
      </c>
      <c r="CM65" s="26">
        <f t="shared" si="41"/>
        <v>3025</v>
      </c>
      <c r="CN65" s="26">
        <f t="shared" si="42"/>
        <v>3025</v>
      </c>
      <c r="CO65" s="26">
        <f t="shared" si="43"/>
        <v>3025</v>
      </c>
      <c r="CP65" s="26">
        <f t="shared" si="44"/>
        <v>3025</v>
      </c>
      <c r="CQ65" s="26">
        <f t="shared" si="45"/>
        <v>3025</v>
      </c>
      <c r="CR65" s="26">
        <f t="shared" si="46"/>
        <v>3025</v>
      </c>
      <c r="CS65" s="26">
        <f t="shared" si="47"/>
        <v>3025</v>
      </c>
      <c r="CT65" s="26">
        <f t="shared" si="48"/>
        <v>3025</v>
      </c>
      <c r="CU65" s="26">
        <f t="shared" si="49"/>
        <v>3025</v>
      </c>
      <c r="CV65" s="26"/>
      <c r="CW65" s="26"/>
      <c r="CX65" s="26"/>
      <c r="CY65" s="26"/>
    </row>
    <row r="66" spans="2:103">
      <c r="B66">
        <f t="shared" si="50"/>
        <v>61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Z66" s="26">
        <f t="shared" si="2"/>
        <v>0</v>
      </c>
      <c r="BA66" s="26">
        <f t="shared" si="3"/>
        <v>0</v>
      </c>
      <c r="BB66" s="26">
        <f t="shared" si="4"/>
        <v>0</v>
      </c>
      <c r="BC66" s="26">
        <f t="shared" si="5"/>
        <v>0</v>
      </c>
      <c r="BD66" s="26">
        <f t="shared" si="6"/>
        <v>0</v>
      </c>
      <c r="BE66" s="26">
        <f t="shared" si="7"/>
        <v>0</v>
      </c>
      <c r="BF66" s="26">
        <f t="shared" si="8"/>
        <v>0</v>
      </c>
      <c r="BG66" s="26">
        <f t="shared" si="9"/>
        <v>0</v>
      </c>
      <c r="BH66" s="26">
        <f t="shared" si="10"/>
        <v>0</v>
      </c>
      <c r="BI66" s="26">
        <f t="shared" si="11"/>
        <v>0</v>
      </c>
      <c r="BJ66" s="26">
        <f t="shared" si="12"/>
        <v>0</v>
      </c>
      <c r="BK66" s="26">
        <f t="shared" si="13"/>
        <v>0</v>
      </c>
      <c r="BL66" s="26">
        <f t="shared" si="14"/>
        <v>0</v>
      </c>
      <c r="BM66" s="26">
        <f t="shared" si="15"/>
        <v>0</v>
      </c>
      <c r="BN66" s="26">
        <f t="shared" si="16"/>
        <v>0</v>
      </c>
      <c r="BO66" s="26">
        <f t="shared" si="17"/>
        <v>0</v>
      </c>
      <c r="BP66" s="26">
        <f t="shared" si="18"/>
        <v>0</v>
      </c>
      <c r="BQ66" s="26">
        <f t="shared" si="19"/>
        <v>0</v>
      </c>
      <c r="BR66" s="26">
        <f t="shared" si="20"/>
        <v>0</v>
      </c>
      <c r="BS66" s="26">
        <f t="shared" si="21"/>
        <v>0</v>
      </c>
      <c r="BT66" s="26">
        <f t="shared" si="22"/>
        <v>0</v>
      </c>
      <c r="BU66" s="26">
        <f t="shared" si="23"/>
        <v>0</v>
      </c>
      <c r="BV66" s="26">
        <f t="shared" si="24"/>
        <v>0</v>
      </c>
      <c r="BW66" s="26">
        <f t="shared" si="25"/>
        <v>0</v>
      </c>
      <c r="BX66" s="26">
        <f t="shared" si="26"/>
        <v>0</v>
      </c>
      <c r="BY66" s="26">
        <f t="shared" si="27"/>
        <v>0</v>
      </c>
      <c r="BZ66" s="26">
        <f t="shared" si="28"/>
        <v>0</v>
      </c>
      <c r="CA66" s="26">
        <f t="shared" si="29"/>
        <v>0</v>
      </c>
      <c r="CB66" s="26">
        <f t="shared" si="30"/>
        <v>0</v>
      </c>
      <c r="CC66" s="26">
        <f t="shared" si="31"/>
        <v>0</v>
      </c>
      <c r="CD66" s="26">
        <f t="shared" si="32"/>
        <v>0</v>
      </c>
      <c r="CE66" s="26">
        <f t="shared" si="33"/>
        <v>0</v>
      </c>
      <c r="CF66" s="26">
        <f t="shared" si="34"/>
        <v>0</v>
      </c>
      <c r="CG66" s="26">
        <f t="shared" si="35"/>
        <v>0</v>
      </c>
      <c r="CH66" s="26">
        <f t="shared" si="36"/>
        <v>0</v>
      </c>
      <c r="CI66" s="26">
        <f t="shared" si="37"/>
        <v>0</v>
      </c>
      <c r="CJ66" s="26">
        <f t="shared" si="38"/>
        <v>0</v>
      </c>
      <c r="CK66" s="26">
        <f t="shared" si="39"/>
        <v>0</v>
      </c>
      <c r="CL66" s="26">
        <f t="shared" si="40"/>
        <v>0</v>
      </c>
      <c r="CM66" s="26">
        <f t="shared" si="41"/>
        <v>0</v>
      </c>
      <c r="CN66" s="26">
        <f t="shared" si="42"/>
        <v>0</v>
      </c>
      <c r="CO66" s="26">
        <f t="shared" si="43"/>
        <v>0</v>
      </c>
      <c r="CP66" s="26">
        <f t="shared" si="44"/>
        <v>0</v>
      </c>
      <c r="CQ66" s="26">
        <f t="shared" si="45"/>
        <v>0</v>
      </c>
      <c r="CR66" s="26">
        <f t="shared" si="46"/>
        <v>0</v>
      </c>
      <c r="CS66" s="26">
        <f t="shared" si="47"/>
        <v>0</v>
      </c>
      <c r="CT66" s="26">
        <f t="shared" si="48"/>
        <v>0</v>
      </c>
      <c r="CU66" s="26">
        <f t="shared" si="49"/>
        <v>0</v>
      </c>
      <c r="CV66" s="26"/>
      <c r="CW66" s="26"/>
      <c r="CX66" s="26"/>
      <c r="CY66" s="26"/>
    </row>
    <row r="67" spans="2:103">
      <c r="B67">
        <f t="shared" si="50"/>
        <v>62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2500</v>
      </c>
      <c r="V67" s="1">
        <v>2500</v>
      </c>
      <c r="W67" s="1">
        <v>2500</v>
      </c>
      <c r="X67" s="1">
        <v>2500</v>
      </c>
      <c r="Y67" s="1">
        <v>2500</v>
      </c>
      <c r="Z67" s="1">
        <v>2500</v>
      </c>
      <c r="AA67" s="1">
        <v>2500</v>
      </c>
      <c r="AB67" s="1">
        <v>2500</v>
      </c>
      <c r="AC67" s="1">
        <v>2500</v>
      </c>
      <c r="AD67" s="1">
        <v>2500</v>
      </c>
      <c r="AE67" s="1">
        <v>2500</v>
      </c>
      <c r="AF67" s="1">
        <v>2500</v>
      </c>
      <c r="AG67" s="1">
        <v>2500</v>
      </c>
      <c r="AH67" s="1">
        <v>2500</v>
      </c>
      <c r="AI67" s="1">
        <v>2500</v>
      </c>
      <c r="AJ67" s="1">
        <v>2500</v>
      </c>
      <c r="AK67" s="1">
        <v>2500</v>
      </c>
      <c r="AL67" s="1">
        <v>2500</v>
      </c>
      <c r="AM67" s="1">
        <v>2500</v>
      </c>
      <c r="AN67" s="1">
        <v>2500</v>
      </c>
      <c r="AO67" s="1">
        <v>2500</v>
      </c>
      <c r="AP67" s="1">
        <v>2500</v>
      </c>
      <c r="AQ67" s="1">
        <v>2500</v>
      </c>
      <c r="AR67" s="1">
        <v>2500</v>
      </c>
      <c r="AS67" s="1">
        <v>2500</v>
      </c>
      <c r="AT67" s="1">
        <v>2500</v>
      </c>
      <c r="AU67" s="1">
        <v>2500</v>
      </c>
      <c r="AV67" s="1">
        <v>2500</v>
      </c>
      <c r="AW67" s="1">
        <v>2500</v>
      </c>
      <c r="AX67" s="1">
        <v>2500</v>
      </c>
      <c r="AZ67" s="26">
        <f t="shared" si="2"/>
        <v>0</v>
      </c>
      <c r="BA67" s="26">
        <f t="shared" si="3"/>
        <v>0</v>
      </c>
      <c r="BB67" s="26">
        <f t="shared" si="4"/>
        <v>0</v>
      </c>
      <c r="BC67" s="26">
        <f t="shared" si="5"/>
        <v>0</v>
      </c>
      <c r="BD67" s="26">
        <f t="shared" si="6"/>
        <v>0</v>
      </c>
      <c r="BE67" s="26">
        <f t="shared" si="7"/>
        <v>0</v>
      </c>
      <c r="BF67" s="26">
        <f t="shared" si="8"/>
        <v>0</v>
      </c>
      <c r="BG67" s="26">
        <f t="shared" si="9"/>
        <v>0</v>
      </c>
      <c r="BH67" s="26">
        <f t="shared" si="10"/>
        <v>0</v>
      </c>
      <c r="BI67" s="26">
        <f t="shared" si="11"/>
        <v>0</v>
      </c>
      <c r="BJ67" s="26">
        <f t="shared" si="12"/>
        <v>0</v>
      </c>
      <c r="BK67" s="26">
        <f t="shared" si="13"/>
        <v>0</v>
      </c>
      <c r="BL67" s="26">
        <f t="shared" si="14"/>
        <v>0</v>
      </c>
      <c r="BM67" s="26">
        <f t="shared" si="15"/>
        <v>0</v>
      </c>
      <c r="BN67" s="26">
        <f t="shared" si="16"/>
        <v>0</v>
      </c>
      <c r="BO67" s="26">
        <f t="shared" si="17"/>
        <v>0</v>
      </c>
      <c r="BP67" s="26">
        <f t="shared" si="18"/>
        <v>0</v>
      </c>
      <c r="BQ67" s="26">
        <f t="shared" si="19"/>
        <v>0</v>
      </c>
      <c r="BR67" s="26">
        <f t="shared" si="20"/>
        <v>3025</v>
      </c>
      <c r="BS67" s="26">
        <f t="shared" si="21"/>
        <v>3025</v>
      </c>
      <c r="BT67" s="26">
        <f t="shared" si="22"/>
        <v>3025</v>
      </c>
      <c r="BU67" s="26">
        <f t="shared" si="23"/>
        <v>3025</v>
      </c>
      <c r="BV67" s="26">
        <f t="shared" si="24"/>
        <v>3025</v>
      </c>
      <c r="BW67" s="26">
        <f t="shared" si="25"/>
        <v>3025</v>
      </c>
      <c r="BX67" s="26">
        <f t="shared" si="26"/>
        <v>3025</v>
      </c>
      <c r="BY67" s="26">
        <f t="shared" si="27"/>
        <v>3025</v>
      </c>
      <c r="BZ67" s="26">
        <f t="shared" si="28"/>
        <v>3025</v>
      </c>
      <c r="CA67" s="26">
        <f t="shared" si="29"/>
        <v>3025</v>
      </c>
      <c r="CB67" s="26">
        <f t="shared" si="30"/>
        <v>3025</v>
      </c>
      <c r="CC67" s="26">
        <f t="shared" si="31"/>
        <v>3025</v>
      </c>
      <c r="CD67" s="26">
        <f t="shared" si="32"/>
        <v>3025</v>
      </c>
      <c r="CE67" s="26">
        <f t="shared" si="33"/>
        <v>3025</v>
      </c>
      <c r="CF67" s="26">
        <f t="shared" si="34"/>
        <v>3025</v>
      </c>
      <c r="CG67" s="26">
        <f t="shared" si="35"/>
        <v>3025</v>
      </c>
      <c r="CH67" s="26">
        <f t="shared" si="36"/>
        <v>3025</v>
      </c>
      <c r="CI67" s="26">
        <f t="shared" si="37"/>
        <v>3025</v>
      </c>
      <c r="CJ67" s="26">
        <f t="shared" si="38"/>
        <v>3025</v>
      </c>
      <c r="CK67" s="26">
        <f t="shared" si="39"/>
        <v>3025</v>
      </c>
      <c r="CL67" s="26">
        <f t="shared" si="40"/>
        <v>3025</v>
      </c>
      <c r="CM67" s="26">
        <f t="shared" si="41"/>
        <v>3025</v>
      </c>
      <c r="CN67" s="26">
        <f t="shared" si="42"/>
        <v>3025</v>
      </c>
      <c r="CO67" s="26">
        <f t="shared" si="43"/>
        <v>3025</v>
      </c>
      <c r="CP67" s="26">
        <f t="shared" si="44"/>
        <v>3025</v>
      </c>
      <c r="CQ67" s="26">
        <f t="shared" si="45"/>
        <v>3025</v>
      </c>
      <c r="CR67" s="26">
        <f t="shared" si="46"/>
        <v>3025</v>
      </c>
      <c r="CS67" s="26">
        <f t="shared" si="47"/>
        <v>3025</v>
      </c>
      <c r="CT67" s="26">
        <f t="shared" si="48"/>
        <v>3025</v>
      </c>
      <c r="CU67" s="26">
        <f t="shared" si="49"/>
        <v>3025</v>
      </c>
      <c r="CV67" s="26"/>
      <c r="CW67" s="26"/>
      <c r="CX67" s="26"/>
      <c r="CY67" s="26"/>
    </row>
    <row r="68" spans="2:103">
      <c r="B68">
        <f t="shared" si="50"/>
        <v>63</v>
      </c>
      <c r="C68" s="1">
        <v>1515.15</v>
      </c>
      <c r="D68" s="1">
        <v>1515.16</v>
      </c>
      <c r="E68" s="1">
        <v>1515.15</v>
      </c>
      <c r="F68" s="1">
        <v>1515.15</v>
      </c>
      <c r="G68" s="1">
        <v>1515.15</v>
      </c>
      <c r="H68" s="1">
        <v>1515.15</v>
      </c>
      <c r="I68" s="1">
        <v>1515.15</v>
      </c>
      <c r="J68" s="1">
        <v>1515.15</v>
      </c>
      <c r="K68" s="1">
        <v>1515.15</v>
      </c>
      <c r="L68" s="1">
        <v>1515.15</v>
      </c>
      <c r="M68" s="1">
        <v>1515.16</v>
      </c>
      <c r="N68" s="1">
        <v>1515.15</v>
      </c>
      <c r="O68" s="1">
        <v>1515.15</v>
      </c>
      <c r="P68" s="1">
        <v>1515.15</v>
      </c>
      <c r="Q68" s="1">
        <v>1515.15</v>
      </c>
      <c r="R68" s="1">
        <v>1516</v>
      </c>
      <c r="S68" s="1">
        <v>1515</v>
      </c>
      <c r="T68" s="1">
        <v>1515</v>
      </c>
      <c r="U68" s="1">
        <v>1515</v>
      </c>
      <c r="V68" s="1">
        <v>1515</v>
      </c>
      <c r="W68" s="1">
        <v>1515</v>
      </c>
      <c r="X68" s="1">
        <v>1516</v>
      </c>
      <c r="Y68" s="1">
        <v>1515</v>
      </c>
      <c r="Z68" s="1">
        <v>1515</v>
      </c>
      <c r="AA68" s="1">
        <v>1515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Z68" s="26">
        <f t="shared" si="2"/>
        <v>1833.3315</v>
      </c>
      <c r="BA68" s="26">
        <f t="shared" si="3"/>
        <v>1833.3436000000002</v>
      </c>
      <c r="BB68" s="26">
        <f t="shared" si="4"/>
        <v>1833.3315</v>
      </c>
      <c r="BC68" s="26">
        <f t="shared" si="5"/>
        <v>1833.3315</v>
      </c>
      <c r="BD68" s="26">
        <f t="shared" si="6"/>
        <v>1833.3315</v>
      </c>
      <c r="BE68" s="26">
        <f t="shared" si="7"/>
        <v>1833.3315</v>
      </c>
      <c r="BF68" s="26">
        <f t="shared" si="8"/>
        <v>1833.3315</v>
      </c>
      <c r="BG68" s="26">
        <f t="shared" si="9"/>
        <v>1833.3315</v>
      </c>
      <c r="BH68" s="26">
        <f t="shared" si="10"/>
        <v>1833.3315</v>
      </c>
      <c r="BI68" s="26">
        <f t="shared" si="11"/>
        <v>1833.3315</v>
      </c>
      <c r="BJ68" s="26">
        <f t="shared" si="12"/>
        <v>1833.3436000000002</v>
      </c>
      <c r="BK68" s="26">
        <f t="shared" si="13"/>
        <v>1833.3315</v>
      </c>
      <c r="BL68" s="26">
        <f t="shared" si="14"/>
        <v>1833.3315</v>
      </c>
      <c r="BM68" s="26">
        <f t="shared" si="15"/>
        <v>1833.3315</v>
      </c>
      <c r="BN68" s="26">
        <f t="shared" si="16"/>
        <v>1833.3315</v>
      </c>
      <c r="BO68" s="26">
        <f t="shared" si="17"/>
        <v>1834.36</v>
      </c>
      <c r="BP68" s="26">
        <f t="shared" si="18"/>
        <v>1833.1499999999999</v>
      </c>
      <c r="BQ68" s="26">
        <f t="shared" si="19"/>
        <v>1833.1499999999999</v>
      </c>
      <c r="BR68" s="26">
        <f t="shared" si="20"/>
        <v>1833.1499999999999</v>
      </c>
      <c r="BS68" s="26">
        <f t="shared" si="21"/>
        <v>1833.1499999999999</v>
      </c>
      <c r="BT68" s="26">
        <f t="shared" si="22"/>
        <v>1833.1499999999999</v>
      </c>
      <c r="BU68" s="26">
        <f t="shared" si="23"/>
        <v>1834.36</v>
      </c>
      <c r="BV68" s="26">
        <f t="shared" si="24"/>
        <v>1833.1499999999999</v>
      </c>
      <c r="BW68" s="26">
        <f t="shared" si="25"/>
        <v>1833.1499999999999</v>
      </c>
      <c r="BX68" s="26">
        <f t="shared" si="26"/>
        <v>1833.1499999999999</v>
      </c>
      <c r="BY68" s="26">
        <f t="shared" si="27"/>
        <v>0</v>
      </c>
      <c r="BZ68" s="26">
        <f t="shared" si="28"/>
        <v>0</v>
      </c>
      <c r="CA68" s="26">
        <f t="shared" si="29"/>
        <v>0</v>
      </c>
      <c r="CB68" s="26">
        <f t="shared" si="30"/>
        <v>0</v>
      </c>
      <c r="CC68" s="26">
        <f t="shared" si="31"/>
        <v>0</v>
      </c>
      <c r="CD68" s="26">
        <f t="shared" si="32"/>
        <v>0</v>
      </c>
      <c r="CE68" s="26">
        <f t="shared" si="33"/>
        <v>0</v>
      </c>
      <c r="CF68" s="26">
        <f t="shared" si="34"/>
        <v>0</v>
      </c>
      <c r="CG68" s="26">
        <f t="shared" si="35"/>
        <v>0</v>
      </c>
      <c r="CH68" s="26">
        <f t="shared" si="36"/>
        <v>0</v>
      </c>
      <c r="CI68" s="26">
        <f t="shared" si="37"/>
        <v>0</v>
      </c>
      <c r="CJ68" s="26">
        <f t="shared" si="38"/>
        <v>0</v>
      </c>
      <c r="CK68" s="26">
        <f t="shared" si="39"/>
        <v>0</v>
      </c>
      <c r="CL68" s="26">
        <f t="shared" si="40"/>
        <v>0</v>
      </c>
      <c r="CM68" s="26">
        <f t="shared" si="41"/>
        <v>0</v>
      </c>
      <c r="CN68" s="26">
        <f t="shared" si="42"/>
        <v>0</v>
      </c>
      <c r="CO68" s="26">
        <f t="shared" si="43"/>
        <v>0</v>
      </c>
      <c r="CP68" s="26">
        <f t="shared" si="44"/>
        <v>0</v>
      </c>
      <c r="CQ68" s="26">
        <f t="shared" si="45"/>
        <v>0</v>
      </c>
      <c r="CR68" s="26">
        <f t="shared" si="46"/>
        <v>0</v>
      </c>
      <c r="CS68" s="26">
        <f t="shared" si="47"/>
        <v>0</v>
      </c>
      <c r="CT68" s="26">
        <f t="shared" si="48"/>
        <v>0</v>
      </c>
      <c r="CU68" s="26">
        <f t="shared" si="49"/>
        <v>0</v>
      </c>
      <c r="CV68" s="26"/>
      <c r="CW68" s="26"/>
      <c r="CX68" s="26"/>
      <c r="CY68" s="26"/>
    </row>
    <row r="69" spans="2:103">
      <c r="B69">
        <f t="shared" si="50"/>
        <v>64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5208.3333333333303</v>
      </c>
      <c r="L69" s="1">
        <v>5208.3333333333303</v>
      </c>
      <c r="M69" s="1">
        <v>5208.3333333333303</v>
      </c>
      <c r="N69" s="1">
        <v>5208.3333333333303</v>
      </c>
      <c r="O69" s="1">
        <v>5208.3333333333303</v>
      </c>
      <c r="P69" s="1">
        <v>5208.3333333333303</v>
      </c>
      <c r="Q69" s="1">
        <v>5208.3333333333303</v>
      </c>
      <c r="R69" s="1">
        <v>5208.3333333333303</v>
      </c>
      <c r="S69" s="1">
        <v>5208.3333333333303</v>
      </c>
      <c r="T69" s="1">
        <v>5208.3333333333303</v>
      </c>
      <c r="U69" s="1">
        <v>5208.3333333333303</v>
      </c>
      <c r="V69" s="1">
        <v>5208.3333333333303</v>
      </c>
      <c r="W69" s="1">
        <v>5208.3333333333303</v>
      </c>
      <c r="X69" s="1">
        <v>5208.3333333333303</v>
      </c>
      <c r="Y69" s="1">
        <v>5208.3333333333303</v>
      </c>
      <c r="Z69" s="1">
        <v>5208.3333333333303</v>
      </c>
      <c r="AA69" s="1">
        <v>5208.3333333333303</v>
      </c>
      <c r="AB69" s="1">
        <v>5208.3333333333303</v>
      </c>
      <c r="AC69" s="1">
        <v>5208.3333333333303</v>
      </c>
      <c r="AD69" s="1">
        <v>5208.3333333333303</v>
      </c>
      <c r="AE69" s="1">
        <v>5208.3333333333303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Z69" s="26">
        <f t="shared" si="2"/>
        <v>0</v>
      </c>
      <c r="BA69" s="26">
        <f t="shared" si="3"/>
        <v>0</v>
      </c>
      <c r="BB69" s="26">
        <f t="shared" si="4"/>
        <v>0</v>
      </c>
      <c r="BC69" s="26">
        <f t="shared" si="5"/>
        <v>0</v>
      </c>
      <c r="BD69" s="26">
        <f t="shared" si="6"/>
        <v>0</v>
      </c>
      <c r="BE69" s="26">
        <f t="shared" si="7"/>
        <v>0</v>
      </c>
      <c r="BF69" s="26">
        <f t="shared" si="8"/>
        <v>0</v>
      </c>
      <c r="BG69" s="26">
        <f t="shared" si="9"/>
        <v>0</v>
      </c>
      <c r="BH69" s="26">
        <f t="shared" si="10"/>
        <v>6302.0833333333294</v>
      </c>
      <c r="BI69" s="26">
        <f t="shared" si="11"/>
        <v>6302.0833333333294</v>
      </c>
      <c r="BJ69" s="26">
        <f t="shared" si="12"/>
        <v>6302.0833333333294</v>
      </c>
      <c r="BK69" s="26">
        <f t="shared" si="13"/>
        <v>6302.0833333333294</v>
      </c>
      <c r="BL69" s="26">
        <f t="shared" si="14"/>
        <v>6302.0833333333294</v>
      </c>
      <c r="BM69" s="26">
        <f t="shared" si="15"/>
        <v>6302.0833333333294</v>
      </c>
      <c r="BN69" s="26">
        <f t="shared" si="16"/>
        <v>6302.0833333333294</v>
      </c>
      <c r="BO69" s="26">
        <f t="shared" si="17"/>
        <v>6302.0833333333294</v>
      </c>
      <c r="BP69" s="26">
        <f t="shared" si="18"/>
        <v>6302.0833333333294</v>
      </c>
      <c r="BQ69" s="26">
        <f t="shared" si="19"/>
        <v>6302.0833333333294</v>
      </c>
      <c r="BR69" s="26">
        <f t="shared" si="20"/>
        <v>6302.0833333333294</v>
      </c>
      <c r="BS69" s="26">
        <f t="shared" si="21"/>
        <v>6302.0833333333294</v>
      </c>
      <c r="BT69" s="26">
        <f t="shared" si="22"/>
        <v>6302.0833333333294</v>
      </c>
      <c r="BU69" s="26">
        <f t="shared" si="23"/>
        <v>6302.0833333333294</v>
      </c>
      <c r="BV69" s="26">
        <f t="shared" si="24"/>
        <v>6302.0833333333294</v>
      </c>
      <c r="BW69" s="26">
        <f t="shared" si="25"/>
        <v>6302.0833333333294</v>
      </c>
      <c r="BX69" s="26">
        <f t="shared" si="26"/>
        <v>6302.0833333333294</v>
      </c>
      <c r="BY69" s="26">
        <f t="shared" si="27"/>
        <v>6302.0833333333294</v>
      </c>
      <c r="BZ69" s="26">
        <f t="shared" si="28"/>
        <v>6302.0833333333294</v>
      </c>
      <c r="CA69" s="26">
        <f t="shared" si="29"/>
        <v>6302.0833333333294</v>
      </c>
      <c r="CB69" s="26">
        <f t="shared" si="30"/>
        <v>6302.0833333333294</v>
      </c>
      <c r="CC69" s="26">
        <f t="shared" si="31"/>
        <v>0</v>
      </c>
      <c r="CD69" s="26">
        <f t="shared" si="32"/>
        <v>0</v>
      </c>
      <c r="CE69" s="26">
        <f t="shared" si="33"/>
        <v>0</v>
      </c>
      <c r="CF69" s="26">
        <f t="shared" si="34"/>
        <v>0</v>
      </c>
      <c r="CG69" s="26">
        <f t="shared" si="35"/>
        <v>0</v>
      </c>
      <c r="CH69" s="26">
        <f t="shared" si="36"/>
        <v>0</v>
      </c>
      <c r="CI69" s="26">
        <f t="shared" si="37"/>
        <v>0</v>
      </c>
      <c r="CJ69" s="26">
        <f t="shared" si="38"/>
        <v>0</v>
      </c>
      <c r="CK69" s="26">
        <f t="shared" si="39"/>
        <v>0</v>
      </c>
      <c r="CL69" s="26">
        <f t="shared" si="40"/>
        <v>0</v>
      </c>
      <c r="CM69" s="26">
        <f t="shared" si="41"/>
        <v>0</v>
      </c>
      <c r="CN69" s="26">
        <f t="shared" si="42"/>
        <v>0</v>
      </c>
      <c r="CO69" s="26">
        <f t="shared" si="43"/>
        <v>0</v>
      </c>
      <c r="CP69" s="26">
        <f t="shared" si="44"/>
        <v>0</v>
      </c>
      <c r="CQ69" s="26">
        <f t="shared" si="45"/>
        <v>0</v>
      </c>
      <c r="CR69" s="26">
        <f t="shared" si="46"/>
        <v>0</v>
      </c>
      <c r="CS69" s="26">
        <f t="shared" si="47"/>
        <v>0</v>
      </c>
      <c r="CT69" s="26">
        <f t="shared" si="48"/>
        <v>0</v>
      </c>
      <c r="CU69" s="26">
        <f t="shared" si="49"/>
        <v>0</v>
      </c>
      <c r="CV69" s="26"/>
      <c r="CW69" s="26"/>
      <c r="CX69" s="26"/>
      <c r="CY69" s="26"/>
    </row>
    <row r="70" spans="2:103">
      <c r="B70">
        <f t="shared" si="50"/>
        <v>65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9583.3333333333303</v>
      </c>
      <c r="O70" s="1">
        <v>9583.3333333333303</v>
      </c>
      <c r="P70" s="1">
        <v>9583.3333333333303</v>
      </c>
      <c r="Q70" s="1">
        <v>9583.3333333333303</v>
      </c>
      <c r="R70" s="1">
        <v>9583.3333333333303</v>
      </c>
      <c r="S70" s="1">
        <v>9583.3333333333303</v>
      </c>
      <c r="T70" s="1">
        <v>9583.3333333333303</v>
      </c>
      <c r="U70" s="1">
        <v>9583.3333333333303</v>
      </c>
      <c r="V70" s="1">
        <v>9583.3333333333303</v>
      </c>
      <c r="W70" s="1">
        <v>9583.3333333333303</v>
      </c>
      <c r="X70" s="1">
        <v>10958.333333333299</v>
      </c>
      <c r="Y70" s="1">
        <v>10958.333333333299</v>
      </c>
      <c r="Z70" s="1">
        <v>10958.333333333299</v>
      </c>
      <c r="AA70" s="1">
        <v>10959</v>
      </c>
      <c r="AB70" s="1">
        <v>10959</v>
      </c>
      <c r="AC70" s="1">
        <v>10958</v>
      </c>
      <c r="AD70" s="1">
        <v>10958</v>
      </c>
      <c r="AE70" s="1">
        <v>10959</v>
      </c>
      <c r="AF70" s="1">
        <v>10958</v>
      </c>
      <c r="AG70" s="1">
        <v>10958</v>
      </c>
      <c r="AH70" s="1">
        <v>10959</v>
      </c>
      <c r="AI70" s="1">
        <v>10958</v>
      </c>
      <c r="AJ70" s="1">
        <v>10958</v>
      </c>
      <c r="AK70" s="1">
        <v>10959</v>
      </c>
      <c r="AL70" s="1">
        <v>10958</v>
      </c>
      <c r="AM70" s="1">
        <v>12516.67</v>
      </c>
      <c r="AN70" s="1">
        <v>12516.67</v>
      </c>
      <c r="AO70" s="1">
        <v>12516.67</v>
      </c>
      <c r="AP70" s="1">
        <v>12516.67</v>
      </c>
      <c r="AQ70" s="1">
        <v>12516.67</v>
      </c>
      <c r="AR70" s="1">
        <v>12516.67</v>
      </c>
      <c r="AS70" s="1">
        <v>12516.67</v>
      </c>
      <c r="AT70" s="1">
        <v>12516.67</v>
      </c>
      <c r="AU70" s="1">
        <v>12516.67</v>
      </c>
      <c r="AV70" s="1">
        <v>12516.67</v>
      </c>
      <c r="AW70" s="1">
        <v>12516.67</v>
      </c>
      <c r="AX70" s="1">
        <v>15062.5</v>
      </c>
      <c r="AZ70" s="26">
        <f t="shared" si="2"/>
        <v>0</v>
      </c>
      <c r="BA70" s="26">
        <f t="shared" si="3"/>
        <v>0</v>
      </c>
      <c r="BB70" s="26">
        <f t="shared" si="4"/>
        <v>0</v>
      </c>
      <c r="BC70" s="26">
        <f t="shared" si="5"/>
        <v>0</v>
      </c>
      <c r="BD70" s="26">
        <f t="shared" si="6"/>
        <v>0</v>
      </c>
      <c r="BE70" s="26">
        <f t="shared" si="7"/>
        <v>0</v>
      </c>
      <c r="BF70" s="26">
        <f t="shared" si="8"/>
        <v>0</v>
      </c>
      <c r="BG70" s="26">
        <f t="shared" si="9"/>
        <v>0</v>
      </c>
      <c r="BH70" s="26">
        <f t="shared" si="10"/>
        <v>0</v>
      </c>
      <c r="BI70" s="26">
        <f t="shared" si="11"/>
        <v>0</v>
      </c>
      <c r="BJ70" s="26">
        <f t="shared" si="12"/>
        <v>0</v>
      </c>
      <c r="BK70" s="26">
        <f t="shared" si="13"/>
        <v>11595.833333333328</v>
      </c>
      <c r="BL70" s="26">
        <f t="shared" si="14"/>
        <v>11595.833333333328</v>
      </c>
      <c r="BM70" s="26">
        <f t="shared" si="15"/>
        <v>11595.833333333328</v>
      </c>
      <c r="BN70" s="26">
        <f t="shared" si="16"/>
        <v>11595.833333333328</v>
      </c>
      <c r="BO70" s="26">
        <f t="shared" si="17"/>
        <v>11595.833333333328</v>
      </c>
      <c r="BP70" s="26">
        <f t="shared" si="18"/>
        <v>11595.833333333328</v>
      </c>
      <c r="BQ70" s="26">
        <f t="shared" si="19"/>
        <v>11595.833333333328</v>
      </c>
      <c r="BR70" s="26">
        <f t="shared" si="20"/>
        <v>11595.833333333328</v>
      </c>
      <c r="BS70" s="26">
        <f t="shared" si="21"/>
        <v>11595.833333333328</v>
      </c>
      <c r="BT70" s="26">
        <f t="shared" si="22"/>
        <v>11595.833333333328</v>
      </c>
      <c r="BU70" s="26">
        <f t="shared" si="23"/>
        <v>13259.583333333292</v>
      </c>
      <c r="BV70" s="26">
        <f t="shared" si="24"/>
        <v>13259.583333333292</v>
      </c>
      <c r="BW70" s="26">
        <f t="shared" si="25"/>
        <v>13259.583333333292</v>
      </c>
      <c r="BX70" s="26">
        <f t="shared" si="26"/>
        <v>13260.39</v>
      </c>
      <c r="BY70" s="26">
        <f t="shared" si="27"/>
        <v>13260.39</v>
      </c>
      <c r="BZ70" s="26">
        <f t="shared" si="28"/>
        <v>13259.18</v>
      </c>
      <c r="CA70" s="26">
        <f t="shared" si="29"/>
        <v>13259.18</v>
      </c>
      <c r="CB70" s="26">
        <f t="shared" si="30"/>
        <v>13260.39</v>
      </c>
      <c r="CC70" s="26">
        <f t="shared" si="31"/>
        <v>13259.18</v>
      </c>
      <c r="CD70" s="26">
        <f t="shared" si="32"/>
        <v>13259.18</v>
      </c>
      <c r="CE70" s="26">
        <f t="shared" si="33"/>
        <v>13260.39</v>
      </c>
      <c r="CF70" s="26">
        <f t="shared" si="34"/>
        <v>13259.18</v>
      </c>
      <c r="CG70" s="26">
        <f t="shared" si="35"/>
        <v>13259.18</v>
      </c>
      <c r="CH70" s="26">
        <f t="shared" si="36"/>
        <v>13260.39</v>
      </c>
      <c r="CI70" s="26">
        <f t="shared" si="37"/>
        <v>13259.18</v>
      </c>
      <c r="CJ70" s="26">
        <f t="shared" si="38"/>
        <v>15145.170699999999</v>
      </c>
      <c r="CK70" s="26">
        <f t="shared" si="39"/>
        <v>15145.170699999999</v>
      </c>
      <c r="CL70" s="26">
        <f t="shared" si="40"/>
        <v>15145.170699999999</v>
      </c>
      <c r="CM70" s="26">
        <f t="shared" si="41"/>
        <v>15145.170699999999</v>
      </c>
      <c r="CN70" s="26">
        <f t="shared" si="42"/>
        <v>15145.170699999999</v>
      </c>
      <c r="CO70" s="26">
        <f t="shared" si="43"/>
        <v>15145.170699999999</v>
      </c>
      <c r="CP70" s="26">
        <f t="shared" si="44"/>
        <v>15145.170699999999</v>
      </c>
      <c r="CQ70" s="26">
        <f t="shared" si="45"/>
        <v>15145.170699999999</v>
      </c>
      <c r="CR70" s="26">
        <f t="shared" si="46"/>
        <v>15145.170699999999</v>
      </c>
      <c r="CS70" s="26">
        <f t="shared" si="47"/>
        <v>15145.170699999999</v>
      </c>
      <c r="CT70" s="26">
        <f t="shared" si="48"/>
        <v>15145.170699999999</v>
      </c>
      <c r="CU70" s="26">
        <f t="shared" si="49"/>
        <v>18225.625</v>
      </c>
      <c r="CV70" s="26"/>
      <c r="CW70" s="26"/>
      <c r="CX70" s="26"/>
      <c r="CY70" s="26"/>
    </row>
    <row r="71" spans="2:103">
      <c r="B71">
        <f t="shared" ref="B71:B102" si="51">B70+1</f>
        <v>66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Z71" s="26">
        <f t="shared" ref="AZ71:AZ134" si="52">C71*1.21</f>
        <v>0</v>
      </c>
      <c r="BA71" s="26">
        <f t="shared" si="3"/>
        <v>0</v>
      </c>
      <c r="BB71" s="26">
        <f t="shared" si="4"/>
        <v>0</v>
      </c>
      <c r="BC71" s="26">
        <f t="shared" si="5"/>
        <v>0</v>
      </c>
      <c r="BD71" s="26">
        <f t="shared" si="6"/>
        <v>0</v>
      </c>
      <c r="BE71" s="26">
        <f t="shared" si="7"/>
        <v>0</v>
      </c>
      <c r="BF71" s="26">
        <f t="shared" si="8"/>
        <v>0</v>
      </c>
      <c r="BG71" s="26">
        <f t="shared" si="9"/>
        <v>0</v>
      </c>
      <c r="BH71" s="26">
        <f t="shared" si="10"/>
        <v>0</v>
      </c>
      <c r="BI71" s="26">
        <f t="shared" si="11"/>
        <v>0</v>
      </c>
      <c r="BJ71" s="26">
        <f t="shared" si="12"/>
        <v>0</v>
      </c>
      <c r="BK71" s="26">
        <f t="shared" si="13"/>
        <v>0</v>
      </c>
      <c r="BL71" s="26">
        <f t="shared" si="14"/>
        <v>0</v>
      </c>
      <c r="BM71" s="26">
        <f t="shared" si="15"/>
        <v>0</v>
      </c>
      <c r="BN71" s="26">
        <f t="shared" si="16"/>
        <v>0</v>
      </c>
      <c r="BO71" s="26">
        <f t="shared" si="17"/>
        <v>0</v>
      </c>
      <c r="BP71" s="26">
        <f t="shared" si="18"/>
        <v>0</v>
      </c>
      <c r="BQ71" s="26">
        <f t="shared" si="19"/>
        <v>0</v>
      </c>
      <c r="BR71" s="26">
        <f t="shared" si="20"/>
        <v>0</v>
      </c>
      <c r="BS71" s="26">
        <f t="shared" si="21"/>
        <v>0</v>
      </c>
      <c r="BT71" s="26">
        <f t="shared" si="22"/>
        <v>0</v>
      </c>
      <c r="BU71" s="26">
        <f t="shared" si="23"/>
        <v>0</v>
      </c>
      <c r="BV71" s="26">
        <f t="shared" si="24"/>
        <v>0</v>
      </c>
      <c r="BW71" s="26">
        <f t="shared" si="25"/>
        <v>0</v>
      </c>
      <c r="BX71" s="26">
        <f t="shared" si="26"/>
        <v>0</v>
      </c>
      <c r="BY71" s="26">
        <f t="shared" si="27"/>
        <v>0</v>
      </c>
      <c r="BZ71" s="26">
        <f t="shared" si="28"/>
        <v>0</v>
      </c>
      <c r="CA71" s="26">
        <f t="shared" si="29"/>
        <v>0</v>
      </c>
      <c r="CB71" s="26">
        <f t="shared" si="30"/>
        <v>0</v>
      </c>
      <c r="CC71" s="26">
        <f t="shared" si="31"/>
        <v>0</v>
      </c>
      <c r="CD71" s="26">
        <f t="shared" si="32"/>
        <v>0</v>
      </c>
      <c r="CE71" s="26">
        <f t="shared" si="33"/>
        <v>0</v>
      </c>
      <c r="CF71" s="26">
        <f t="shared" si="34"/>
        <v>0</v>
      </c>
      <c r="CG71" s="26">
        <f t="shared" si="35"/>
        <v>0</v>
      </c>
      <c r="CH71" s="26">
        <f t="shared" si="36"/>
        <v>0</v>
      </c>
      <c r="CI71" s="26">
        <f t="shared" si="37"/>
        <v>0</v>
      </c>
      <c r="CJ71" s="26">
        <f t="shared" si="38"/>
        <v>0</v>
      </c>
      <c r="CK71" s="26">
        <f t="shared" si="39"/>
        <v>0</v>
      </c>
      <c r="CL71" s="26">
        <f t="shared" si="40"/>
        <v>0</v>
      </c>
      <c r="CM71" s="26">
        <f t="shared" si="41"/>
        <v>0</v>
      </c>
      <c r="CN71" s="26">
        <f t="shared" si="42"/>
        <v>0</v>
      </c>
      <c r="CO71" s="26">
        <f t="shared" si="43"/>
        <v>0</v>
      </c>
      <c r="CP71" s="26">
        <f t="shared" si="44"/>
        <v>0</v>
      </c>
      <c r="CQ71" s="26">
        <f t="shared" si="45"/>
        <v>0</v>
      </c>
      <c r="CR71" s="26">
        <f t="shared" si="46"/>
        <v>0</v>
      </c>
      <c r="CS71" s="26">
        <f t="shared" si="47"/>
        <v>0</v>
      </c>
      <c r="CT71" s="26">
        <f t="shared" si="48"/>
        <v>0</v>
      </c>
      <c r="CU71" s="26">
        <f t="shared" si="49"/>
        <v>0</v>
      </c>
      <c r="CV71" s="26"/>
      <c r="CW71" s="26"/>
      <c r="CX71" s="26"/>
      <c r="CY71" s="26"/>
    </row>
    <row r="72" spans="2:103">
      <c r="B72">
        <f t="shared" si="51"/>
        <v>67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2604.1666666666702</v>
      </c>
      <c r="V72" s="1">
        <v>2604.1666666666702</v>
      </c>
      <c r="W72" s="1">
        <v>2604.1666666666702</v>
      </c>
      <c r="X72" s="1">
        <v>2604.1666666666702</v>
      </c>
      <c r="Y72" s="1">
        <v>2604.1666666666702</v>
      </c>
      <c r="Z72" s="1">
        <v>2604.1666666666702</v>
      </c>
      <c r="AA72" s="1">
        <v>2604.1666666666702</v>
      </c>
      <c r="AB72" s="1">
        <v>2604.1666666666702</v>
      </c>
      <c r="AC72" s="1">
        <v>2604.1666666666702</v>
      </c>
      <c r="AD72" s="1">
        <v>2604.1666666666702</v>
      </c>
      <c r="AE72" s="1">
        <v>2604.1666666666702</v>
      </c>
      <c r="AF72" s="1">
        <v>2604.1666666666702</v>
      </c>
      <c r="AG72" s="1">
        <v>2604.1666666666702</v>
      </c>
      <c r="AH72" s="1">
        <v>2604.1666666666702</v>
      </c>
      <c r="AI72" s="1">
        <v>2604.1666666666702</v>
      </c>
      <c r="AJ72" s="1">
        <v>2604.1666666666702</v>
      </c>
      <c r="AK72" s="1">
        <v>2604.1666666666702</v>
      </c>
      <c r="AL72" s="1">
        <v>2604.1666666666702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Z72" s="26">
        <f t="shared" si="52"/>
        <v>0</v>
      </c>
      <c r="BA72" s="26">
        <f t="shared" si="3"/>
        <v>0</v>
      </c>
      <c r="BB72" s="26">
        <f t="shared" si="4"/>
        <v>0</v>
      </c>
      <c r="BC72" s="26">
        <f t="shared" si="5"/>
        <v>0</v>
      </c>
      <c r="BD72" s="26">
        <f t="shared" si="6"/>
        <v>0</v>
      </c>
      <c r="BE72" s="26">
        <f t="shared" si="7"/>
        <v>0</v>
      </c>
      <c r="BF72" s="26">
        <f t="shared" si="8"/>
        <v>0</v>
      </c>
      <c r="BG72" s="26">
        <f t="shared" si="9"/>
        <v>0</v>
      </c>
      <c r="BH72" s="26">
        <f t="shared" si="10"/>
        <v>0</v>
      </c>
      <c r="BI72" s="26">
        <f t="shared" si="11"/>
        <v>0</v>
      </c>
      <c r="BJ72" s="26">
        <f t="shared" si="12"/>
        <v>0</v>
      </c>
      <c r="BK72" s="26">
        <f t="shared" si="13"/>
        <v>0</v>
      </c>
      <c r="BL72" s="26">
        <f t="shared" si="14"/>
        <v>0</v>
      </c>
      <c r="BM72" s="26">
        <f t="shared" si="15"/>
        <v>0</v>
      </c>
      <c r="BN72" s="26">
        <f t="shared" si="16"/>
        <v>0</v>
      </c>
      <c r="BO72" s="26">
        <f t="shared" si="17"/>
        <v>0</v>
      </c>
      <c r="BP72" s="26">
        <f t="shared" si="18"/>
        <v>0</v>
      </c>
      <c r="BQ72" s="26">
        <f t="shared" si="19"/>
        <v>0</v>
      </c>
      <c r="BR72" s="26">
        <f t="shared" si="20"/>
        <v>3151.0416666666706</v>
      </c>
      <c r="BS72" s="26">
        <f t="shared" si="21"/>
        <v>3151.0416666666706</v>
      </c>
      <c r="BT72" s="26">
        <f t="shared" si="22"/>
        <v>3151.0416666666706</v>
      </c>
      <c r="BU72" s="26">
        <f t="shared" si="23"/>
        <v>3151.0416666666706</v>
      </c>
      <c r="BV72" s="26">
        <f t="shared" si="24"/>
        <v>3151.0416666666706</v>
      </c>
      <c r="BW72" s="26">
        <f t="shared" si="25"/>
        <v>3151.0416666666706</v>
      </c>
      <c r="BX72" s="26">
        <f t="shared" si="26"/>
        <v>3151.0416666666706</v>
      </c>
      <c r="BY72" s="26">
        <f t="shared" si="27"/>
        <v>3151.0416666666706</v>
      </c>
      <c r="BZ72" s="26">
        <f t="shared" si="28"/>
        <v>3151.0416666666706</v>
      </c>
      <c r="CA72" s="26">
        <f t="shared" si="29"/>
        <v>3151.0416666666706</v>
      </c>
      <c r="CB72" s="26">
        <f t="shared" si="30"/>
        <v>3151.0416666666706</v>
      </c>
      <c r="CC72" s="26">
        <f t="shared" si="31"/>
        <v>3151.0416666666706</v>
      </c>
      <c r="CD72" s="26">
        <f t="shared" si="32"/>
        <v>3151.0416666666706</v>
      </c>
      <c r="CE72" s="26">
        <f t="shared" si="33"/>
        <v>3151.0416666666706</v>
      </c>
      <c r="CF72" s="26">
        <f t="shared" si="34"/>
        <v>3151.0416666666706</v>
      </c>
      <c r="CG72" s="26">
        <f t="shared" si="35"/>
        <v>3151.0416666666706</v>
      </c>
      <c r="CH72" s="26">
        <f t="shared" si="36"/>
        <v>3151.0416666666706</v>
      </c>
      <c r="CI72" s="26">
        <f t="shared" si="37"/>
        <v>3151.0416666666706</v>
      </c>
      <c r="CJ72" s="26">
        <f t="shared" si="38"/>
        <v>0</v>
      </c>
      <c r="CK72" s="26">
        <f t="shared" si="39"/>
        <v>0</v>
      </c>
      <c r="CL72" s="26">
        <f t="shared" si="40"/>
        <v>0</v>
      </c>
      <c r="CM72" s="26">
        <f t="shared" si="41"/>
        <v>0</v>
      </c>
      <c r="CN72" s="26">
        <f t="shared" si="42"/>
        <v>0</v>
      </c>
      <c r="CO72" s="26">
        <f t="shared" si="43"/>
        <v>0</v>
      </c>
      <c r="CP72" s="26">
        <f t="shared" si="44"/>
        <v>0</v>
      </c>
      <c r="CQ72" s="26">
        <f t="shared" si="45"/>
        <v>0</v>
      </c>
      <c r="CR72" s="26">
        <f t="shared" si="46"/>
        <v>0</v>
      </c>
      <c r="CS72" s="26">
        <f t="shared" si="47"/>
        <v>0</v>
      </c>
      <c r="CT72" s="26">
        <f t="shared" si="48"/>
        <v>0</v>
      </c>
      <c r="CU72" s="26">
        <f t="shared" si="49"/>
        <v>0</v>
      </c>
      <c r="CV72" s="26"/>
      <c r="CW72" s="26"/>
      <c r="CX72" s="26"/>
      <c r="CY72" s="26"/>
    </row>
    <row r="73" spans="2:103">
      <c r="B73">
        <f t="shared" si="51"/>
        <v>68</v>
      </c>
      <c r="C73" s="1">
        <v>2500</v>
      </c>
      <c r="D73" s="1">
        <v>3062.5</v>
      </c>
      <c r="E73" s="1">
        <v>3062.5</v>
      </c>
      <c r="F73" s="1">
        <v>3062.5</v>
      </c>
      <c r="G73" s="1">
        <v>3062.5</v>
      </c>
      <c r="H73" s="1">
        <v>3062.5</v>
      </c>
      <c r="I73" s="1">
        <v>3062.5</v>
      </c>
      <c r="J73" s="1">
        <v>3062.5</v>
      </c>
      <c r="K73" s="1">
        <v>3062.5</v>
      </c>
      <c r="L73" s="1">
        <v>3062.5</v>
      </c>
      <c r="M73" s="1">
        <v>3062.5</v>
      </c>
      <c r="N73" s="1">
        <v>3062.5</v>
      </c>
      <c r="O73" s="1">
        <v>3062.5</v>
      </c>
      <c r="P73" s="1">
        <v>3062.5</v>
      </c>
      <c r="Q73" s="1">
        <v>3062.5</v>
      </c>
      <c r="R73" s="1">
        <v>3216</v>
      </c>
      <c r="S73" s="1">
        <v>3215</v>
      </c>
      <c r="T73" s="1">
        <v>3216</v>
      </c>
      <c r="U73" s="1">
        <v>3215</v>
      </c>
      <c r="V73" s="1">
        <v>3216</v>
      </c>
      <c r="W73" s="1">
        <v>3216</v>
      </c>
      <c r="X73" s="1">
        <v>3216</v>
      </c>
      <c r="Y73" s="1">
        <v>3216</v>
      </c>
      <c r="Z73" s="1">
        <v>3216</v>
      </c>
      <c r="AA73" s="1">
        <v>3216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Z73" s="26">
        <f t="shared" si="52"/>
        <v>3025</v>
      </c>
      <c r="BA73" s="26">
        <f t="shared" si="3"/>
        <v>3705.625</v>
      </c>
      <c r="BB73" s="26">
        <f t="shared" si="4"/>
        <v>3705.625</v>
      </c>
      <c r="BC73" s="26">
        <f t="shared" si="5"/>
        <v>3705.625</v>
      </c>
      <c r="BD73" s="26">
        <f t="shared" si="6"/>
        <v>3705.625</v>
      </c>
      <c r="BE73" s="26">
        <f t="shared" si="7"/>
        <v>3705.625</v>
      </c>
      <c r="BF73" s="26">
        <f t="shared" si="8"/>
        <v>3705.625</v>
      </c>
      <c r="BG73" s="26">
        <f t="shared" si="9"/>
        <v>3705.625</v>
      </c>
      <c r="BH73" s="26">
        <f t="shared" si="10"/>
        <v>3705.625</v>
      </c>
      <c r="BI73" s="26">
        <f t="shared" si="11"/>
        <v>3705.625</v>
      </c>
      <c r="BJ73" s="26">
        <f t="shared" si="12"/>
        <v>3705.625</v>
      </c>
      <c r="BK73" s="26">
        <f t="shared" si="13"/>
        <v>3705.625</v>
      </c>
      <c r="BL73" s="26">
        <f t="shared" si="14"/>
        <v>3705.625</v>
      </c>
      <c r="BM73" s="26">
        <f t="shared" si="15"/>
        <v>3705.625</v>
      </c>
      <c r="BN73" s="26">
        <f t="shared" si="16"/>
        <v>3705.625</v>
      </c>
      <c r="BO73" s="26">
        <f t="shared" si="17"/>
        <v>3891.3599999999997</v>
      </c>
      <c r="BP73" s="26">
        <f t="shared" si="18"/>
        <v>3890.15</v>
      </c>
      <c r="BQ73" s="26">
        <f t="shared" si="19"/>
        <v>3891.3599999999997</v>
      </c>
      <c r="BR73" s="26">
        <f t="shared" si="20"/>
        <v>3890.15</v>
      </c>
      <c r="BS73" s="26">
        <f t="shared" si="21"/>
        <v>3891.3599999999997</v>
      </c>
      <c r="BT73" s="26">
        <f t="shared" si="22"/>
        <v>3891.3599999999997</v>
      </c>
      <c r="BU73" s="26">
        <f t="shared" si="23"/>
        <v>3891.3599999999997</v>
      </c>
      <c r="BV73" s="26">
        <f t="shared" si="24"/>
        <v>3891.3599999999997</v>
      </c>
      <c r="BW73" s="26">
        <f t="shared" si="25"/>
        <v>3891.3599999999997</v>
      </c>
      <c r="BX73" s="26">
        <f t="shared" si="26"/>
        <v>3891.3599999999997</v>
      </c>
      <c r="BY73" s="26">
        <f t="shared" si="27"/>
        <v>0</v>
      </c>
      <c r="BZ73" s="26">
        <f t="shared" si="28"/>
        <v>0</v>
      </c>
      <c r="CA73" s="26">
        <f t="shared" si="29"/>
        <v>0</v>
      </c>
      <c r="CB73" s="26">
        <f t="shared" si="30"/>
        <v>0</v>
      </c>
      <c r="CC73" s="26">
        <f t="shared" si="31"/>
        <v>0</v>
      </c>
      <c r="CD73" s="26">
        <f t="shared" si="32"/>
        <v>0</v>
      </c>
      <c r="CE73" s="26">
        <f t="shared" si="33"/>
        <v>0</v>
      </c>
      <c r="CF73" s="26">
        <f t="shared" si="34"/>
        <v>0</v>
      </c>
      <c r="CG73" s="26">
        <f t="shared" si="35"/>
        <v>0</v>
      </c>
      <c r="CH73" s="26">
        <f t="shared" si="36"/>
        <v>0</v>
      </c>
      <c r="CI73" s="26">
        <f t="shared" si="37"/>
        <v>0</v>
      </c>
      <c r="CJ73" s="26">
        <f t="shared" si="38"/>
        <v>0</v>
      </c>
      <c r="CK73" s="26">
        <f t="shared" si="39"/>
        <v>0</v>
      </c>
      <c r="CL73" s="26">
        <f t="shared" si="40"/>
        <v>0</v>
      </c>
      <c r="CM73" s="26">
        <f t="shared" si="41"/>
        <v>0</v>
      </c>
      <c r="CN73" s="26">
        <f t="shared" si="42"/>
        <v>0</v>
      </c>
      <c r="CO73" s="26">
        <f t="shared" si="43"/>
        <v>0</v>
      </c>
      <c r="CP73" s="26">
        <f t="shared" si="44"/>
        <v>0</v>
      </c>
      <c r="CQ73" s="26">
        <f t="shared" si="45"/>
        <v>0</v>
      </c>
      <c r="CR73" s="26">
        <f t="shared" si="46"/>
        <v>0</v>
      </c>
      <c r="CS73" s="26">
        <f t="shared" si="47"/>
        <v>0</v>
      </c>
      <c r="CT73" s="26">
        <f t="shared" si="48"/>
        <v>0</v>
      </c>
      <c r="CU73" s="26">
        <f t="shared" si="49"/>
        <v>0</v>
      </c>
      <c r="CV73" s="26"/>
      <c r="CW73" s="26"/>
      <c r="CX73" s="26"/>
      <c r="CY73" s="26"/>
    </row>
    <row r="74" spans="2:103">
      <c r="B74">
        <f t="shared" si="51"/>
        <v>69</v>
      </c>
      <c r="C74" s="1">
        <v>3428.57</v>
      </c>
      <c r="D74" s="1">
        <v>3428.57</v>
      </c>
      <c r="E74" s="1">
        <v>3428.57</v>
      </c>
      <c r="F74" s="1">
        <v>3428.57</v>
      </c>
      <c r="G74" s="1">
        <v>3428.57</v>
      </c>
      <c r="H74" s="1">
        <v>3428.57</v>
      </c>
      <c r="I74" s="1">
        <v>3428.58</v>
      </c>
      <c r="J74" s="1">
        <v>3428.57</v>
      </c>
      <c r="K74" s="1">
        <v>3428.57</v>
      </c>
      <c r="L74" s="1">
        <v>3428.57</v>
      </c>
      <c r="M74" s="1">
        <v>3428.57</v>
      </c>
      <c r="N74" s="1">
        <v>3428.57</v>
      </c>
      <c r="O74" s="1">
        <v>8000</v>
      </c>
      <c r="P74" s="1">
        <v>8000</v>
      </c>
      <c r="Q74" s="1">
        <v>8000</v>
      </c>
      <c r="R74" s="1">
        <v>9584</v>
      </c>
      <c r="S74" s="1">
        <v>9583</v>
      </c>
      <c r="T74" s="1">
        <v>9583</v>
      </c>
      <c r="U74" s="1">
        <v>9584</v>
      </c>
      <c r="V74" s="1">
        <v>9583</v>
      </c>
      <c r="W74" s="1">
        <v>9583</v>
      </c>
      <c r="X74" s="1">
        <v>9584</v>
      </c>
      <c r="Y74" s="1">
        <v>9583</v>
      </c>
      <c r="Z74" s="1">
        <v>9583</v>
      </c>
      <c r="AA74" s="1">
        <v>9584</v>
      </c>
      <c r="AB74" s="1">
        <v>9583</v>
      </c>
      <c r="AC74" s="1">
        <v>10333</v>
      </c>
      <c r="AD74" s="1">
        <v>10334</v>
      </c>
      <c r="AE74" s="1">
        <v>10333</v>
      </c>
      <c r="AF74" s="1">
        <v>10333</v>
      </c>
      <c r="AG74" s="1">
        <v>10334</v>
      </c>
      <c r="AH74" s="1">
        <v>10333</v>
      </c>
      <c r="AI74" s="1">
        <v>10333</v>
      </c>
      <c r="AJ74" s="1">
        <v>10334</v>
      </c>
      <c r="AK74" s="1">
        <v>10333</v>
      </c>
      <c r="AL74" s="1">
        <v>10333</v>
      </c>
      <c r="AM74" s="1">
        <v>10333</v>
      </c>
      <c r="AN74" s="1">
        <v>10333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Z74" s="26">
        <f t="shared" si="52"/>
        <v>4148.5697</v>
      </c>
      <c r="BA74" s="26">
        <f t="shared" si="3"/>
        <v>4148.5697</v>
      </c>
      <c r="BB74" s="26">
        <f t="shared" si="4"/>
        <v>4148.5697</v>
      </c>
      <c r="BC74" s="26">
        <f t="shared" si="5"/>
        <v>4148.5697</v>
      </c>
      <c r="BD74" s="26">
        <f t="shared" si="6"/>
        <v>4148.5697</v>
      </c>
      <c r="BE74" s="26">
        <f t="shared" si="7"/>
        <v>4148.5697</v>
      </c>
      <c r="BF74" s="26">
        <f t="shared" si="8"/>
        <v>4148.5817999999999</v>
      </c>
      <c r="BG74" s="26">
        <f t="shared" si="9"/>
        <v>4148.5697</v>
      </c>
      <c r="BH74" s="26">
        <f t="shared" si="10"/>
        <v>4148.5697</v>
      </c>
      <c r="BI74" s="26">
        <f t="shared" si="11"/>
        <v>4148.5697</v>
      </c>
      <c r="BJ74" s="26">
        <f t="shared" si="12"/>
        <v>4148.5697</v>
      </c>
      <c r="BK74" s="26">
        <f t="shared" si="13"/>
        <v>4148.5697</v>
      </c>
      <c r="BL74" s="26">
        <f t="shared" si="14"/>
        <v>9680</v>
      </c>
      <c r="BM74" s="26">
        <f t="shared" si="15"/>
        <v>9680</v>
      </c>
      <c r="BN74" s="26">
        <f t="shared" si="16"/>
        <v>9680</v>
      </c>
      <c r="BO74" s="26">
        <f t="shared" si="17"/>
        <v>11596.64</v>
      </c>
      <c r="BP74" s="26">
        <f t="shared" si="18"/>
        <v>11595.43</v>
      </c>
      <c r="BQ74" s="26">
        <f t="shared" si="19"/>
        <v>11595.43</v>
      </c>
      <c r="BR74" s="26">
        <f t="shared" si="20"/>
        <v>11596.64</v>
      </c>
      <c r="BS74" s="26">
        <f t="shared" si="21"/>
        <v>11595.43</v>
      </c>
      <c r="BT74" s="26">
        <f t="shared" si="22"/>
        <v>11595.43</v>
      </c>
      <c r="BU74" s="26">
        <f t="shared" si="23"/>
        <v>11596.64</v>
      </c>
      <c r="BV74" s="26">
        <f t="shared" si="24"/>
        <v>11595.43</v>
      </c>
      <c r="BW74" s="26">
        <f t="shared" si="25"/>
        <v>11595.43</v>
      </c>
      <c r="BX74" s="26">
        <f t="shared" si="26"/>
        <v>11596.64</v>
      </c>
      <c r="BY74" s="26">
        <f t="shared" si="27"/>
        <v>11595.43</v>
      </c>
      <c r="BZ74" s="26">
        <f t="shared" si="28"/>
        <v>12502.93</v>
      </c>
      <c r="CA74" s="26">
        <f t="shared" si="29"/>
        <v>12504.14</v>
      </c>
      <c r="CB74" s="26">
        <f t="shared" si="30"/>
        <v>12502.93</v>
      </c>
      <c r="CC74" s="26">
        <f t="shared" si="31"/>
        <v>12502.93</v>
      </c>
      <c r="CD74" s="26">
        <f t="shared" si="32"/>
        <v>12504.14</v>
      </c>
      <c r="CE74" s="26">
        <f t="shared" si="33"/>
        <v>12502.93</v>
      </c>
      <c r="CF74" s="26">
        <f t="shared" si="34"/>
        <v>12502.93</v>
      </c>
      <c r="CG74" s="26">
        <f t="shared" si="35"/>
        <v>12504.14</v>
      </c>
      <c r="CH74" s="26">
        <f t="shared" si="36"/>
        <v>12502.93</v>
      </c>
      <c r="CI74" s="26">
        <f t="shared" si="37"/>
        <v>12502.93</v>
      </c>
      <c r="CJ74" s="26">
        <f t="shared" si="38"/>
        <v>12502.93</v>
      </c>
      <c r="CK74" s="26">
        <f t="shared" si="39"/>
        <v>12502.93</v>
      </c>
      <c r="CL74" s="26">
        <f t="shared" si="40"/>
        <v>0</v>
      </c>
      <c r="CM74" s="26">
        <f t="shared" si="41"/>
        <v>0</v>
      </c>
      <c r="CN74" s="26">
        <f t="shared" si="42"/>
        <v>0</v>
      </c>
      <c r="CO74" s="26">
        <f t="shared" si="43"/>
        <v>0</v>
      </c>
      <c r="CP74" s="26">
        <f t="shared" si="44"/>
        <v>0</v>
      </c>
      <c r="CQ74" s="26">
        <f t="shared" si="45"/>
        <v>0</v>
      </c>
      <c r="CR74" s="26">
        <f t="shared" si="46"/>
        <v>0</v>
      </c>
      <c r="CS74" s="26">
        <f t="shared" si="47"/>
        <v>0</v>
      </c>
      <c r="CT74" s="26">
        <f t="shared" si="48"/>
        <v>0</v>
      </c>
      <c r="CU74" s="26">
        <f t="shared" si="49"/>
        <v>0</v>
      </c>
      <c r="CV74" s="26"/>
      <c r="CW74" s="26"/>
      <c r="CX74" s="26"/>
      <c r="CY74" s="26"/>
    </row>
    <row r="75" spans="2:103">
      <c r="B75">
        <f t="shared" si="51"/>
        <v>70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3125</v>
      </c>
      <c r="K75" s="1">
        <v>3125</v>
      </c>
      <c r="L75" s="1">
        <v>3125</v>
      </c>
      <c r="M75" s="1">
        <v>3125</v>
      </c>
      <c r="N75" s="1">
        <v>3125</v>
      </c>
      <c r="O75" s="1">
        <v>3125</v>
      </c>
      <c r="P75" s="1">
        <v>3125</v>
      </c>
      <c r="Q75" s="1">
        <v>3125</v>
      </c>
      <c r="R75" s="1">
        <v>3125</v>
      </c>
      <c r="S75" s="1">
        <v>3125</v>
      </c>
      <c r="T75" s="1">
        <v>3125</v>
      </c>
      <c r="U75" s="1">
        <v>3125</v>
      </c>
      <c r="V75" s="1">
        <v>3125</v>
      </c>
      <c r="W75" s="1">
        <v>3125</v>
      </c>
      <c r="X75" s="1">
        <v>3125</v>
      </c>
      <c r="Y75" s="1">
        <v>3125</v>
      </c>
      <c r="Z75" s="1">
        <v>3125</v>
      </c>
      <c r="AA75" s="1">
        <v>3125</v>
      </c>
      <c r="AB75" s="1">
        <v>3125</v>
      </c>
      <c r="AC75" s="1">
        <v>3125</v>
      </c>
      <c r="AD75" s="1">
        <v>3125</v>
      </c>
      <c r="AE75" s="1">
        <v>3125</v>
      </c>
      <c r="AF75" s="1">
        <v>3125</v>
      </c>
      <c r="AG75" s="1">
        <v>3125</v>
      </c>
      <c r="AH75" s="1">
        <v>4167</v>
      </c>
      <c r="AI75" s="1">
        <v>4167</v>
      </c>
      <c r="AJ75" s="1">
        <v>3125</v>
      </c>
      <c r="AK75" s="1">
        <v>4167</v>
      </c>
      <c r="AL75" s="1">
        <v>4167</v>
      </c>
      <c r="AM75" s="1">
        <v>4167</v>
      </c>
      <c r="AN75" s="1">
        <v>4167</v>
      </c>
      <c r="AO75" s="1">
        <v>4167</v>
      </c>
      <c r="AP75" s="1">
        <v>4167</v>
      </c>
      <c r="AQ75" s="1">
        <v>4167</v>
      </c>
      <c r="AR75" s="1">
        <v>4167</v>
      </c>
      <c r="AS75" s="1">
        <v>4167</v>
      </c>
      <c r="AT75" s="1">
        <v>4167</v>
      </c>
      <c r="AU75" s="1">
        <v>4167</v>
      </c>
      <c r="AV75" s="1">
        <v>4167</v>
      </c>
      <c r="AW75" s="1">
        <v>4167</v>
      </c>
      <c r="AX75" s="1">
        <v>4167</v>
      </c>
      <c r="AZ75" s="26">
        <f t="shared" si="52"/>
        <v>0</v>
      </c>
      <c r="BA75" s="26">
        <f t="shared" ref="BA75:BA138" si="53">D75*1.21</f>
        <v>0</v>
      </c>
      <c r="BB75" s="26">
        <f t="shared" ref="BB75:BB138" si="54">E75*1.21</f>
        <v>0</v>
      </c>
      <c r="BC75" s="26">
        <f t="shared" ref="BC75:BC138" si="55">F75*1.21</f>
        <v>0</v>
      </c>
      <c r="BD75" s="26">
        <f t="shared" ref="BD75:BD138" si="56">G75*1.21</f>
        <v>0</v>
      </c>
      <c r="BE75" s="26">
        <f t="shared" ref="BE75:BE138" si="57">H75*1.21</f>
        <v>0</v>
      </c>
      <c r="BF75" s="26">
        <f t="shared" ref="BF75:BF138" si="58">I75*1.21</f>
        <v>0</v>
      </c>
      <c r="BG75" s="26">
        <f t="shared" ref="BG75:BG138" si="59">J75*1.21</f>
        <v>3781.25</v>
      </c>
      <c r="BH75" s="26">
        <f t="shared" ref="BH75:BH138" si="60">K75*1.21</f>
        <v>3781.25</v>
      </c>
      <c r="BI75" s="26">
        <f t="shared" ref="BI75:BI138" si="61">L75*1.21</f>
        <v>3781.25</v>
      </c>
      <c r="BJ75" s="26">
        <f t="shared" ref="BJ75:BJ138" si="62">M75*1.21</f>
        <v>3781.25</v>
      </c>
      <c r="BK75" s="26">
        <f t="shared" ref="BK75:BK138" si="63">N75*1.21</f>
        <v>3781.25</v>
      </c>
      <c r="BL75" s="26">
        <f t="shared" ref="BL75:BL138" si="64">O75*1.21</f>
        <v>3781.25</v>
      </c>
      <c r="BM75" s="26">
        <f t="shared" ref="BM75:BM138" si="65">P75*1.21</f>
        <v>3781.25</v>
      </c>
      <c r="BN75" s="26">
        <f t="shared" ref="BN75:BN138" si="66">Q75*1.21</f>
        <v>3781.25</v>
      </c>
      <c r="BO75" s="26">
        <f t="shared" ref="BO75:BO138" si="67">R75*1.21</f>
        <v>3781.25</v>
      </c>
      <c r="BP75" s="26">
        <f t="shared" ref="BP75:BP138" si="68">S75*1.21</f>
        <v>3781.25</v>
      </c>
      <c r="BQ75" s="26">
        <f t="shared" ref="BQ75:BQ138" si="69">T75*1.21</f>
        <v>3781.25</v>
      </c>
      <c r="BR75" s="26">
        <f t="shared" ref="BR75:BR138" si="70">U75*1.21</f>
        <v>3781.25</v>
      </c>
      <c r="BS75" s="26">
        <f t="shared" ref="BS75:BS138" si="71">V75*1.21</f>
        <v>3781.25</v>
      </c>
      <c r="BT75" s="26">
        <f t="shared" ref="BT75:BT138" si="72">W75*1.21</f>
        <v>3781.25</v>
      </c>
      <c r="BU75" s="26">
        <f t="shared" ref="BU75:BU138" si="73">X75*1.21</f>
        <v>3781.25</v>
      </c>
      <c r="BV75" s="26">
        <f t="shared" ref="BV75:BV138" si="74">Y75*1.21</f>
        <v>3781.25</v>
      </c>
      <c r="BW75" s="26">
        <f t="shared" ref="BW75:BW138" si="75">Z75*1.21</f>
        <v>3781.25</v>
      </c>
      <c r="BX75" s="26">
        <f t="shared" ref="BX75:BX138" si="76">AA75*1.21</f>
        <v>3781.25</v>
      </c>
      <c r="BY75" s="26">
        <f t="shared" ref="BY75:BY138" si="77">AB75*1.21</f>
        <v>3781.25</v>
      </c>
      <c r="BZ75" s="26">
        <f t="shared" ref="BZ75:BZ138" si="78">AC75*1.21</f>
        <v>3781.25</v>
      </c>
      <c r="CA75" s="26">
        <f t="shared" ref="CA75:CA138" si="79">AD75*1.21</f>
        <v>3781.25</v>
      </c>
      <c r="CB75" s="26">
        <f t="shared" ref="CB75:CB138" si="80">AE75*1.21</f>
        <v>3781.25</v>
      </c>
      <c r="CC75" s="26">
        <f t="shared" ref="CC75:CC138" si="81">AF75*1.21</f>
        <v>3781.25</v>
      </c>
      <c r="CD75" s="26">
        <f t="shared" ref="CD75:CD138" si="82">AG75*1.21</f>
        <v>3781.25</v>
      </c>
      <c r="CE75" s="26">
        <f t="shared" ref="CE75:CE138" si="83">AH75*1.21</f>
        <v>5042.07</v>
      </c>
      <c r="CF75" s="26">
        <f t="shared" ref="CF75:CF138" si="84">AI75*1.21</f>
        <v>5042.07</v>
      </c>
      <c r="CG75" s="26">
        <f t="shared" ref="CG75:CG138" si="85">AJ75*1.21</f>
        <v>3781.25</v>
      </c>
      <c r="CH75" s="26">
        <f t="shared" ref="CH75:CH138" si="86">AK75*1.21</f>
        <v>5042.07</v>
      </c>
      <c r="CI75" s="26">
        <f t="shared" ref="CI75:CI138" si="87">AL75*1.21</f>
        <v>5042.07</v>
      </c>
      <c r="CJ75" s="26">
        <f t="shared" ref="CJ75:CJ138" si="88">AM75*1.21</f>
        <v>5042.07</v>
      </c>
      <c r="CK75" s="26">
        <f t="shared" ref="CK75:CK138" si="89">AN75*1.21</f>
        <v>5042.07</v>
      </c>
      <c r="CL75" s="26">
        <f t="shared" ref="CL75:CL138" si="90">AO75*1.21</f>
        <v>5042.07</v>
      </c>
      <c r="CM75" s="26">
        <f t="shared" ref="CM75:CM138" si="91">AP75*1.21</f>
        <v>5042.07</v>
      </c>
      <c r="CN75" s="26">
        <f t="shared" ref="CN75:CN138" si="92">AQ75*1.21</f>
        <v>5042.07</v>
      </c>
      <c r="CO75" s="26">
        <f t="shared" ref="CO75:CO138" si="93">AR75*1.21</f>
        <v>5042.07</v>
      </c>
      <c r="CP75" s="26">
        <f t="shared" ref="CP75:CP138" si="94">AS75*1.21</f>
        <v>5042.07</v>
      </c>
      <c r="CQ75" s="26">
        <f t="shared" ref="CQ75:CQ138" si="95">AT75*1.21</f>
        <v>5042.07</v>
      </c>
      <c r="CR75" s="26">
        <f t="shared" ref="CR75:CR138" si="96">AU75*1.21</f>
        <v>5042.07</v>
      </c>
      <c r="CS75" s="26">
        <f t="shared" ref="CS75:CS138" si="97">AV75*1.21</f>
        <v>5042.07</v>
      </c>
      <c r="CT75" s="26">
        <f t="shared" ref="CT75:CT138" si="98">AW75*1.21</f>
        <v>5042.07</v>
      </c>
      <c r="CU75" s="26">
        <f t="shared" ref="CU75:CU138" si="99">AX75*1.21</f>
        <v>5042.07</v>
      </c>
      <c r="CV75" s="26"/>
      <c r="CW75" s="26"/>
      <c r="CX75" s="26"/>
      <c r="CY75" s="26"/>
    </row>
    <row r="76" spans="2:103">
      <c r="B76">
        <f t="shared" si="51"/>
        <v>71</v>
      </c>
      <c r="C76" s="1">
        <v>7250</v>
      </c>
      <c r="D76" s="1">
        <v>7250</v>
      </c>
      <c r="E76" s="1">
        <v>7250</v>
      </c>
      <c r="F76" s="1">
        <v>7250</v>
      </c>
      <c r="G76" s="1">
        <v>7250</v>
      </c>
      <c r="H76" s="1">
        <v>7250</v>
      </c>
      <c r="I76" s="1">
        <v>7250</v>
      </c>
      <c r="J76" s="1">
        <v>7250</v>
      </c>
      <c r="K76" s="1">
        <v>7250</v>
      </c>
      <c r="L76" s="1">
        <v>7250</v>
      </c>
      <c r="M76" s="1">
        <v>7250</v>
      </c>
      <c r="N76" s="1">
        <v>15000</v>
      </c>
      <c r="O76" s="1">
        <v>15000</v>
      </c>
      <c r="P76" s="1">
        <v>15000</v>
      </c>
      <c r="Q76" s="1">
        <v>15000</v>
      </c>
      <c r="R76" s="1">
        <v>15000</v>
      </c>
      <c r="S76" s="1">
        <v>15000</v>
      </c>
      <c r="T76" s="1">
        <v>15000</v>
      </c>
      <c r="U76" s="1">
        <v>15000</v>
      </c>
      <c r="V76" s="1">
        <v>15000</v>
      </c>
      <c r="W76" s="1">
        <v>15000</v>
      </c>
      <c r="X76" s="1">
        <v>15000</v>
      </c>
      <c r="Y76" s="1">
        <v>15000</v>
      </c>
      <c r="Z76" s="1">
        <v>15000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Z76" s="26">
        <f t="shared" si="52"/>
        <v>8772.5</v>
      </c>
      <c r="BA76" s="26">
        <f t="shared" si="53"/>
        <v>8772.5</v>
      </c>
      <c r="BB76" s="26">
        <f t="shared" si="54"/>
        <v>8772.5</v>
      </c>
      <c r="BC76" s="26">
        <f t="shared" si="55"/>
        <v>8772.5</v>
      </c>
      <c r="BD76" s="26">
        <f t="shared" si="56"/>
        <v>8772.5</v>
      </c>
      <c r="BE76" s="26">
        <f t="shared" si="57"/>
        <v>8772.5</v>
      </c>
      <c r="BF76" s="26">
        <f t="shared" si="58"/>
        <v>8772.5</v>
      </c>
      <c r="BG76" s="26">
        <f t="shared" si="59"/>
        <v>8772.5</v>
      </c>
      <c r="BH76" s="26">
        <f t="shared" si="60"/>
        <v>8772.5</v>
      </c>
      <c r="BI76" s="26">
        <f t="shared" si="61"/>
        <v>8772.5</v>
      </c>
      <c r="BJ76" s="26">
        <f t="shared" si="62"/>
        <v>8772.5</v>
      </c>
      <c r="BK76" s="26">
        <f t="shared" si="63"/>
        <v>18150</v>
      </c>
      <c r="BL76" s="26">
        <f t="shared" si="64"/>
        <v>18150</v>
      </c>
      <c r="BM76" s="26">
        <f t="shared" si="65"/>
        <v>18150</v>
      </c>
      <c r="BN76" s="26">
        <f t="shared" si="66"/>
        <v>18150</v>
      </c>
      <c r="BO76" s="26">
        <f t="shared" si="67"/>
        <v>18150</v>
      </c>
      <c r="BP76" s="26">
        <f t="shared" si="68"/>
        <v>18150</v>
      </c>
      <c r="BQ76" s="26">
        <f t="shared" si="69"/>
        <v>18150</v>
      </c>
      <c r="BR76" s="26">
        <f t="shared" si="70"/>
        <v>18150</v>
      </c>
      <c r="BS76" s="26">
        <f t="shared" si="71"/>
        <v>18150</v>
      </c>
      <c r="BT76" s="26">
        <f t="shared" si="72"/>
        <v>18150</v>
      </c>
      <c r="BU76" s="26">
        <f t="shared" si="73"/>
        <v>18150</v>
      </c>
      <c r="BV76" s="26">
        <f t="shared" si="74"/>
        <v>18150</v>
      </c>
      <c r="BW76" s="26">
        <f t="shared" si="75"/>
        <v>18150</v>
      </c>
      <c r="BX76" s="26">
        <f t="shared" si="76"/>
        <v>0</v>
      </c>
      <c r="BY76" s="26">
        <f t="shared" si="77"/>
        <v>0</v>
      </c>
      <c r="BZ76" s="26">
        <f t="shared" si="78"/>
        <v>0</v>
      </c>
      <c r="CA76" s="26">
        <f t="shared" si="79"/>
        <v>0</v>
      </c>
      <c r="CB76" s="26">
        <f t="shared" si="80"/>
        <v>0</v>
      </c>
      <c r="CC76" s="26">
        <f t="shared" si="81"/>
        <v>0</v>
      </c>
      <c r="CD76" s="26">
        <f t="shared" si="82"/>
        <v>0</v>
      </c>
      <c r="CE76" s="26">
        <f t="shared" si="83"/>
        <v>0</v>
      </c>
      <c r="CF76" s="26">
        <f t="shared" si="84"/>
        <v>0</v>
      </c>
      <c r="CG76" s="26">
        <f t="shared" si="85"/>
        <v>0</v>
      </c>
      <c r="CH76" s="26">
        <f t="shared" si="86"/>
        <v>0</v>
      </c>
      <c r="CI76" s="26">
        <f t="shared" si="87"/>
        <v>0</v>
      </c>
      <c r="CJ76" s="26">
        <f t="shared" si="88"/>
        <v>0</v>
      </c>
      <c r="CK76" s="26">
        <f t="shared" si="89"/>
        <v>0</v>
      </c>
      <c r="CL76" s="26">
        <f t="shared" si="90"/>
        <v>0</v>
      </c>
      <c r="CM76" s="26">
        <f t="shared" si="91"/>
        <v>0</v>
      </c>
      <c r="CN76" s="26">
        <f t="shared" si="92"/>
        <v>0</v>
      </c>
      <c r="CO76" s="26">
        <f t="shared" si="93"/>
        <v>0</v>
      </c>
      <c r="CP76" s="26">
        <f t="shared" si="94"/>
        <v>0</v>
      </c>
      <c r="CQ76" s="26">
        <f t="shared" si="95"/>
        <v>0</v>
      </c>
      <c r="CR76" s="26">
        <f t="shared" si="96"/>
        <v>0</v>
      </c>
      <c r="CS76" s="26">
        <f t="shared" si="97"/>
        <v>0</v>
      </c>
      <c r="CT76" s="26">
        <f t="shared" si="98"/>
        <v>0</v>
      </c>
      <c r="CU76" s="26">
        <f t="shared" si="99"/>
        <v>0</v>
      </c>
      <c r="CV76" s="26"/>
      <c r="CW76" s="26"/>
      <c r="CX76" s="26"/>
      <c r="CY76" s="26"/>
    </row>
    <row r="77" spans="2:103">
      <c r="B77">
        <f t="shared" si="51"/>
        <v>72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Z77" s="26">
        <f t="shared" si="52"/>
        <v>0</v>
      </c>
      <c r="BA77" s="26">
        <f t="shared" si="53"/>
        <v>0</v>
      </c>
      <c r="BB77" s="26">
        <f t="shared" si="54"/>
        <v>0</v>
      </c>
      <c r="BC77" s="26">
        <f t="shared" si="55"/>
        <v>0</v>
      </c>
      <c r="BD77" s="26">
        <f t="shared" si="56"/>
        <v>0</v>
      </c>
      <c r="BE77" s="26">
        <f t="shared" si="57"/>
        <v>0</v>
      </c>
      <c r="BF77" s="26">
        <f t="shared" si="58"/>
        <v>0</v>
      </c>
      <c r="BG77" s="26">
        <f t="shared" si="59"/>
        <v>0</v>
      </c>
      <c r="BH77" s="26">
        <f t="shared" si="60"/>
        <v>0</v>
      </c>
      <c r="BI77" s="26">
        <f t="shared" si="61"/>
        <v>0</v>
      </c>
      <c r="BJ77" s="26">
        <f t="shared" si="62"/>
        <v>0</v>
      </c>
      <c r="BK77" s="26">
        <f t="shared" si="63"/>
        <v>0</v>
      </c>
      <c r="BL77" s="26">
        <f t="shared" si="64"/>
        <v>0</v>
      </c>
      <c r="BM77" s="26">
        <f t="shared" si="65"/>
        <v>0</v>
      </c>
      <c r="BN77" s="26">
        <f t="shared" si="66"/>
        <v>0</v>
      </c>
      <c r="BO77" s="26">
        <f t="shared" si="67"/>
        <v>0</v>
      </c>
      <c r="BP77" s="26">
        <f t="shared" si="68"/>
        <v>0</v>
      </c>
      <c r="BQ77" s="26">
        <f t="shared" si="69"/>
        <v>0</v>
      </c>
      <c r="BR77" s="26">
        <f t="shared" si="70"/>
        <v>0</v>
      </c>
      <c r="BS77" s="26">
        <f t="shared" si="71"/>
        <v>0</v>
      </c>
      <c r="BT77" s="26">
        <f t="shared" si="72"/>
        <v>0</v>
      </c>
      <c r="BU77" s="26">
        <f t="shared" si="73"/>
        <v>0</v>
      </c>
      <c r="BV77" s="26">
        <f t="shared" si="74"/>
        <v>0</v>
      </c>
      <c r="BW77" s="26">
        <f t="shared" si="75"/>
        <v>0</v>
      </c>
      <c r="BX77" s="26">
        <f t="shared" si="76"/>
        <v>0</v>
      </c>
      <c r="BY77" s="26">
        <f t="shared" si="77"/>
        <v>0</v>
      </c>
      <c r="BZ77" s="26">
        <f t="shared" si="78"/>
        <v>0</v>
      </c>
      <c r="CA77" s="26">
        <f t="shared" si="79"/>
        <v>0</v>
      </c>
      <c r="CB77" s="26">
        <f t="shared" si="80"/>
        <v>0</v>
      </c>
      <c r="CC77" s="26">
        <f t="shared" si="81"/>
        <v>0</v>
      </c>
      <c r="CD77" s="26">
        <f t="shared" si="82"/>
        <v>0</v>
      </c>
      <c r="CE77" s="26">
        <f t="shared" si="83"/>
        <v>0</v>
      </c>
      <c r="CF77" s="26">
        <f t="shared" si="84"/>
        <v>0</v>
      </c>
      <c r="CG77" s="26">
        <f t="shared" si="85"/>
        <v>0</v>
      </c>
      <c r="CH77" s="26">
        <f t="shared" si="86"/>
        <v>0</v>
      </c>
      <c r="CI77" s="26">
        <f t="shared" si="87"/>
        <v>0</v>
      </c>
      <c r="CJ77" s="26">
        <f t="shared" si="88"/>
        <v>0</v>
      </c>
      <c r="CK77" s="26">
        <f t="shared" si="89"/>
        <v>0</v>
      </c>
      <c r="CL77" s="26">
        <f t="shared" si="90"/>
        <v>0</v>
      </c>
      <c r="CM77" s="26">
        <f t="shared" si="91"/>
        <v>0</v>
      </c>
      <c r="CN77" s="26">
        <f t="shared" si="92"/>
        <v>0</v>
      </c>
      <c r="CO77" s="26">
        <f t="shared" si="93"/>
        <v>0</v>
      </c>
      <c r="CP77" s="26">
        <f t="shared" si="94"/>
        <v>0</v>
      </c>
      <c r="CQ77" s="26">
        <f t="shared" si="95"/>
        <v>0</v>
      </c>
      <c r="CR77" s="26">
        <f t="shared" si="96"/>
        <v>0</v>
      </c>
      <c r="CS77" s="26">
        <f t="shared" si="97"/>
        <v>0</v>
      </c>
      <c r="CT77" s="26">
        <f t="shared" si="98"/>
        <v>0</v>
      </c>
      <c r="CU77" s="26">
        <f t="shared" si="99"/>
        <v>0</v>
      </c>
      <c r="CV77" s="26"/>
      <c r="CW77" s="26"/>
      <c r="CX77" s="26"/>
      <c r="CY77" s="26"/>
    </row>
    <row r="78" spans="2:103">
      <c r="B78">
        <f t="shared" si="51"/>
        <v>73</v>
      </c>
      <c r="C78" s="1">
        <v>20416.669999999998</v>
      </c>
      <c r="D78" s="1">
        <v>20416.66</v>
      </c>
      <c r="E78" s="1">
        <v>20416.669999999998</v>
      </c>
      <c r="F78" s="1">
        <v>20416.669999999998</v>
      </c>
      <c r="G78" s="1">
        <v>20416.66</v>
      </c>
      <c r="H78" s="1">
        <v>20416.669999999998</v>
      </c>
      <c r="I78" s="1">
        <v>20416.669999999998</v>
      </c>
      <c r="J78" s="1">
        <v>20416.66</v>
      </c>
      <c r="K78" s="1">
        <v>20416.669999999998</v>
      </c>
      <c r="L78" s="1">
        <v>20416.669999999998</v>
      </c>
      <c r="M78" s="1">
        <v>20416.66</v>
      </c>
      <c r="N78" s="1">
        <v>20416.669999999998</v>
      </c>
      <c r="O78" s="1">
        <v>20416.669999999998</v>
      </c>
      <c r="P78" s="1">
        <v>20416.66</v>
      </c>
      <c r="Q78" s="1">
        <v>20416.66</v>
      </c>
      <c r="R78" s="1">
        <v>20417</v>
      </c>
      <c r="S78" s="1">
        <v>20416</v>
      </c>
      <c r="T78" s="1">
        <v>20417</v>
      </c>
      <c r="U78" s="1">
        <v>20417</v>
      </c>
      <c r="V78" s="1">
        <v>20416</v>
      </c>
      <c r="W78" s="1">
        <v>20417</v>
      </c>
      <c r="X78" s="1">
        <v>20417</v>
      </c>
      <c r="Y78" s="1">
        <v>20416</v>
      </c>
      <c r="Z78" s="1">
        <v>20417</v>
      </c>
      <c r="AA78" s="1">
        <v>20417</v>
      </c>
      <c r="AB78" s="1">
        <v>20416</v>
      </c>
      <c r="AC78" s="1">
        <v>20417</v>
      </c>
      <c r="AD78" s="1">
        <v>20417</v>
      </c>
      <c r="AE78" s="1">
        <v>20416</v>
      </c>
      <c r="AF78" s="1">
        <v>20417</v>
      </c>
      <c r="AG78" s="1">
        <v>20417</v>
      </c>
      <c r="AH78" s="1">
        <v>20416</v>
      </c>
      <c r="AI78" s="1">
        <v>20417</v>
      </c>
      <c r="AJ78" s="1">
        <v>20417</v>
      </c>
      <c r="AK78" s="1">
        <v>20416</v>
      </c>
      <c r="AL78" s="1">
        <v>20417</v>
      </c>
      <c r="AM78" s="1">
        <v>20417</v>
      </c>
      <c r="AN78" s="1">
        <v>20417</v>
      </c>
      <c r="AO78" s="1">
        <v>20417</v>
      </c>
      <c r="AP78" s="1">
        <v>20417</v>
      </c>
      <c r="AQ78" s="1">
        <v>20417</v>
      </c>
      <c r="AR78" s="1">
        <v>20417</v>
      </c>
      <c r="AS78" s="1">
        <v>20417</v>
      </c>
      <c r="AT78" s="1">
        <v>20417</v>
      </c>
      <c r="AU78" s="1">
        <v>20417</v>
      </c>
      <c r="AV78" s="1">
        <v>20417</v>
      </c>
      <c r="AW78" s="1">
        <v>20417</v>
      </c>
      <c r="AX78" s="1">
        <v>20417</v>
      </c>
      <c r="AZ78" s="26">
        <f t="shared" si="52"/>
        <v>24704.170699999999</v>
      </c>
      <c r="BA78" s="26">
        <f t="shared" si="53"/>
        <v>24704.158599999999</v>
      </c>
      <c r="BB78" s="26">
        <f t="shared" si="54"/>
        <v>24704.170699999999</v>
      </c>
      <c r="BC78" s="26">
        <f t="shared" si="55"/>
        <v>24704.170699999999</v>
      </c>
      <c r="BD78" s="26">
        <f t="shared" si="56"/>
        <v>24704.158599999999</v>
      </c>
      <c r="BE78" s="26">
        <f t="shared" si="57"/>
        <v>24704.170699999999</v>
      </c>
      <c r="BF78" s="26">
        <f t="shared" si="58"/>
        <v>24704.170699999999</v>
      </c>
      <c r="BG78" s="26">
        <f t="shared" si="59"/>
        <v>24704.158599999999</v>
      </c>
      <c r="BH78" s="26">
        <f t="shared" si="60"/>
        <v>24704.170699999999</v>
      </c>
      <c r="BI78" s="26">
        <f t="shared" si="61"/>
        <v>24704.170699999999</v>
      </c>
      <c r="BJ78" s="26">
        <f t="shared" si="62"/>
        <v>24704.158599999999</v>
      </c>
      <c r="BK78" s="26">
        <f t="shared" si="63"/>
        <v>24704.170699999999</v>
      </c>
      <c r="BL78" s="26">
        <f t="shared" si="64"/>
        <v>24704.170699999999</v>
      </c>
      <c r="BM78" s="26">
        <f t="shared" si="65"/>
        <v>24704.158599999999</v>
      </c>
      <c r="BN78" s="26">
        <f t="shared" si="66"/>
        <v>24704.158599999999</v>
      </c>
      <c r="BO78" s="26">
        <f t="shared" si="67"/>
        <v>24704.57</v>
      </c>
      <c r="BP78" s="26">
        <f t="shared" si="68"/>
        <v>24703.360000000001</v>
      </c>
      <c r="BQ78" s="26">
        <f t="shared" si="69"/>
        <v>24704.57</v>
      </c>
      <c r="BR78" s="26">
        <f t="shared" si="70"/>
        <v>24704.57</v>
      </c>
      <c r="BS78" s="26">
        <f t="shared" si="71"/>
        <v>24703.360000000001</v>
      </c>
      <c r="BT78" s="26">
        <f t="shared" si="72"/>
        <v>24704.57</v>
      </c>
      <c r="BU78" s="26">
        <f t="shared" si="73"/>
        <v>24704.57</v>
      </c>
      <c r="BV78" s="26">
        <f t="shared" si="74"/>
        <v>24703.360000000001</v>
      </c>
      <c r="BW78" s="26">
        <f t="shared" si="75"/>
        <v>24704.57</v>
      </c>
      <c r="BX78" s="26">
        <f t="shared" si="76"/>
        <v>24704.57</v>
      </c>
      <c r="BY78" s="26">
        <f t="shared" si="77"/>
        <v>24703.360000000001</v>
      </c>
      <c r="BZ78" s="26">
        <f t="shared" si="78"/>
        <v>24704.57</v>
      </c>
      <c r="CA78" s="26">
        <f t="shared" si="79"/>
        <v>24704.57</v>
      </c>
      <c r="CB78" s="26">
        <f t="shared" si="80"/>
        <v>24703.360000000001</v>
      </c>
      <c r="CC78" s="26">
        <f t="shared" si="81"/>
        <v>24704.57</v>
      </c>
      <c r="CD78" s="26">
        <f t="shared" si="82"/>
        <v>24704.57</v>
      </c>
      <c r="CE78" s="26">
        <f t="shared" si="83"/>
        <v>24703.360000000001</v>
      </c>
      <c r="CF78" s="26">
        <f t="shared" si="84"/>
        <v>24704.57</v>
      </c>
      <c r="CG78" s="26">
        <f t="shared" si="85"/>
        <v>24704.57</v>
      </c>
      <c r="CH78" s="26">
        <f t="shared" si="86"/>
        <v>24703.360000000001</v>
      </c>
      <c r="CI78" s="26">
        <f t="shared" si="87"/>
        <v>24704.57</v>
      </c>
      <c r="CJ78" s="26">
        <f t="shared" si="88"/>
        <v>24704.57</v>
      </c>
      <c r="CK78" s="26">
        <f t="shared" si="89"/>
        <v>24704.57</v>
      </c>
      <c r="CL78" s="26">
        <f t="shared" si="90"/>
        <v>24704.57</v>
      </c>
      <c r="CM78" s="26">
        <f t="shared" si="91"/>
        <v>24704.57</v>
      </c>
      <c r="CN78" s="26">
        <f t="shared" si="92"/>
        <v>24704.57</v>
      </c>
      <c r="CO78" s="26">
        <f t="shared" si="93"/>
        <v>24704.57</v>
      </c>
      <c r="CP78" s="26">
        <f t="shared" si="94"/>
        <v>24704.57</v>
      </c>
      <c r="CQ78" s="26">
        <f t="shared" si="95"/>
        <v>24704.57</v>
      </c>
      <c r="CR78" s="26">
        <f t="shared" si="96"/>
        <v>24704.57</v>
      </c>
      <c r="CS78" s="26">
        <f t="shared" si="97"/>
        <v>24704.57</v>
      </c>
      <c r="CT78" s="26">
        <f t="shared" si="98"/>
        <v>24704.57</v>
      </c>
      <c r="CU78" s="26">
        <f t="shared" si="99"/>
        <v>24704.57</v>
      </c>
      <c r="CV78" s="26"/>
      <c r="CW78" s="26"/>
      <c r="CX78" s="26"/>
      <c r="CY78" s="26"/>
    </row>
    <row r="79" spans="2:103">
      <c r="B79">
        <f t="shared" si="51"/>
        <v>74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2884.6153846153802</v>
      </c>
      <c r="P79" s="1">
        <v>2884.6153846153802</v>
      </c>
      <c r="Q79" s="1">
        <v>2884.6153846153802</v>
      </c>
      <c r="R79" s="1">
        <v>2884.6153846153802</v>
      </c>
      <c r="S79" s="1">
        <v>2884.6153846153802</v>
      </c>
      <c r="T79" s="1">
        <v>2884.6153846153802</v>
      </c>
      <c r="U79" s="1">
        <v>2884.6153846153802</v>
      </c>
      <c r="V79" s="1">
        <v>2884.6153846153802</v>
      </c>
      <c r="W79" s="1">
        <v>2884.6153846153802</v>
      </c>
      <c r="X79" s="1">
        <v>2884.6153846153802</v>
      </c>
      <c r="Y79" s="1">
        <v>2884.6153846153802</v>
      </c>
      <c r="Z79" s="1">
        <v>2884.6153846153802</v>
      </c>
      <c r="AA79" s="1">
        <v>2884.6153846153802</v>
      </c>
      <c r="AB79" s="1">
        <v>2884.6153846153802</v>
      </c>
      <c r="AC79" s="1">
        <v>2884.6153846153802</v>
      </c>
      <c r="AD79" s="1">
        <v>2884.6153846153802</v>
      </c>
      <c r="AE79" s="1">
        <v>2884.6153846153802</v>
      </c>
      <c r="AF79" s="1">
        <v>2884.6153846153802</v>
      </c>
      <c r="AG79" s="1">
        <v>2884.6153846153802</v>
      </c>
      <c r="AH79" s="1">
        <v>2884.6153846153802</v>
      </c>
      <c r="AI79" s="1">
        <v>2884.6153846153802</v>
      </c>
      <c r="AJ79" s="1">
        <v>2884.6153846153802</v>
      </c>
      <c r="AK79" s="1">
        <v>2884.6153846153802</v>
      </c>
      <c r="AL79" s="1">
        <v>2884.6153846153802</v>
      </c>
      <c r="AM79" s="1">
        <v>2884.6153846153802</v>
      </c>
      <c r="AN79" s="1">
        <v>2884.6153846153802</v>
      </c>
      <c r="AO79" s="1">
        <v>2884.6153846153802</v>
      </c>
      <c r="AP79" s="1">
        <v>2884.6153846153802</v>
      </c>
      <c r="AQ79" s="1">
        <v>2884.6153846153802</v>
      </c>
      <c r="AR79" s="1">
        <v>2884.6153846153802</v>
      </c>
      <c r="AS79" s="1">
        <v>2884.6153846153802</v>
      </c>
      <c r="AT79" s="1">
        <v>4000</v>
      </c>
      <c r="AU79" s="1">
        <v>4000</v>
      </c>
      <c r="AV79" s="1">
        <v>4000</v>
      </c>
      <c r="AW79" s="1">
        <v>4000</v>
      </c>
      <c r="AX79" s="1">
        <v>4000</v>
      </c>
      <c r="AZ79" s="26">
        <f t="shared" si="52"/>
        <v>0</v>
      </c>
      <c r="BA79" s="26">
        <f t="shared" si="53"/>
        <v>0</v>
      </c>
      <c r="BB79" s="26">
        <f t="shared" si="54"/>
        <v>0</v>
      </c>
      <c r="BC79" s="26">
        <f t="shared" si="55"/>
        <v>0</v>
      </c>
      <c r="BD79" s="26">
        <f t="shared" si="56"/>
        <v>0</v>
      </c>
      <c r="BE79" s="26">
        <f t="shared" si="57"/>
        <v>0</v>
      </c>
      <c r="BF79" s="26">
        <f t="shared" si="58"/>
        <v>0</v>
      </c>
      <c r="BG79" s="26">
        <f t="shared" si="59"/>
        <v>0</v>
      </c>
      <c r="BH79" s="26">
        <f t="shared" si="60"/>
        <v>0</v>
      </c>
      <c r="BI79" s="26">
        <f t="shared" si="61"/>
        <v>0</v>
      </c>
      <c r="BJ79" s="26">
        <f t="shared" si="62"/>
        <v>0</v>
      </c>
      <c r="BK79" s="26">
        <f t="shared" si="63"/>
        <v>0</v>
      </c>
      <c r="BL79" s="26">
        <f t="shared" si="64"/>
        <v>3490.3846153846098</v>
      </c>
      <c r="BM79" s="26">
        <f t="shared" si="65"/>
        <v>3490.3846153846098</v>
      </c>
      <c r="BN79" s="26">
        <f t="shared" si="66"/>
        <v>3490.3846153846098</v>
      </c>
      <c r="BO79" s="26">
        <f t="shared" si="67"/>
        <v>3490.3846153846098</v>
      </c>
      <c r="BP79" s="26">
        <f t="shared" si="68"/>
        <v>3490.3846153846098</v>
      </c>
      <c r="BQ79" s="26">
        <f t="shared" si="69"/>
        <v>3490.3846153846098</v>
      </c>
      <c r="BR79" s="26">
        <f t="shared" si="70"/>
        <v>3490.3846153846098</v>
      </c>
      <c r="BS79" s="26">
        <f t="shared" si="71"/>
        <v>3490.3846153846098</v>
      </c>
      <c r="BT79" s="26">
        <f t="shared" si="72"/>
        <v>3490.3846153846098</v>
      </c>
      <c r="BU79" s="26">
        <f t="shared" si="73"/>
        <v>3490.3846153846098</v>
      </c>
      <c r="BV79" s="26">
        <f t="shared" si="74"/>
        <v>3490.3846153846098</v>
      </c>
      <c r="BW79" s="26">
        <f t="shared" si="75"/>
        <v>3490.3846153846098</v>
      </c>
      <c r="BX79" s="26">
        <f t="shared" si="76"/>
        <v>3490.3846153846098</v>
      </c>
      <c r="BY79" s="26">
        <f t="shared" si="77"/>
        <v>3490.3846153846098</v>
      </c>
      <c r="BZ79" s="26">
        <f t="shared" si="78"/>
        <v>3490.3846153846098</v>
      </c>
      <c r="CA79" s="26">
        <f t="shared" si="79"/>
        <v>3490.3846153846098</v>
      </c>
      <c r="CB79" s="26">
        <f t="shared" si="80"/>
        <v>3490.3846153846098</v>
      </c>
      <c r="CC79" s="26">
        <f t="shared" si="81"/>
        <v>3490.3846153846098</v>
      </c>
      <c r="CD79" s="26">
        <f t="shared" si="82"/>
        <v>3490.3846153846098</v>
      </c>
      <c r="CE79" s="26">
        <f t="shared" si="83"/>
        <v>3490.3846153846098</v>
      </c>
      <c r="CF79" s="26">
        <f t="shared" si="84"/>
        <v>3490.3846153846098</v>
      </c>
      <c r="CG79" s="26">
        <f t="shared" si="85"/>
        <v>3490.3846153846098</v>
      </c>
      <c r="CH79" s="26">
        <f t="shared" si="86"/>
        <v>3490.3846153846098</v>
      </c>
      <c r="CI79" s="26">
        <f t="shared" si="87"/>
        <v>3490.3846153846098</v>
      </c>
      <c r="CJ79" s="26">
        <f t="shared" si="88"/>
        <v>3490.3846153846098</v>
      </c>
      <c r="CK79" s="26">
        <f t="shared" si="89"/>
        <v>3490.3846153846098</v>
      </c>
      <c r="CL79" s="26">
        <f t="shared" si="90"/>
        <v>3490.3846153846098</v>
      </c>
      <c r="CM79" s="26">
        <f t="shared" si="91"/>
        <v>3490.3846153846098</v>
      </c>
      <c r="CN79" s="26">
        <f t="shared" si="92"/>
        <v>3490.3846153846098</v>
      </c>
      <c r="CO79" s="26">
        <f t="shared" si="93"/>
        <v>3490.3846153846098</v>
      </c>
      <c r="CP79" s="26">
        <f t="shared" si="94"/>
        <v>3490.3846153846098</v>
      </c>
      <c r="CQ79" s="26">
        <f t="shared" si="95"/>
        <v>4840</v>
      </c>
      <c r="CR79" s="26">
        <f t="shared" si="96"/>
        <v>4840</v>
      </c>
      <c r="CS79" s="26">
        <f t="shared" si="97"/>
        <v>4840</v>
      </c>
      <c r="CT79" s="26">
        <f t="shared" si="98"/>
        <v>4840</v>
      </c>
      <c r="CU79" s="26">
        <f t="shared" si="99"/>
        <v>4840</v>
      </c>
      <c r="CV79" s="26"/>
      <c r="CW79" s="26"/>
      <c r="CX79" s="26"/>
      <c r="CY79" s="26"/>
    </row>
    <row r="80" spans="2:103">
      <c r="B80">
        <f t="shared" si="51"/>
        <v>75</v>
      </c>
      <c r="C80" s="1">
        <v>2097</v>
      </c>
      <c r="D80" s="1">
        <v>2097</v>
      </c>
      <c r="E80" s="1">
        <v>2097</v>
      </c>
      <c r="F80" s="1">
        <v>2097</v>
      </c>
      <c r="G80" s="1">
        <v>2097</v>
      </c>
      <c r="H80" s="1">
        <v>2097</v>
      </c>
      <c r="I80" s="1">
        <v>2097</v>
      </c>
      <c r="J80" s="1">
        <v>2097</v>
      </c>
      <c r="K80" s="1">
        <v>2097</v>
      </c>
      <c r="L80" s="1">
        <v>2097</v>
      </c>
      <c r="M80" s="1">
        <v>2097</v>
      </c>
      <c r="N80" s="1">
        <v>2097</v>
      </c>
      <c r="O80" s="1">
        <v>2097</v>
      </c>
      <c r="P80" s="1">
        <v>2097</v>
      </c>
      <c r="Q80" s="1">
        <v>2097</v>
      </c>
      <c r="R80" s="1">
        <v>2097</v>
      </c>
      <c r="S80" s="1">
        <v>2097</v>
      </c>
      <c r="T80" s="1">
        <v>2097</v>
      </c>
      <c r="U80" s="1">
        <v>2097</v>
      </c>
      <c r="V80" s="1">
        <v>2097</v>
      </c>
      <c r="W80" s="1">
        <v>2097</v>
      </c>
      <c r="X80" s="1">
        <v>2097</v>
      </c>
      <c r="Y80" s="1">
        <v>2097</v>
      </c>
      <c r="Z80" s="1">
        <v>2097</v>
      </c>
      <c r="AA80" s="1">
        <v>2097</v>
      </c>
      <c r="AB80" s="1">
        <v>2097</v>
      </c>
      <c r="AC80" s="1">
        <v>2097</v>
      </c>
      <c r="AD80" s="1">
        <v>2097</v>
      </c>
      <c r="AE80" s="1">
        <v>2097</v>
      </c>
      <c r="AF80" s="1">
        <v>2097</v>
      </c>
      <c r="AG80" s="1">
        <v>2097</v>
      </c>
      <c r="AH80" s="1">
        <v>2097</v>
      </c>
      <c r="AI80" s="1">
        <v>2097</v>
      </c>
      <c r="AJ80" s="1">
        <v>2097</v>
      </c>
      <c r="AK80" s="1">
        <v>2097</v>
      </c>
      <c r="AL80" s="1">
        <v>2097</v>
      </c>
      <c r="AM80" s="1">
        <v>2097</v>
      </c>
      <c r="AN80" s="1">
        <v>2097</v>
      </c>
      <c r="AO80" s="1">
        <v>2097</v>
      </c>
      <c r="AP80" s="1">
        <v>2097</v>
      </c>
      <c r="AQ80" s="1">
        <v>2097</v>
      </c>
      <c r="AR80" s="1">
        <v>2097</v>
      </c>
      <c r="AS80" s="1">
        <v>2097</v>
      </c>
      <c r="AT80" s="1">
        <v>2097</v>
      </c>
      <c r="AU80" s="1">
        <v>2097</v>
      </c>
      <c r="AV80" s="1">
        <v>2097</v>
      </c>
      <c r="AW80" s="1">
        <v>2097</v>
      </c>
      <c r="AX80" s="1">
        <v>2097</v>
      </c>
      <c r="AZ80" s="26">
        <f t="shared" si="52"/>
        <v>2537.37</v>
      </c>
      <c r="BA80" s="26">
        <f t="shared" si="53"/>
        <v>2537.37</v>
      </c>
      <c r="BB80" s="26">
        <f t="shared" si="54"/>
        <v>2537.37</v>
      </c>
      <c r="BC80" s="26">
        <f t="shared" si="55"/>
        <v>2537.37</v>
      </c>
      <c r="BD80" s="26">
        <f t="shared" si="56"/>
        <v>2537.37</v>
      </c>
      <c r="BE80" s="26">
        <f t="shared" si="57"/>
        <v>2537.37</v>
      </c>
      <c r="BF80" s="26">
        <f t="shared" si="58"/>
        <v>2537.37</v>
      </c>
      <c r="BG80" s="26">
        <f t="shared" si="59"/>
        <v>2537.37</v>
      </c>
      <c r="BH80" s="26">
        <f t="shared" si="60"/>
        <v>2537.37</v>
      </c>
      <c r="BI80" s="26">
        <f t="shared" si="61"/>
        <v>2537.37</v>
      </c>
      <c r="BJ80" s="26">
        <f t="shared" si="62"/>
        <v>2537.37</v>
      </c>
      <c r="BK80" s="26">
        <f t="shared" si="63"/>
        <v>2537.37</v>
      </c>
      <c r="BL80" s="26">
        <f t="shared" si="64"/>
        <v>2537.37</v>
      </c>
      <c r="BM80" s="26">
        <f t="shared" si="65"/>
        <v>2537.37</v>
      </c>
      <c r="BN80" s="26">
        <f t="shared" si="66"/>
        <v>2537.37</v>
      </c>
      <c r="BO80" s="26">
        <f t="shared" si="67"/>
        <v>2537.37</v>
      </c>
      <c r="BP80" s="26">
        <f t="shared" si="68"/>
        <v>2537.37</v>
      </c>
      <c r="BQ80" s="26">
        <f t="shared" si="69"/>
        <v>2537.37</v>
      </c>
      <c r="BR80" s="26">
        <f t="shared" si="70"/>
        <v>2537.37</v>
      </c>
      <c r="BS80" s="26">
        <f t="shared" si="71"/>
        <v>2537.37</v>
      </c>
      <c r="BT80" s="26">
        <f t="shared" si="72"/>
        <v>2537.37</v>
      </c>
      <c r="BU80" s="26">
        <f t="shared" si="73"/>
        <v>2537.37</v>
      </c>
      <c r="BV80" s="26">
        <f t="shared" si="74"/>
        <v>2537.37</v>
      </c>
      <c r="BW80" s="26">
        <f t="shared" si="75"/>
        <v>2537.37</v>
      </c>
      <c r="BX80" s="26">
        <f t="shared" si="76"/>
        <v>2537.37</v>
      </c>
      <c r="BY80" s="26">
        <f t="shared" si="77"/>
        <v>2537.37</v>
      </c>
      <c r="BZ80" s="26">
        <f t="shared" si="78"/>
        <v>2537.37</v>
      </c>
      <c r="CA80" s="26">
        <f t="shared" si="79"/>
        <v>2537.37</v>
      </c>
      <c r="CB80" s="26">
        <f t="shared" si="80"/>
        <v>2537.37</v>
      </c>
      <c r="CC80" s="26">
        <f t="shared" si="81"/>
        <v>2537.37</v>
      </c>
      <c r="CD80" s="26">
        <f t="shared" si="82"/>
        <v>2537.37</v>
      </c>
      <c r="CE80" s="26">
        <f t="shared" si="83"/>
        <v>2537.37</v>
      </c>
      <c r="CF80" s="26">
        <f t="shared" si="84"/>
        <v>2537.37</v>
      </c>
      <c r="CG80" s="26">
        <f t="shared" si="85"/>
        <v>2537.37</v>
      </c>
      <c r="CH80" s="26">
        <f t="shared" si="86"/>
        <v>2537.37</v>
      </c>
      <c r="CI80" s="26">
        <f t="shared" si="87"/>
        <v>2537.37</v>
      </c>
      <c r="CJ80" s="26">
        <f t="shared" si="88"/>
        <v>2537.37</v>
      </c>
      <c r="CK80" s="26">
        <f t="shared" si="89"/>
        <v>2537.37</v>
      </c>
      <c r="CL80" s="26">
        <f t="shared" si="90"/>
        <v>2537.37</v>
      </c>
      <c r="CM80" s="26">
        <f t="shared" si="91"/>
        <v>2537.37</v>
      </c>
      <c r="CN80" s="26">
        <f t="shared" si="92"/>
        <v>2537.37</v>
      </c>
      <c r="CO80" s="26">
        <f t="shared" si="93"/>
        <v>2537.37</v>
      </c>
      <c r="CP80" s="26">
        <f t="shared" si="94"/>
        <v>2537.37</v>
      </c>
      <c r="CQ80" s="26">
        <f t="shared" si="95"/>
        <v>2537.37</v>
      </c>
      <c r="CR80" s="26">
        <f t="shared" si="96"/>
        <v>2537.37</v>
      </c>
      <c r="CS80" s="26">
        <f t="shared" si="97"/>
        <v>2537.37</v>
      </c>
      <c r="CT80" s="26">
        <f t="shared" si="98"/>
        <v>2537.37</v>
      </c>
      <c r="CU80" s="26">
        <f t="shared" si="99"/>
        <v>2537.37</v>
      </c>
      <c r="CV80" s="26"/>
      <c r="CW80" s="26"/>
      <c r="CX80" s="26"/>
      <c r="CY80" s="26"/>
    </row>
    <row r="81" spans="2:103">
      <c r="B81">
        <f t="shared" si="51"/>
        <v>76</v>
      </c>
      <c r="C81" s="1">
        <v>3600</v>
      </c>
      <c r="D81" s="1">
        <v>3600</v>
      </c>
      <c r="E81" s="1">
        <v>3600</v>
      </c>
      <c r="F81" s="1">
        <v>3600</v>
      </c>
      <c r="G81" s="1">
        <v>3600</v>
      </c>
      <c r="H81" s="1">
        <v>3600</v>
      </c>
      <c r="I81" s="1">
        <v>3600</v>
      </c>
      <c r="J81" s="1">
        <v>3600</v>
      </c>
      <c r="K81" s="1">
        <v>3600</v>
      </c>
      <c r="L81" s="1">
        <v>3600</v>
      </c>
      <c r="M81" s="1">
        <v>3600</v>
      </c>
      <c r="N81" s="1">
        <v>3600</v>
      </c>
      <c r="O81" s="1">
        <v>3600</v>
      </c>
      <c r="P81" s="1">
        <v>3600</v>
      </c>
      <c r="Q81" s="1">
        <v>3600</v>
      </c>
      <c r="R81" s="1">
        <v>3600</v>
      </c>
      <c r="S81" s="1">
        <v>3600</v>
      </c>
      <c r="T81" s="1">
        <v>3600</v>
      </c>
      <c r="U81" s="1">
        <v>3600</v>
      </c>
      <c r="V81" s="1">
        <v>3600</v>
      </c>
      <c r="W81" s="1">
        <v>3600</v>
      </c>
      <c r="X81" s="1">
        <v>3600</v>
      </c>
      <c r="Y81" s="1">
        <v>3600</v>
      </c>
      <c r="Z81" s="1">
        <v>3600</v>
      </c>
      <c r="AA81" s="1">
        <v>3600</v>
      </c>
      <c r="AB81" s="1">
        <v>3600</v>
      </c>
      <c r="AC81" s="1">
        <v>3600</v>
      </c>
      <c r="AD81" s="1">
        <v>3600</v>
      </c>
      <c r="AE81" s="1">
        <v>3600</v>
      </c>
      <c r="AF81" s="1">
        <v>3600</v>
      </c>
      <c r="AG81" s="1">
        <v>3600</v>
      </c>
      <c r="AH81" s="1">
        <v>3600</v>
      </c>
      <c r="AI81" s="1">
        <v>3600</v>
      </c>
      <c r="AJ81" s="1">
        <v>3600</v>
      </c>
      <c r="AK81" s="1">
        <v>3600</v>
      </c>
      <c r="AL81" s="1">
        <v>3600</v>
      </c>
      <c r="AM81" s="1">
        <v>3600</v>
      </c>
      <c r="AN81" s="1">
        <v>3600</v>
      </c>
      <c r="AO81" s="1">
        <v>3600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Z81" s="26">
        <f t="shared" si="52"/>
        <v>4356</v>
      </c>
      <c r="BA81" s="26">
        <f t="shared" si="53"/>
        <v>4356</v>
      </c>
      <c r="BB81" s="26">
        <f t="shared" si="54"/>
        <v>4356</v>
      </c>
      <c r="BC81" s="26">
        <f t="shared" si="55"/>
        <v>4356</v>
      </c>
      <c r="BD81" s="26">
        <f t="shared" si="56"/>
        <v>4356</v>
      </c>
      <c r="BE81" s="26">
        <f t="shared" si="57"/>
        <v>4356</v>
      </c>
      <c r="BF81" s="26">
        <f t="shared" si="58"/>
        <v>4356</v>
      </c>
      <c r="BG81" s="26">
        <f t="shared" si="59"/>
        <v>4356</v>
      </c>
      <c r="BH81" s="26">
        <f t="shared" si="60"/>
        <v>4356</v>
      </c>
      <c r="BI81" s="26">
        <f t="shared" si="61"/>
        <v>4356</v>
      </c>
      <c r="BJ81" s="26">
        <f t="shared" si="62"/>
        <v>4356</v>
      </c>
      <c r="BK81" s="26">
        <f t="shared" si="63"/>
        <v>4356</v>
      </c>
      <c r="BL81" s="26">
        <f t="shared" si="64"/>
        <v>4356</v>
      </c>
      <c r="BM81" s="26">
        <f t="shared" si="65"/>
        <v>4356</v>
      </c>
      <c r="BN81" s="26">
        <f t="shared" si="66"/>
        <v>4356</v>
      </c>
      <c r="BO81" s="26">
        <f t="shared" si="67"/>
        <v>4356</v>
      </c>
      <c r="BP81" s="26">
        <f t="shared" si="68"/>
        <v>4356</v>
      </c>
      <c r="BQ81" s="26">
        <f t="shared" si="69"/>
        <v>4356</v>
      </c>
      <c r="BR81" s="26">
        <f t="shared" si="70"/>
        <v>4356</v>
      </c>
      <c r="BS81" s="26">
        <f t="shared" si="71"/>
        <v>4356</v>
      </c>
      <c r="BT81" s="26">
        <f t="shared" si="72"/>
        <v>4356</v>
      </c>
      <c r="BU81" s="26">
        <f t="shared" si="73"/>
        <v>4356</v>
      </c>
      <c r="BV81" s="26">
        <f t="shared" si="74"/>
        <v>4356</v>
      </c>
      <c r="BW81" s="26">
        <f t="shared" si="75"/>
        <v>4356</v>
      </c>
      <c r="BX81" s="26">
        <f t="shared" si="76"/>
        <v>4356</v>
      </c>
      <c r="BY81" s="26">
        <f t="shared" si="77"/>
        <v>4356</v>
      </c>
      <c r="BZ81" s="26">
        <f t="shared" si="78"/>
        <v>4356</v>
      </c>
      <c r="CA81" s="26">
        <f t="shared" si="79"/>
        <v>4356</v>
      </c>
      <c r="CB81" s="26">
        <f t="shared" si="80"/>
        <v>4356</v>
      </c>
      <c r="CC81" s="26">
        <f t="shared" si="81"/>
        <v>4356</v>
      </c>
      <c r="CD81" s="26">
        <f t="shared" si="82"/>
        <v>4356</v>
      </c>
      <c r="CE81" s="26">
        <f t="shared" si="83"/>
        <v>4356</v>
      </c>
      <c r="CF81" s="26">
        <f t="shared" si="84"/>
        <v>4356</v>
      </c>
      <c r="CG81" s="26">
        <f t="shared" si="85"/>
        <v>4356</v>
      </c>
      <c r="CH81" s="26">
        <f t="shared" si="86"/>
        <v>4356</v>
      </c>
      <c r="CI81" s="26">
        <f t="shared" si="87"/>
        <v>4356</v>
      </c>
      <c r="CJ81" s="26">
        <f t="shared" si="88"/>
        <v>4356</v>
      </c>
      <c r="CK81" s="26">
        <f t="shared" si="89"/>
        <v>4356</v>
      </c>
      <c r="CL81" s="26">
        <f t="shared" si="90"/>
        <v>4356</v>
      </c>
      <c r="CM81" s="26">
        <f t="shared" si="91"/>
        <v>0</v>
      </c>
      <c r="CN81" s="26">
        <f t="shared" si="92"/>
        <v>0</v>
      </c>
      <c r="CO81" s="26">
        <f t="shared" si="93"/>
        <v>0</v>
      </c>
      <c r="CP81" s="26">
        <f t="shared" si="94"/>
        <v>0</v>
      </c>
      <c r="CQ81" s="26">
        <f t="shared" si="95"/>
        <v>0</v>
      </c>
      <c r="CR81" s="26">
        <f t="shared" si="96"/>
        <v>0</v>
      </c>
      <c r="CS81" s="26">
        <f t="shared" si="97"/>
        <v>0</v>
      </c>
      <c r="CT81" s="26">
        <f t="shared" si="98"/>
        <v>0</v>
      </c>
      <c r="CU81" s="26">
        <f t="shared" si="99"/>
        <v>0</v>
      </c>
      <c r="CV81" s="26"/>
      <c r="CW81" s="26"/>
      <c r="CX81" s="26"/>
      <c r="CY81" s="26"/>
    </row>
    <row r="82" spans="2:103">
      <c r="B82">
        <f t="shared" si="51"/>
        <v>77</v>
      </c>
      <c r="C82" s="1">
        <v>900</v>
      </c>
      <c r="D82" s="1">
        <v>900</v>
      </c>
      <c r="E82" s="1">
        <v>900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Z82" s="26">
        <f t="shared" si="52"/>
        <v>1089</v>
      </c>
      <c r="BA82" s="26">
        <f t="shared" si="53"/>
        <v>1089</v>
      </c>
      <c r="BB82" s="26">
        <f t="shared" si="54"/>
        <v>1089</v>
      </c>
      <c r="BC82" s="26">
        <f t="shared" si="55"/>
        <v>0</v>
      </c>
      <c r="BD82" s="26">
        <f t="shared" si="56"/>
        <v>0</v>
      </c>
      <c r="BE82" s="26">
        <f t="shared" si="57"/>
        <v>0</v>
      </c>
      <c r="BF82" s="26">
        <f t="shared" si="58"/>
        <v>0</v>
      </c>
      <c r="BG82" s="26">
        <f t="shared" si="59"/>
        <v>0</v>
      </c>
      <c r="BH82" s="26">
        <f t="shared" si="60"/>
        <v>0</v>
      </c>
      <c r="BI82" s="26">
        <f t="shared" si="61"/>
        <v>0</v>
      </c>
      <c r="BJ82" s="26">
        <f t="shared" si="62"/>
        <v>0</v>
      </c>
      <c r="BK82" s="26">
        <f t="shared" si="63"/>
        <v>0</v>
      </c>
      <c r="BL82" s="26">
        <f t="shared" si="64"/>
        <v>0</v>
      </c>
      <c r="BM82" s="26">
        <f t="shared" si="65"/>
        <v>0</v>
      </c>
      <c r="BN82" s="26">
        <f t="shared" si="66"/>
        <v>0</v>
      </c>
      <c r="BO82" s="26">
        <f t="shared" si="67"/>
        <v>0</v>
      </c>
      <c r="BP82" s="26">
        <f t="shared" si="68"/>
        <v>0</v>
      </c>
      <c r="BQ82" s="26">
        <f t="shared" si="69"/>
        <v>0</v>
      </c>
      <c r="BR82" s="26">
        <f t="shared" si="70"/>
        <v>0</v>
      </c>
      <c r="BS82" s="26">
        <f t="shared" si="71"/>
        <v>0</v>
      </c>
      <c r="BT82" s="26">
        <f t="shared" si="72"/>
        <v>0</v>
      </c>
      <c r="BU82" s="26">
        <f t="shared" si="73"/>
        <v>0</v>
      </c>
      <c r="BV82" s="26">
        <f t="shared" si="74"/>
        <v>0</v>
      </c>
      <c r="BW82" s="26">
        <f t="shared" si="75"/>
        <v>0</v>
      </c>
      <c r="BX82" s="26">
        <f t="shared" si="76"/>
        <v>0</v>
      </c>
      <c r="BY82" s="26">
        <f t="shared" si="77"/>
        <v>0</v>
      </c>
      <c r="BZ82" s="26">
        <f t="shared" si="78"/>
        <v>0</v>
      </c>
      <c r="CA82" s="26">
        <f t="shared" si="79"/>
        <v>0</v>
      </c>
      <c r="CB82" s="26">
        <f t="shared" si="80"/>
        <v>0</v>
      </c>
      <c r="CC82" s="26">
        <f t="shared" si="81"/>
        <v>0</v>
      </c>
      <c r="CD82" s="26">
        <f t="shared" si="82"/>
        <v>0</v>
      </c>
      <c r="CE82" s="26">
        <f t="shared" si="83"/>
        <v>0</v>
      </c>
      <c r="CF82" s="26">
        <f t="shared" si="84"/>
        <v>0</v>
      </c>
      <c r="CG82" s="26">
        <f t="shared" si="85"/>
        <v>0</v>
      </c>
      <c r="CH82" s="26">
        <f t="shared" si="86"/>
        <v>0</v>
      </c>
      <c r="CI82" s="26">
        <f t="shared" si="87"/>
        <v>0</v>
      </c>
      <c r="CJ82" s="26">
        <f t="shared" si="88"/>
        <v>0</v>
      </c>
      <c r="CK82" s="26">
        <f t="shared" si="89"/>
        <v>0</v>
      </c>
      <c r="CL82" s="26">
        <f t="shared" si="90"/>
        <v>0</v>
      </c>
      <c r="CM82" s="26">
        <f t="shared" si="91"/>
        <v>0</v>
      </c>
      <c r="CN82" s="26">
        <f t="shared" si="92"/>
        <v>0</v>
      </c>
      <c r="CO82" s="26">
        <f t="shared" si="93"/>
        <v>0</v>
      </c>
      <c r="CP82" s="26">
        <f t="shared" si="94"/>
        <v>0</v>
      </c>
      <c r="CQ82" s="26">
        <f t="shared" si="95"/>
        <v>0</v>
      </c>
      <c r="CR82" s="26">
        <f t="shared" si="96"/>
        <v>0</v>
      </c>
      <c r="CS82" s="26">
        <f t="shared" si="97"/>
        <v>0</v>
      </c>
      <c r="CT82" s="26">
        <f t="shared" si="98"/>
        <v>0</v>
      </c>
      <c r="CU82" s="26">
        <f t="shared" si="99"/>
        <v>0</v>
      </c>
      <c r="CV82" s="26"/>
      <c r="CW82" s="26"/>
      <c r="CX82" s="26"/>
      <c r="CY82" s="26"/>
    </row>
    <row r="83" spans="2:103">
      <c r="B83">
        <f t="shared" si="51"/>
        <v>78</v>
      </c>
      <c r="C83" s="1">
        <v>2692.3</v>
      </c>
      <c r="D83" s="1">
        <v>2692.3</v>
      </c>
      <c r="E83" s="1">
        <v>2692.3</v>
      </c>
      <c r="F83" s="1">
        <v>2692.3</v>
      </c>
      <c r="G83" s="1">
        <v>2692.31</v>
      </c>
      <c r="H83" s="1">
        <v>2692.31</v>
      </c>
      <c r="I83" s="1">
        <v>2692.3</v>
      </c>
      <c r="J83" s="1">
        <v>2692.31</v>
      </c>
      <c r="K83" s="1">
        <v>3208.33</v>
      </c>
      <c r="L83" s="1">
        <v>3208.34</v>
      </c>
      <c r="M83" s="1">
        <v>3208.33</v>
      </c>
      <c r="N83" s="1">
        <v>3208.33</v>
      </c>
      <c r="O83" s="1">
        <v>3208.34</v>
      </c>
      <c r="P83" s="1">
        <v>3208.33</v>
      </c>
      <c r="Q83" s="1">
        <v>3208.33</v>
      </c>
      <c r="R83" s="1">
        <v>3208</v>
      </c>
      <c r="S83" s="1">
        <v>3208</v>
      </c>
      <c r="T83" s="1">
        <v>3208</v>
      </c>
      <c r="U83" s="1">
        <v>3208</v>
      </c>
      <c r="V83" s="1">
        <v>3208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4292</v>
      </c>
      <c r="AE83" s="1">
        <v>4291</v>
      </c>
      <c r="AF83" s="1">
        <v>4292</v>
      </c>
      <c r="AG83" s="1">
        <v>4292</v>
      </c>
      <c r="AH83" s="1">
        <v>4291</v>
      </c>
      <c r="AI83" s="1">
        <v>4292</v>
      </c>
      <c r="AJ83" s="1">
        <v>4292</v>
      </c>
      <c r="AK83" s="1">
        <v>4291</v>
      </c>
      <c r="AL83" s="1">
        <v>4292</v>
      </c>
      <c r="AM83" s="1">
        <v>4292</v>
      </c>
      <c r="AN83" s="1">
        <v>4292</v>
      </c>
      <c r="AO83" s="1">
        <v>4292</v>
      </c>
      <c r="AP83" s="1">
        <v>4292</v>
      </c>
      <c r="AQ83" s="1">
        <v>4292</v>
      </c>
      <c r="AR83" s="1">
        <v>4292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Z83" s="26">
        <f t="shared" si="52"/>
        <v>3257.683</v>
      </c>
      <c r="BA83" s="26">
        <f t="shared" si="53"/>
        <v>3257.683</v>
      </c>
      <c r="BB83" s="26">
        <f t="shared" si="54"/>
        <v>3257.683</v>
      </c>
      <c r="BC83" s="26">
        <f t="shared" si="55"/>
        <v>3257.683</v>
      </c>
      <c r="BD83" s="26">
        <f t="shared" si="56"/>
        <v>3257.6950999999999</v>
      </c>
      <c r="BE83" s="26">
        <f t="shared" si="57"/>
        <v>3257.6950999999999</v>
      </c>
      <c r="BF83" s="26">
        <f t="shared" si="58"/>
        <v>3257.683</v>
      </c>
      <c r="BG83" s="26">
        <f t="shared" si="59"/>
        <v>3257.6950999999999</v>
      </c>
      <c r="BH83" s="26">
        <f t="shared" si="60"/>
        <v>3882.0792999999999</v>
      </c>
      <c r="BI83" s="26">
        <f t="shared" si="61"/>
        <v>3882.0914000000002</v>
      </c>
      <c r="BJ83" s="26">
        <f t="shared" si="62"/>
        <v>3882.0792999999999</v>
      </c>
      <c r="BK83" s="26">
        <f t="shared" si="63"/>
        <v>3882.0792999999999</v>
      </c>
      <c r="BL83" s="26">
        <f t="shared" si="64"/>
        <v>3882.0914000000002</v>
      </c>
      <c r="BM83" s="26">
        <f t="shared" si="65"/>
        <v>3882.0792999999999</v>
      </c>
      <c r="BN83" s="26">
        <f t="shared" si="66"/>
        <v>3882.0792999999999</v>
      </c>
      <c r="BO83" s="26">
        <f t="shared" si="67"/>
        <v>3881.68</v>
      </c>
      <c r="BP83" s="26">
        <f t="shared" si="68"/>
        <v>3881.68</v>
      </c>
      <c r="BQ83" s="26">
        <f t="shared" si="69"/>
        <v>3881.68</v>
      </c>
      <c r="BR83" s="26">
        <f t="shared" si="70"/>
        <v>3881.68</v>
      </c>
      <c r="BS83" s="26">
        <f t="shared" si="71"/>
        <v>3881.68</v>
      </c>
      <c r="BT83" s="26">
        <f t="shared" si="72"/>
        <v>0</v>
      </c>
      <c r="BU83" s="26">
        <f t="shared" si="73"/>
        <v>0</v>
      </c>
      <c r="BV83" s="26">
        <f t="shared" si="74"/>
        <v>0</v>
      </c>
      <c r="BW83" s="26">
        <f t="shared" si="75"/>
        <v>0</v>
      </c>
      <c r="BX83" s="26">
        <f t="shared" si="76"/>
        <v>0</v>
      </c>
      <c r="BY83" s="26">
        <f t="shared" si="77"/>
        <v>0</v>
      </c>
      <c r="BZ83" s="26">
        <f t="shared" si="78"/>
        <v>0</v>
      </c>
      <c r="CA83" s="26">
        <f t="shared" si="79"/>
        <v>5193.32</v>
      </c>
      <c r="CB83" s="26">
        <f t="shared" si="80"/>
        <v>5192.1099999999997</v>
      </c>
      <c r="CC83" s="26">
        <f t="shared" si="81"/>
        <v>5193.32</v>
      </c>
      <c r="CD83" s="26">
        <f t="shared" si="82"/>
        <v>5193.32</v>
      </c>
      <c r="CE83" s="26">
        <f t="shared" si="83"/>
        <v>5192.1099999999997</v>
      </c>
      <c r="CF83" s="26">
        <f t="shared" si="84"/>
        <v>5193.32</v>
      </c>
      <c r="CG83" s="26">
        <f t="shared" si="85"/>
        <v>5193.32</v>
      </c>
      <c r="CH83" s="26">
        <f t="shared" si="86"/>
        <v>5192.1099999999997</v>
      </c>
      <c r="CI83" s="26">
        <f t="shared" si="87"/>
        <v>5193.32</v>
      </c>
      <c r="CJ83" s="26">
        <f t="shared" si="88"/>
        <v>5193.32</v>
      </c>
      <c r="CK83" s="26">
        <f t="shared" si="89"/>
        <v>5193.32</v>
      </c>
      <c r="CL83" s="26">
        <f t="shared" si="90"/>
        <v>5193.32</v>
      </c>
      <c r="CM83" s="26">
        <f t="shared" si="91"/>
        <v>5193.32</v>
      </c>
      <c r="CN83" s="26">
        <f t="shared" si="92"/>
        <v>5193.32</v>
      </c>
      <c r="CO83" s="26">
        <f t="shared" si="93"/>
        <v>5193.32</v>
      </c>
      <c r="CP83" s="26">
        <f t="shared" si="94"/>
        <v>0</v>
      </c>
      <c r="CQ83" s="26">
        <f t="shared" si="95"/>
        <v>0</v>
      </c>
      <c r="CR83" s="26">
        <f t="shared" si="96"/>
        <v>0</v>
      </c>
      <c r="CS83" s="26">
        <f t="shared" si="97"/>
        <v>0</v>
      </c>
      <c r="CT83" s="26">
        <f t="shared" si="98"/>
        <v>0</v>
      </c>
      <c r="CU83" s="26">
        <f t="shared" si="99"/>
        <v>0</v>
      </c>
      <c r="CV83" s="26"/>
      <c r="CW83" s="26"/>
      <c r="CX83" s="26"/>
      <c r="CY83" s="26"/>
    </row>
    <row r="84" spans="2:103">
      <c r="B84">
        <f t="shared" si="51"/>
        <v>79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2205</v>
      </c>
      <c r="AG84" s="1">
        <v>2205</v>
      </c>
      <c r="AH84" s="1">
        <v>2205</v>
      </c>
      <c r="AI84" s="1">
        <v>2205</v>
      </c>
      <c r="AJ84" s="1">
        <v>2205</v>
      </c>
      <c r="AK84" s="1">
        <v>2205</v>
      </c>
      <c r="AL84" s="1">
        <v>2205</v>
      </c>
      <c r="AM84" s="1">
        <v>2205</v>
      </c>
      <c r="AN84" s="1">
        <v>2205</v>
      </c>
      <c r="AO84" s="1">
        <v>2205</v>
      </c>
      <c r="AP84" s="1">
        <v>2205</v>
      </c>
      <c r="AQ84" s="1">
        <v>2205</v>
      </c>
      <c r="AR84" s="1">
        <v>2205</v>
      </c>
      <c r="AS84" s="1">
        <v>2205</v>
      </c>
      <c r="AT84" s="1">
        <v>2205</v>
      </c>
      <c r="AU84" s="1">
        <v>2205</v>
      </c>
      <c r="AV84" s="1">
        <v>2205</v>
      </c>
      <c r="AW84" s="1">
        <v>2205</v>
      </c>
      <c r="AX84" s="1">
        <v>2205</v>
      </c>
      <c r="AZ84" s="26">
        <f t="shared" si="52"/>
        <v>0</v>
      </c>
      <c r="BA84" s="26">
        <f t="shared" si="53"/>
        <v>0</v>
      </c>
      <c r="BB84" s="26">
        <f t="shared" si="54"/>
        <v>0</v>
      </c>
      <c r="BC84" s="26">
        <f t="shared" si="55"/>
        <v>0</v>
      </c>
      <c r="BD84" s="26">
        <f t="shared" si="56"/>
        <v>0</v>
      </c>
      <c r="BE84" s="26">
        <f t="shared" si="57"/>
        <v>0</v>
      </c>
      <c r="BF84" s="26">
        <f t="shared" si="58"/>
        <v>0</v>
      </c>
      <c r="BG84" s="26">
        <f t="shared" si="59"/>
        <v>0</v>
      </c>
      <c r="BH84" s="26">
        <f t="shared" si="60"/>
        <v>0</v>
      </c>
      <c r="BI84" s="26">
        <f t="shared" si="61"/>
        <v>0</v>
      </c>
      <c r="BJ84" s="26">
        <f t="shared" si="62"/>
        <v>0</v>
      </c>
      <c r="BK84" s="26">
        <f t="shared" si="63"/>
        <v>0</v>
      </c>
      <c r="BL84" s="26">
        <f t="shared" si="64"/>
        <v>0</v>
      </c>
      <c r="BM84" s="26">
        <f t="shared" si="65"/>
        <v>0</v>
      </c>
      <c r="BN84" s="26">
        <f t="shared" si="66"/>
        <v>0</v>
      </c>
      <c r="BO84" s="26">
        <f t="shared" si="67"/>
        <v>0</v>
      </c>
      <c r="BP84" s="26">
        <f t="shared" si="68"/>
        <v>0</v>
      </c>
      <c r="BQ84" s="26">
        <f t="shared" si="69"/>
        <v>0</v>
      </c>
      <c r="BR84" s="26">
        <f t="shared" si="70"/>
        <v>0</v>
      </c>
      <c r="BS84" s="26">
        <f t="shared" si="71"/>
        <v>0</v>
      </c>
      <c r="BT84" s="26">
        <f t="shared" si="72"/>
        <v>0</v>
      </c>
      <c r="BU84" s="26">
        <f t="shared" si="73"/>
        <v>0</v>
      </c>
      <c r="BV84" s="26">
        <f t="shared" si="74"/>
        <v>0</v>
      </c>
      <c r="BW84" s="26">
        <f t="shared" si="75"/>
        <v>0</v>
      </c>
      <c r="BX84" s="26">
        <f t="shared" si="76"/>
        <v>0</v>
      </c>
      <c r="BY84" s="26">
        <f t="shared" si="77"/>
        <v>0</v>
      </c>
      <c r="BZ84" s="26">
        <f t="shared" si="78"/>
        <v>0</v>
      </c>
      <c r="CA84" s="26">
        <f t="shared" si="79"/>
        <v>0</v>
      </c>
      <c r="CB84" s="26">
        <f t="shared" si="80"/>
        <v>0</v>
      </c>
      <c r="CC84" s="26">
        <f t="shared" si="81"/>
        <v>2668.0499999999997</v>
      </c>
      <c r="CD84" s="26">
        <f t="shared" si="82"/>
        <v>2668.0499999999997</v>
      </c>
      <c r="CE84" s="26">
        <f t="shared" si="83"/>
        <v>2668.0499999999997</v>
      </c>
      <c r="CF84" s="26">
        <f t="shared" si="84"/>
        <v>2668.0499999999997</v>
      </c>
      <c r="CG84" s="26">
        <f t="shared" si="85"/>
        <v>2668.0499999999997</v>
      </c>
      <c r="CH84" s="26">
        <f t="shared" si="86"/>
        <v>2668.0499999999997</v>
      </c>
      <c r="CI84" s="26">
        <f t="shared" si="87"/>
        <v>2668.0499999999997</v>
      </c>
      <c r="CJ84" s="26">
        <f t="shared" si="88"/>
        <v>2668.0499999999997</v>
      </c>
      <c r="CK84" s="26">
        <f t="shared" si="89"/>
        <v>2668.0499999999997</v>
      </c>
      <c r="CL84" s="26">
        <f t="shared" si="90"/>
        <v>2668.0499999999997</v>
      </c>
      <c r="CM84" s="26">
        <f t="shared" si="91"/>
        <v>2668.0499999999997</v>
      </c>
      <c r="CN84" s="26">
        <f t="shared" si="92"/>
        <v>2668.0499999999997</v>
      </c>
      <c r="CO84" s="26">
        <f t="shared" si="93"/>
        <v>2668.0499999999997</v>
      </c>
      <c r="CP84" s="26">
        <f t="shared" si="94"/>
        <v>2668.0499999999997</v>
      </c>
      <c r="CQ84" s="26">
        <f t="shared" si="95"/>
        <v>2668.0499999999997</v>
      </c>
      <c r="CR84" s="26">
        <f t="shared" si="96"/>
        <v>2668.0499999999997</v>
      </c>
      <c r="CS84" s="26">
        <f t="shared" si="97"/>
        <v>2668.0499999999997</v>
      </c>
      <c r="CT84" s="26">
        <f t="shared" si="98"/>
        <v>2668.0499999999997</v>
      </c>
      <c r="CU84" s="26">
        <f t="shared" si="99"/>
        <v>2668.0499999999997</v>
      </c>
      <c r="CV84" s="26"/>
      <c r="CW84" s="26"/>
      <c r="CX84" s="26"/>
      <c r="CY84" s="26"/>
    </row>
    <row r="85" spans="2:103">
      <c r="B85">
        <f t="shared" si="51"/>
        <v>80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9350</v>
      </c>
      <c r="AJ85" s="1">
        <v>9350</v>
      </c>
      <c r="AK85" s="1">
        <v>9350</v>
      </c>
      <c r="AL85" s="1">
        <v>9350</v>
      </c>
      <c r="AM85" s="1">
        <v>9350</v>
      </c>
      <c r="AN85" s="1">
        <v>9350</v>
      </c>
      <c r="AO85" s="1">
        <v>9350</v>
      </c>
      <c r="AP85" s="1">
        <v>9350</v>
      </c>
      <c r="AQ85" s="1">
        <v>9350</v>
      </c>
      <c r="AR85" s="1">
        <v>9350</v>
      </c>
      <c r="AS85" s="1">
        <v>9350</v>
      </c>
      <c r="AT85" s="1">
        <v>9350</v>
      </c>
      <c r="AU85" s="1">
        <v>9350</v>
      </c>
      <c r="AV85" s="1">
        <v>9350</v>
      </c>
      <c r="AW85" s="1">
        <v>9350</v>
      </c>
      <c r="AX85" s="1">
        <v>9350</v>
      </c>
      <c r="AZ85" s="26">
        <f t="shared" si="52"/>
        <v>0</v>
      </c>
      <c r="BA85" s="26">
        <f t="shared" si="53"/>
        <v>0</v>
      </c>
      <c r="BB85" s="26">
        <f t="shared" si="54"/>
        <v>0</v>
      </c>
      <c r="BC85" s="26">
        <f t="shared" si="55"/>
        <v>0</v>
      </c>
      <c r="BD85" s="26">
        <f t="shared" si="56"/>
        <v>0</v>
      </c>
      <c r="BE85" s="26">
        <f t="shared" si="57"/>
        <v>0</v>
      </c>
      <c r="BF85" s="26">
        <f t="shared" si="58"/>
        <v>0</v>
      </c>
      <c r="BG85" s="26">
        <f t="shared" si="59"/>
        <v>0</v>
      </c>
      <c r="BH85" s="26">
        <f t="shared" si="60"/>
        <v>0</v>
      </c>
      <c r="BI85" s="26">
        <f t="shared" si="61"/>
        <v>0</v>
      </c>
      <c r="BJ85" s="26">
        <f t="shared" si="62"/>
        <v>0</v>
      </c>
      <c r="BK85" s="26">
        <f t="shared" si="63"/>
        <v>0</v>
      </c>
      <c r="BL85" s="26">
        <f t="shared" si="64"/>
        <v>0</v>
      </c>
      <c r="BM85" s="26">
        <f t="shared" si="65"/>
        <v>0</v>
      </c>
      <c r="BN85" s="26">
        <f t="shared" si="66"/>
        <v>0</v>
      </c>
      <c r="BO85" s="26">
        <f t="shared" si="67"/>
        <v>0</v>
      </c>
      <c r="BP85" s="26">
        <f t="shared" si="68"/>
        <v>0</v>
      </c>
      <c r="BQ85" s="26">
        <f t="shared" si="69"/>
        <v>0</v>
      </c>
      <c r="BR85" s="26">
        <f t="shared" si="70"/>
        <v>0</v>
      </c>
      <c r="BS85" s="26">
        <f t="shared" si="71"/>
        <v>0</v>
      </c>
      <c r="BT85" s="26">
        <f t="shared" si="72"/>
        <v>0</v>
      </c>
      <c r="BU85" s="26">
        <f t="shared" si="73"/>
        <v>0</v>
      </c>
      <c r="BV85" s="26">
        <f t="shared" si="74"/>
        <v>0</v>
      </c>
      <c r="BW85" s="26">
        <f t="shared" si="75"/>
        <v>0</v>
      </c>
      <c r="BX85" s="26">
        <f t="shared" si="76"/>
        <v>0</v>
      </c>
      <c r="BY85" s="26">
        <f t="shared" si="77"/>
        <v>0</v>
      </c>
      <c r="BZ85" s="26">
        <f t="shared" si="78"/>
        <v>0</v>
      </c>
      <c r="CA85" s="26">
        <f t="shared" si="79"/>
        <v>0</v>
      </c>
      <c r="CB85" s="26">
        <f t="shared" si="80"/>
        <v>0</v>
      </c>
      <c r="CC85" s="26">
        <f t="shared" si="81"/>
        <v>0</v>
      </c>
      <c r="CD85" s="26">
        <f t="shared" si="82"/>
        <v>0</v>
      </c>
      <c r="CE85" s="26">
        <f t="shared" si="83"/>
        <v>0</v>
      </c>
      <c r="CF85" s="26">
        <f t="shared" si="84"/>
        <v>11313.5</v>
      </c>
      <c r="CG85" s="26">
        <f t="shared" si="85"/>
        <v>11313.5</v>
      </c>
      <c r="CH85" s="26">
        <f t="shared" si="86"/>
        <v>11313.5</v>
      </c>
      <c r="CI85" s="26">
        <f t="shared" si="87"/>
        <v>11313.5</v>
      </c>
      <c r="CJ85" s="26">
        <f t="shared" si="88"/>
        <v>11313.5</v>
      </c>
      <c r="CK85" s="26">
        <f t="shared" si="89"/>
        <v>11313.5</v>
      </c>
      <c r="CL85" s="26">
        <f t="shared" si="90"/>
        <v>11313.5</v>
      </c>
      <c r="CM85" s="26">
        <f t="shared" si="91"/>
        <v>11313.5</v>
      </c>
      <c r="CN85" s="26">
        <f t="shared" si="92"/>
        <v>11313.5</v>
      </c>
      <c r="CO85" s="26">
        <f t="shared" si="93"/>
        <v>11313.5</v>
      </c>
      <c r="CP85" s="26">
        <f t="shared" si="94"/>
        <v>11313.5</v>
      </c>
      <c r="CQ85" s="26">
        <f t="shared" si="95"/>
        <v>11313.5</v>
      </c>
      <c r="CR85" s="26">
        <f t="shared" si="96"/>
        <v>11313.5</v>
      </c>
      <c r="CS85" s="26">
        <f t="shared" si="97"/>
        <v>11313.5</v>
      </c>
      <c r="CT85" s="26">
        <f t="shared" si="98"/>
        <v>11313.5</v>
      </c>
      <c r="CU85" s="26">
        <f t="shared" si="99"/>
        <v>11313.5</v>
      </c>
      <c r="CV85" s="26"/>
      <c r="CW85" s="26"/>
      <c r="CX85" s="26"/>
      <c r="CY85" s="26"/>
    </row>
    <row r="86" spans="2:103">
      <c r="B86">
        <f t="shared" si="51"/>
        <v>81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2640</v>
      </c>
      <c r="AM86" s="1">
        <v>2640</v>
      </c>
      <c r="AN86" s="1">
        <v>2640</v>
      </c>
      <c r="AO86" s="1">
        <v>2640</v>
      </c>
      <c r="AP86" s="1">
        <v>2640</v>
      </c>
      <c r="AQ86" s="1">
        <v>2640</v>
      </c>
      <c r="AR86" s="1">
        <v>2640</v>
      </c>
      <c r="AS86" s="1">
        <v>2640</v>
      </c>
      <c r="AT86" s="1">
        <v>2640</v>
      </c>
      <c r="AU86" s="1">
        <v>2640</v>
      </c>
      <c r="AV86" s="1">
        <v>2640</v>
      </c>
      <c r="AW86" s="1">
        <v>2640</v>
      </c>
      <c r="AX86" s="1">
        <v>2640</v>
      </c>
      <c r="AZ86" s="26">
        <f t="shared" si="52"/>
        <v>0</v>
      </c>
      <c r="BA86" s="26">
        <f t="shared" si="53"/>
        <v>0</v>
      </c>
      <c r="BB86" s="26">
        <f t="shared" si="54"/>
        <v>0</v>
      </c>
      <c r="BC86" s="26">
        <f t="shared" si="55"/>
        <v>0</v>
      </c>
      <c r="BD86" s="26">
        <f t="shared" si="56"/>
        <v>0</v>
      </c>
      <c r="BE86" s="26">
        <f t="shared" si="57"/>
        <v>0</v>
      </c>
      <c r="BF86" s="26">
        <f t="shared" si="58"/>
        <v>0</v>
      </c>
      <c r="BG86" s="26">
        <f t="shared" si="59"/>
        <v>0</v>
      </c>
      <c r="BH86" s="26">
        <f t="shared" si="60"/>
        <v>0</v>
      </c>
      <c r="BI86" s="26">
        <f t="shared" si="61"/>
        <v>0</v>
      </c>
      <c r="BJ86" s="26">
        <f t="shared" si="62"/>
        <v>0</v>
      </c>
      <c r="BK86" s="26">
        <f t="shared" si="63"/>
        <v>0</v>
      </c>
      <c r="BL86" s="26">
        <f t="shared" si="64"/>
        <v>0</v>
      </c>
      <c r="BM86" s="26">
        <f t="shared" si="65"/>
        <v>0</v>
      </c>
      <c r="BN86" s="26">
        <f t="shared" si="66"/>
        <v>0</v>
      </c>
      <c r="BO86" s="26">
        <f t="shared" si="67"/>
        <v>0</v>
      </c>
      <c r="BP86" s="26">
        <f t="shared" si="68"/>
        <v>0</v>
      </c>
      <c r="BQ86" s="26">
        <f t="shared" si="69"/>
        <v>0</v>
      </c>
      <c r="BR86" s="26">
        <f t="shared" si="70"/>
        <v>0</v>
      </c>
      <c r="BS86" s="26">
        <f t="shared" si="71"/>
        <v>0</v>
      </c>
      <c r="BT86" s="26">
        <f t="shared" si="72"/>
        <v>0</v>
      </c>
      <c r="BU86" s="26">
        <f t="shared" si="73"/>
        <v>0</v>
      </c>
      <c r="BV86" s="26">
        <f t="shared" si="74"/>
        <v>0</v>
      </c>
      <c r="BW86" s="26">
        <f t="shared" si="75"/>
        <v>0</v>
      </c>
      <c r="BX86" s="26">
        <f t="shared" si="76"/>
        <v>0</v>
      </c>
      <c r="BY86" s="26">
        <f t="shared" si="77"/>
        <v>0</v>
      </c>
      <c r="BZ86" s="26">
        <f t="shared" si="78"/>
        <v>0</v>
      </c>
      <c r="CA86" s="26">
        <f t="shared" si="79"/>
        <v>0</v>
      </c>
      <c r="CB86" s="26">
        <f t="shared" si="80"/>
        <v>0</v>
      </c>
      <c r="CC86" s="26">
        <f t="shared" si="81"/>
        <v>0</v>
      </c>
      <c r="CD86" s="26">
        <f t="shared" si="82"/>
        <v>0</v>
      </c>
      <c r="CE86" s="26">
        <f t="shared" si="83"/>
        <v>0</v>
      </c>
      <c r="CF86" s="26">
        <f t="shared" si="84"/>
        <v>0</v>
      </c>
      <c r="CG86" s="26">
        <f t="shared" si="85"/>
        <v>0</v>
      </c>
      <c r="CH86" s="26">
        <f t="shared" si="86"/>
        <v>0</v>
      </c>
      <c r="CI86" s="26">
        <f t="shared" si="87"/>
        <v>3194.4</v>
      </c>
      <c r="CJ86" s="26">
        <f t="shared" si="88"/>
        <v>3194.4</v>
      </c>
      <c r="CK86" s="26">
        <f t="shared" si="89"/>
        <v>3194.4</v>
      </c>
      <c r="CL86" s="26">
        <f t="shared" si="90"/>
        <v>3194.4</v>
      </c>
      <c r="CM86" s="26">
        <f t="shared" si="91"/>
        <v>3194.4</v>
      </c>
      <c r="CN86" s="26">
        <f t="shared" si="92"/>
        <v>3194.4</v>
      </c>
      <c r="CO86" s="26">
        <f t="shared" si="93"/>
        <v>3194.4</v>
      </c>
      <c r="CP86" s="26">
        <f t="shared" si="94"/>
        <v>3194.4</v>
      </c>
      <c r="CQ86" s="26">
        <f t="shared" si="95"/>
        <v>3194.4</v>
      </c>
      <c r="CR86" s="26">
        <f t="shared" si="96"/>
        <v>3194.4</v>
      </c>
      <c r="CS86" s="26">
        <f t="shared" si="97"/>
        <v>3194.4</v>
      </c>
      <c r="CT86" s="26">
        <f t="shared" si="98"/>
        <v>3194.4</v>
      </c>
      <c r="CU86" s="26">
        <f t="shared" si="99"/>
        <v>3194.4</v>
      </c>
      <c r="CV86" s="26"/>
      <c r="CW86" s="26"/>
      <c r="CX86" s="26"/>
      <c r="CY86" s="26"/>
    </row>
    <row r="87" spans="2:103">
      <c r="B87">
        <f t="shared" si="51"/>
        <v>82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53500</v>
      </c>
      <c r="S87" s="1">
        <v>53500</v>
      </c>
      <c r="T87" s="1">
        <v>53500</v>
      </c>
      <c r="U87" s="1">
        <v>53500</v>
      </c>
      <c r="V87" s="1">
        <v>53500</v>
      </c>
      <c r="W87" s="1">
        <v>53500</v>
      </c>
      <c r="X87" s="1">
        <v>53500</v>
      </c>
      <c r="Y87" s="1">
        <v>53500</v>
      </c>
      <c r="Z87" s="1">
        <v>53500</v>
      </c>
      <c r="AA87" s="1">
        <v>53500</v>
      </c>
      <c r="AB87" s="1">
        <v>53500</v>
      </c>
      <c r="AC87" s="1">
        <v>48167</v>
      </c>
      <c r="AD87" s="1">
        <v>48166</v>
      </c>
      <c r="AE87" s="1">
        <v>48167</v>
      </c>
      <c r="AF87" s="1">
        <v>48167</v>
      </c>
      <c r="AG87" s="1">
        <v>48166</v>
      </c>
      <c r="AH87" s="1">
        <v>48167</v>
      </c>
      <c r="AI87" s="1">
        <v>48167</v>
      </c>
      <c r="AJ87" s="1">
        <v>48166</v>
      </c>
      <c r="AK87" s="1">
        <v>48167</v>
      </c>
      <c r="AL87" s="1">
        <v>48167</v>
      </c>
      <c r="AM87" s="1">
        <v>48167</v>
      </c>
      <c r="AN87" s="1">
        <v>43832.083333333299</v>
      </c>
      <c r="AO87" s="1">
        <v>43832.083333333299</v>
      </c>
      <c r="AP87" s="1">
        <v>43832.083333333299</v>
      </c>
      <c r="AQ87" s="1">
        <v>43832.083333333299</v>
      </c>
      <c r="AR87" s="1">
        <v>43832.083333333299</v>
      </c>
      <c r="AS87" s="1">
        <v>43832.083333333299</v>
      </c>
      <c r="AT87" s="1">
        <v>39926</v>
      </c>
      <c r="AU87" s="1">
        <v>39926</v>
      </c>
      <c r="AV87" s="1">
        <v>39926</v>
      </c>
      <c r="AW87" s="1">
        <v>39926</v>
      </c>
      <c r="AX87" s="1">
        <v>39926</v>
      </c>
      <c r="AZ87" s="26">
        <f t="shared" si="52"/>
        <v>0</v>
      </c>
      <c r="BA87" s="26">
        <f t="shared" si="53"/>
        <v>0</v>
      </c>
      <c r="BB87" s="26">
        <f t="shared" si="54"/>
        <v>0</v>
      </c>
      <c r="BC87" s="26">
        <f t="shared" si="55"/>
        <v>0</v>
      </c>
      <c r="BD87" s="26">
        <f t="shared" si="56"/>
        <v>0</v>
      </c>
      <c r="BE87" s="26">
        <f t="shared" si="57"/>
        <v>0</v>
      </c>
      <c r="BF87" s="26">
        <f t="shared" si="58"/>
        <v>0</v>
      </c>
      <c r="BG87" s="26">
        <f t="shared" si="59"/>
        <v>0</v>
      </c>
      <c r="BH87" s="26">
        <f t="shared" si="60"/>
        <v>0</v>
      </c>
      <c r="BI87" s="26">
        <f t="shared" si="61"/>
        <v>0</v>
      </c>
      <c r="BJ87" s="26">
        <f t="shared" si="62"/>
        <v>0</v>
      </c>
      <c r="BK87" s="26">
        <f t="shared" si="63"/>
        <v>0</v>
      </c>
      <c r="BL87" s="26">
        <f t="shared" si="64"/>
        <v>0</v>
      </c>
      <c r="BM87" s="26">
        <f t="shared" si="65"/>
        <v>0</v>
      </c>
      <c r="BN87" s="26">
        <f t="shared" si="66"/>
        <v>0</v>
      </c>
      <c r="BO87" s="26">
        <f t="shared" si="67"/>
        <v>64735</v>
      </c>
      <c r="BP87" s="26">
        <f t="shared" si="68"/>
        <v>64735</v>
      </c>
      <c r="BQ87" s="26">
        <f t="shared" si="69"/>
        <v>64735</v>
      </c>
      <c r="BR87" s="26">
        <f t="shared" si="70"/>
        <v>64735</v>
      </c>
      <c r="BS87" s="26">
        <f t="shared" si="71"/>
        <v>64735</v>
      </c>
      <c r="BT87" s="26">
        <f t="shared" si="72"/>
        <v>64735</v>
      </c>
      <c r="BU87" s="26">
        <f t="shared" si="73"/>
        <v>64735</v>
      </c>
      <c r="BV87" s="26">
        <f t="shared" si="74"/>
        <v>64735</v>
      </c>
      <c r="BW87" s="26">
        <f t="shared" si="75"/>
        <v>64735</v>
      </c>
      <c r="BX87" s="26">
        <f t="shared" si="76"/>
        <v>64735</v>
      </c>
      <c r="BY87" s="26">
        <f t="shared" si="77"/>
        <v>64735</v>
      </c>
      <c r="BZ87" s="26">
        <f t="shared" si="78"/>
        <v>58282.07</v>
      </c>
      <c r="CA87" s="26">
        <f t="shared" si="79"/>
        <v>58280.86</v>
      </c>
      <c r="CB87" s="26">
        <f t="shared" si="80"/>
        <v>58282.07</v>
      </c>
      <c r="CC87" s="26">
        <f t="shared" si="81"/>
        <v>58282.07</v>
      </c>
      <c r="CD87" s="26">
        <f t="shared" si="82"/>
        <v>58280.86</v>
      </c>
      <c r="CE87" s="26">
        <f t="shared" si="83"/>
        <v>58282.07</v>
      </c>
      <c r="CF87" s="26">
        <f t="shared" si="84"/>
        <v>58282.07</v>
      </c>
      <c r="CG87" s="26">
        <f t="shared" si="85"/>
        <v>58280.86</v>
      </c>
      <c r="CH87" s="26">
        <f t="shared" si="86"/>
        <v>58282.07</v>
      </c>
      <c r="CI87" s="26">
        <f t="shared" si="87"/>
        <v>58282.07</v>
      </c>
      <c r="CJ87" s="26">
        <f t="shared" si="88"/>
        <v>58282.07</v>
      </c>
      <c r="CK87" s="26">
        <f t="shared" si="89"/>
        <v>53036.820833333288</v>
      </c>
      <c r="CL87" s="26">
        <f t="shared" si="90"/>
        <v>53036.820833333288</v>
      </c>
      <c r="CM87" s="26">
        <f t="shared" si="91"/>
        <v>53036.820833333288</v>
      </c>
      <c r="CN87" s="26">
        <f t="shared" si="92"/>
        <v>53036.820833333288</v>
      </c>
      <c r="CO87" s="26">
        <f t="shared" si="93"/>
        <v>53036.820833333288</v>
      </c>
      <c r="CP87" s="26">
        <f t="shared" si="94"/>
        <v>53036.820833333288</v>
      </c>
      <c r="CQ87" s="26">
        <f t="shared" si="95"/>
        <v>48310.46</v>
      </c>
      <c r="CR87" s="26">
        <f t="shared" si="96"/>
        <v>48310.46</v>
      </c>
      <c r="CS87" s="26">
        <f t="shared" si="97"/>
        <v>48310.46</v>
      </c>
      <c r="CT87" s="26">
        <f t="shared" si="98"/>
        <v>48310.46</v>
      </c>
      <c r="CU87" s="26">
        <f t="shared" si="99"/>
        <v>48310.46</v>
      </c>
      <c r="CV87" s="26"/>
      <c r="CW87" s="26"/>
      <c r="CX87" s="26"/>
      <c r="CY87" s="26"/>
    </row>
    <row r="88" spans="2:103">
      <c r="B88">
        <f t="shared" si="51"/>
        <v>83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3750</v>
      </c>
      <c r="K88" s="1">
        <v>3750</v>
      </c>
      <c r="L88" s="1">
        <v>3750</v>
      </c>
      <c r="M88" s="1">
        <v>3750</v>
      </c>
      <c r="N88" s="1">
        <v>3750</v>
      </c>
      <c r="O88" s="1">
        <v>3750</v>
      </c>
      <c r="P88" s="1">
        <v>3750</v>
      </c>
      <c r="Q88" s="1">
        <v>3750</v>
      </c>
      <c r="R88" s="1">
        <v>3750</v>
      </c>
      <c r="S88" s="1">
        <v>3750</v>
      </c>
      <c r="T88" s="1">
        <v>3750</v>
      </c>
      <c r="U88" s="1">
        <v>3750</v>
      </c>
      <c r="V88" s="1">
        <v>3750</v>
      </c>
      <c r="W88" s="1">
        <v>3750</v>
      </c>
      <c r="X88" s="1">
        <v>3750</v>
      </c>
      <c r="Y88" s="1">
        <v>3750</v>
      </c>
      <c r="Z88" s="1">
        <v>3750</v>
      </c>
      <c r="AA88" s="1">
        <v>3750</v>
      </c>
      <c r="AB88" s="1">
        <v>3750</v>
      </c>
      <c r="AC88" s="1">
        <v>3750</v>
      </c>
      <c r="AD88" s="1">
        <v>4167</v>
      </c>
      <c r="AE88" s="1">
        <v>4167</v>
      </c>
      <c r="AF88" s="1">
        <v>4167</v>
      </c>
      <c r="AG88" s="1">
        <v>4167</v>
      </c>
      <c r="AH88" s="1">
        <v>4167</v>
      </c>
      <c r="AI88" s="1">
        <v>4167</v>
      </c>
      <c r="AJ88" s="1">
        <v>4167</v>
      </c>
      <c r="AK88" s="1">
        <v>4167</v>
      </c>
      <c r="AL88" s="1">
        <v>4167</v>
      </c>
      <c r="AM88" s="1">
        <v>4167</v>
      </c>
      <c r="AN88" s="1">
        <v>4167</v>
      </c>
      <c r="AO88" s="1">
        <v>4500</v>
      </c>
      <c r="AP88" s="1">
        <v>4500</v>
      </c>
      <c r="AQ88" s="1">
        <v>4500</v>
      </c>
      <c r="AR88" s="1">
        <v>4500</v>
      </c>
      <c r="AS88" s="1">
        <v>4500</v>
      </c>
      <c r="AT88" s="1">
        <v>4500</v>
      </c>
      <c r="AU88" s="1">
        <v>4500</v>
      </c>
      <c r="AV88" s="1">
        <v>4500</v>
      </c>
      <c r="AW88" s="1">
        <v>4500</v>
      </c>
      <c r="AX88" s="1">
        <v>4500</v>
      </c>
      <c r="AZ88" s="26">
        <f t="shared" si="52"/>
        <v>0</v>
      </c>
      <c r="BA88" s="26">
        <f t="shared" si="53"/>
        <v>0</v>
      </c>
      <c r="BB88" s="26">
        <f t="shared" si="54"/>
        <v>0</v>
      </c>
      <c r="BC88" s="26">
        <f t="shared" si="55"/>
        <v>0</v>
      </c>
      <c r="BD88" s="26">
        <f t="shared" si="56"/>
        <v>0</v>
      </c>
      <c r="BE88" s="26">
        <f t="shared" si="57"/>
        <v>0</v>
      </c>
      <c r="BF88" s="26">
        <f t="shared" si="58"/>
        <v>0</v>
      </c>
      <c r="BG88" s="26">
        <f t="shared" si="59"/>
        <v>4537.5</v>
      </c>
      <c r="BH88" s="26">
        <f t="shared" si="60"/>
        <v>4537.5</v>
      </c>
      <c r="BI88" s="26">
        <f t="shared" si="61"/>
        <v>4537.5</v>
      </c>
      <c r="BJ88" s="26">
        <f t="shared" si="62"/>
        <v>4537.5</v>
      </c>
      <c r="BK88" s="26">
        <f t="shared" si="63"/>
        <v>4537.5</v>
      </c>
      <c r="BL88" s="26">
        <f t="shared" si="64"/>
        <v>4537.5</v>
      </c>
      <c r="BM88" s="26">
        <f t="shared" si="65"/>
        <v>4537.5</v>
      </c>
      <c r="BN88" s="26">
        <f t="shared" si="66"/>
        <v>4537.5</v>
      </c>
      <c r="BO88" s="26">
        <f t="shared" si="67"/>
        <v>4537.5</v>
      </c>
      <c r="BP88" s="26">
        <f t="shared" si="68"/>
        <v>4537.5</v>
      </c>
      <c r="BQ88" s="26">
        <f t="shared" si="69"/>
        <v>4537.5</v>
      </c>
      <c r="BR88" s="26">
        <f t="shared" si="70"/>
        <v>4537.5</v>
      </c>
      <c r="BS88" s="26">
        <f t="shared" si="71"/>
        <v>4537.5</v>
      </c>
      <c r="BT88" s="26">
        <f t="shared" si="72"/>
        <v>4537.5</v>
      </c>
      <c r="BU88" s="26">
        <f t="shared" si="73"/>
        <v>4537.5</v>
      </c>
      <c r="BV88" s="26">
        <f t="shared" si="74"/>
        <v>4537.5</v>
      </c>
      <c r="BW88" s="26">
        <f t="shared" si="75"/>
        <v>4537.5</v>
      </c>
      <c r="BX88" s="26">
        <f t="shared" si="76"/>
        <v>4537.5</v>
      </c>
      <c r="BY88" s="26">
        <f t="shared" si="77"/>
        <v>4537.5</v>
      </c>
      <c r="BZ88" s="26">
        <f t="shared" si="78"/>
        <v>4537.5</v>
      </c>
      <c r="CA88" s="26">
        <f t="shared" si="79"/>
        <v>5042.07</v>
      </c>
      <c r="CB88" s="26">
        <f t="shared" si="80"/>
        <v>5042.07</v>
      </c>
      <c r="CC88" s="26">
        <f t="shared" si="81"/>
        <v>5042.07</v>
      </c>
      <c r="CD88" s="26">
        <f t="shared" si="82"/>
        <v>5042.07</v>
      </c>
      <c r="CE88" s="26">
        <f t="shared" si="83"/>
        <v>5042.07</v>
      </c>
      <c r="CF88" s="26">
        <f t="shared" si="84"/>
        <v>5042.07</v>
      </c>
      <c r="CG88" s="26">
        <f t="shared" si="85"/>
        <v>5042.07</v>
      </c>
      <c r="CH88" s="26">
        <f t="shared" si="86"/>
        <v>5042.07</v>
      </c>
      <c r="CI88" s="26">
        <f t="shared" si="87"/>
        <v>5042.07</v>
      </c>
      <c r="CJ88" s="26">
        <f t="shared" si="88"/>
        <v>5042.07</v>
      </c>
      <c r="CK88" s="26">
        <f t="shared" si="89"/>
        <v>5042.07</v>
      </c>
      <c r="CL88" s="26">
        <f t="shared" si="90"/>
        <v>5445</v>
      </c>
      <c r="CM88" s="26">
        <f t="shared" si="91"/>
        <v>5445</v>
      </c>
      <c r="CN88" s="26">
        <f t="shared" si="92"/>
        <v>5445</v>
      </c>
      <c r="CO88" s="26">
        <f t="shared" si="93"/>
        <v>5445</v>
      </c>
      <c r="CP88" s="26">
        <f t="shared" si="94"/>
        <v>5445</v>
      </c>
      <c r="CQ88" s="26">
        <f t="shared" si="95"/>
        <v>5445</v>
      </c>
      <c r="CR88" s="26">
        <f t="shared" si="96"/>
        <v>5445</v>
      </c>
      <c r="CS88" s="26">
        <f t="shared" si="97"/>
        <v>5445</v>
      </c>
      <c r="CT88" s="26">
        <f t="shared" si="98"/>
        <v>5445</v>
      </c>
      <c r="CU88" s="26">
        <f t="shared" si="99"/>
        <v>5445</v>
      </c>
      <c r="CV88" s="26"/>
      <c r="CW88" s="26"/>
      <c r="CX88" s="26"/>
      <c r="CY88" s="26"/>
    </row>
    <row r="89" spans="2:103">
      <c r="B89">
        <f t="shared" si="51"/>
        <v>84</v>
      </c>
      <c r="C89" s="1">
        <v>2025</v>
      </c>
      <c r="D89" s="1">
        <v>2025</v>
      </c>
      <c r="E89" s="1">
        <v>2025</v>
      </c>
      <c r="F89" s="1">
        <v>2025</v>
      </c>
      <c r="G89" s="1">
        <v>2025</v>
      </c>
      <c r="H89" s="1">
        <v>2025</v>
      </c>
      <c r="I89" s="1">
        <v>2025</v>
      </c>
      <c r="J89" s="1">
        <v>2137.5</v>
      </c>
      <c r="K89" s="1">
        <v>2137.5</v>
      </c>
      <c r="L89" s="1">
        <v>2137.5</v>
      </c>
      <c r="M89" s="1">
        <v>2137.5</v>
      </c>
      <c r="N89" s="1">
        <v>2137.5</v>
      </c>
      <c r="O89" s="1">
        <v>2137.5</v>
      </c>
      <c r="P89" s="1">
        <v>2137.5</v>
      </c>
      <c r="Q89" s="1">
        <v>2137.5</v>
      </c>
      <c r="R89" s="1">
        <v>2137.5</v>
      </c>
      <c r="S89" s="1">
        <v>2137.5</v>
      </c>
      <c r="T89" s="1">
        <v>2137.5</v>
      </c>
      <c r="U89" s="1">
        <v>2137.5</v>
      </c>
      <c r="V89" s="1">
        <v>2137.5</v>
      </c>
      <c r="W89" s="1">
        <v>2137.5</v>
      </c>
      <c r="X89" s="1">
        <v>2137.5</v>
      </c>
      <c r="Y89" s="1">
        <v>2137.5</v>
      </c>
      <c r="Z89" s="1">
        <v>2137.5</v>
      </c>
      <c r="AA89" s="1">
        <v>2025</v>
      </c>
      <c r="AB89" s="1">
        <v>2025</v>
      </c>
      <c r="AC89" s="1">
        <v>2025</v>
      </c>
      <c r="AD89" s="1">
        <v>2025</v>
      </c>
      <c r="AE89" s="1">
        <v>2025</v>
      </c>
      <c r="AF89" s="1">
        <v>2025</v>
      </c>
      <c r="AG89" s="1">
        <v>2025</v>
      </c>
      <c r="AH89" s="1">
        <v>2025</v>
      </c>
      <c r="AI89" s="1">
        <v>2025</v>
      </c>
      <c r="AJ89" s="1">
        <v>2025</v>
      </c>
      <c r="AK89" s="1">
        <v>2025</v>
      </c>
      <c r="AL89" s="1">
        <v>2025</v>
      </c>
      <c r="AM89" s="1">
        <v>2025</v>
      </c>
      <c r="AN89" s="1">
        <v>2025</v>
      </c>
      <c r="AO89" s="1">
        <v>2025</v>
      </c>
      <c r="AP89" s="1">
        <v>2025</v>
      </c>
      <c r="AQ89" s="1">
        <v>2025</v>
      </c>
      <c r="AR89" s="1">
        <v>2025</v>
      </c>
      <c r="AS89" s="1">
        <v>2025</v>
      </c>
      <c r="AT89" s="1">
        <v>2025</v>
      </c>
      <c r="AU89" s="1">
        <v>2025</v>
      </c>
      <c r="AV89" s="1">
        <v>2025</v>
      </c>
      <c r="AW89" s="1">
        <v>2025</v>
      </c>
      <c r="AX89" s="1">
        <v>2025</v>
      </c>
      <c r="AZ89" s="26">
        <f t="shared" si="52"/>
        <v>2450.25</v>
      </c>
      <c r="BA89" s="26">
        <f t="shared" si="53"/>
        <v>2450.25</v>
      </c>
      <c r="BB89" s="26">
        <f t="shared" si="54"/>
        <v>2450.25</v>
      </c>
      <c r="BC89" s="26">
        <f t="shared" si="55"/>
        <v>2450.25</v>
      </c>
      <c r="BD89" s="26">
        <f t="shared" si="56"/>
        <v>2450.25</v>
      </c>
      <c r="BE89" s="26">
        <f t="shared" si="57"/>
        <v>2450.25</v>
      </c>
      <c r="BF89" s="26">
        <f t="shared" si="58"/>
        <v>2450.25</v>
      </c>
      <c r="BG89" s="26">
        <f t="shared" si="59"/>
        <v>2586.375</v>
      </c>
      <c r="BH89" s="26">
        <f t="shared" si="60"/>
        <v>2586.375</v>
      </c>
      <c r="BI89" s="26">
        <f t="shared" si="61"/>
        <v>2586.375</v>
      </c>
      <c r="BJ89" s="26">
        <f t="shared" si="62"/>
        <v>2586.375</v>
      </c>
      <c r="BK89" s="26">
        <f t="shared" si="63"/>
        <v>2586.375</v>
      </c>
      <c r="BL89" s="26">
        <f t="shared" si="64"/>
        <v>2586.375</v>
      </c>
      <c r="BM89" s="26">
        <f t="shared" si="65"/>
        <v>2586.375</v>
      </c>
      <c r="BN89" s="26">
        <f t="shared" si="66"/>
        <v>2586.375</v>
      </c>
      <c r="BO89" s="26">
        <f t="shared" si="67"/>
        <v>2586.375</v>
      </c>
      <c r="BP89" s="26">
        <f t="shared" si="68"/>
        <v>2586.375</v>
      </c>
      <c r="BQ89" s="26">
        <f t="shared" si="69"/>
        <v>2586.375</v>
      </c>
      <c r="BR89" s="26">
        <f t="shared" si="70"/>
        <v>2586.375</v>
      </c>
      <c r="BS89" s="26">
        <f t="shared" si="71"/>
        <v>2586.375</v>
      </c>
      <c r="BT89" s="26">
        <f t="shared" si="72"/>
        <v>2586.375</v>
      </c>
      <c r="BU89" s="26">
        <f t="shared" si="73"/>
        <v>2586.375</v>
      </c>
      <c r="BV89" s="26">
        <f t="shared" si="74"/>
        <v>2586.375</v>
      </c>
      <c r="BW89" s="26">
        <f t="shared" si="75"/>
        <v>2586.375</v>
      </c>
      <c r="BX89" s="26">
        <f t="shared" si="76"/>
        <v>2450.25</v>
      </c>
      <c r="BY89" s="26">
        <f t="shared" si="77"/>
        <v>2450.25</v>
      </c>
      <c r="BZ89" s="26">
        <f t="shared" si="78"/>
        <v>2450.25</v>
      </c>
      <c r="CA89" s="26">
        <f t="shared" si="79"/>
        <v>2450.25</v>
      </c>
      <c r="CB89" s="26">
        <f t="shared" si="80"/>
        <v>2450.25</v>
      </c>
      <c r="CC89" s="26">
        <f t="shared" si="81"/>
        <v>2450.25</v>
      </c>
      <c r="CD89" s="26">
        <f t="shared" si="82"/>
        <v>2450.25</v>
      </c>
      <c r="CE89" s="26">
        <f t="shared" si="83"/>
        <v>2450.25</v>
      </c>
      <c r="CF89" s="26">
        <f t="shared" si="84"/>
        <v>2450.25</v>
      </c>
      <c r="CG89" s="26">
        <f t="shared" si="85"/>
        <v>2450.25</v>
      </c>
      <c r="CH89" s="26">
        <f t="shared" si="86"/>
        <v>2450.25</v>
      </c>
      <c r="CI89" s="26">
        <f t="shared" si="87"/>
        <v>2450.25</v>
      </c>
      <c r="CJ89" s="26">
        <f t="shared" si="88"/>
        <v>2450.25</v>
      </c>
      <c r="CK89" s="26">
        <f t="shared" si="89"/>
        <v>2450.25</v>
      </c>
      <c r="CL89" s="26">
        <f t="shared" si="90"/>
        <v>2450.25</v>
      </c>
      <c r="CM89" s="26">
        <f t="shared" si="91"/>
        <v>2450.25</v>
      </c>
      <c r="CN89" s="26">
        <f t="shared" si="92"/>
        <v>2450.25</v>
      </c>
      <c r="CO89" s="26">
        <f t="shared" si="93"/>
        <v>2450.25</v>
      </c>
      <c r="CP89" s="26">
        <f t="shared" si="94"/>
        <v>2450.25</v>
      </c>
      <c r="CQ89" s="26">
        <f t="shared" si="95"/>
        <v>2450.25</v>
      </c>
      <c r="CR89" s="26">
        <f t="shared" si="96"/>
        <v>2450.25</v>
      </c>
      <c r="CS89" s="26">
        <f t="shared" si="97"/>
        <v>2450.25</v>
      </c>
      <c r="CT89" s="26">
        <f t="shared" si="98"/>
        <v>2450.25</v>
      </c>
      <c r="CU89" s="26">
        <f t="shared" si="99"/>
        <v>2450.25</v>
      </c>
      <c r="CV89" s="26"/>
      <c r="CW89" s="26"/>
      <c r="CX89" s="26"/>
      <c r="CY89" s="26"/>
    </row>
    <row r="90" spans="2:103">
      <c r="B90">
        <f t="shared" si="51"/>
        <v>85</v>
      </c>
      <c r="C90" s="1">
        <v>4583.33</v>
      </c>
      <c r="D90" s="1">
        <v>0</v>
      </c>
      <c r="E90" s="1">
        <v>4583.33</v>
      </c>
      <c r="F90" s="1">
        <v>0</v>
      </c>
      <c r="G90" s="1">
        <v>4583.33</v>
      </c>
      <c r="H90" s="1">
        <v>4583.33</v>
      </c>
      <c r="I90" s="1">
        <v>4583.33</v>
      </c>
      <c r="J90" s="1">
        <v>4583.33</v>
      </c>
      <c r="K90" s="1">
        <v>4583.33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Z90" s="26">
        <f t="shared" si="52"/>
        <v>5545.8292999999994</v>
      </c>
      <c r="BA90" s="26">
        <f t="shared" si="53"/>
        <v>0</v>
      </c>
      <c r="BB90" s="26">
        <f t="shared" si="54"/>
        <v>5545.8292999999994</v>
      </c>
      <c r="BC90" s="26">
        <f t="shared" si="55"/>
        <v>0</v>
      </c>
      <c r="BD90" s="26">
        <f t="shared" si="56"/>
        <v>5545.8292999999994</v>
      </c>
      <c r="BE90" s="26">
        <f t="shared" si="57"/>
        <v>5545.8292999999994</v>
      </c>
      <c r="BF90" s="26">
        <f t="shared" si="58"/>
        <v>5545.8292999999994</v>
      </c>
      <c r="BG90" s="26">
        <f t="shared" si="59"/>
        <v>5545.8292999999994</v>
      </c>
      <c r="BH90" s="26">
        <f t="shared" si="60"/>
        <v>5545.8292999999994</v>
      </c>
      <c r="BI90" s="26">
        <f t="shared" si="61"/>
        <v>0</v>
      </c>
      <c r="BJ90" s="26">
        <f t="shared" si="62"/>
        <v>0</v>
      </c>
      <c r="BK90" s="26">
        <f t="shared" si="63"/>
        <v>0</v>
      </c>
      <c r="BL90" s="26">
        <f t="shared" si="64"/>
        <v>0</v>
      </c>
      <c r="BM90" s="26">
        <f t="shared" si="65"/>
        <v>0</v>
      </c>
      <c r="BN90" s="26">
        <f t="shared" si="66"/>
        <v>0</v>
      </c>
      <c r="BO90" s="26">
        <f t="shared" si="67"/>
        <v>0</v>
      </c>
      <c r="BP90" s="26">
        <f t="shared" si="68"/>
        <v>0</v>
      </c>
      <c r="BQ90" s="26">
        <f t="shared" si="69"/>
        <v>0</v>
      </c>
      <c r="BR90" s="26">
        <f t="shared" si="70"/>
        <v>0</v>
      </c>
      <c r="BS90" s="26">
        <f t="shared" si="71"/>
        <v>0</v>
      </c>
      <c r="BT90" s="26">
        <f t="shared" si="72"/>
        <v>0</v>
      </c>
      <c r="BU90" s="26">
        <f t="shared" si="73"/>
        <v>0</v>
      </c>
      <c r="BV90" s="26">
        <f t="shared" si="74"/>
        <v>0</v>
      </c>
      <c r="BW90" s="26">
        <f t="shared" si="75"/>
        <v>0</v>
      </c>
      <c r="BX90" s="26">
        <f t="shared" si="76"/>
        <v>0</v>
      </c>
      <c r="BY90" s="26">
        <f t="shared" si="77"/>
        <v>0</v>
      </c>
      <c r="BZ90" s="26">
        <f t="shared" si="78"/>
        <v>0</v>
      </c>
      <c r="CA90" s="26">
        <f t="shared" si="79"/>
        <v>0</v>
      </c>
      <c r="CB90" s="26">
        <f t="shared" si="80"/>
        <v>0</v>
      </c>
      <c r="CC90" s="26">
        <f t="shared" si="81"/>
        <v>0</v>
      </c>
      <c r="CD90" s="26">
        <f t="shared" si="82"/>
        <v>0</v>
      </c>
      <c r="CE90" s="26">
        <f t="shared" si="83"/>
        <v>0</v>
      </c>
      <c r="CF90" s="26">
        <f t="shared" si="84"/>
        <v>0</v>
      </c>
      <c r="CG90" s="26">
        <f t="shared" si="85"/>
        <v>0</v>
      </c>
      <c r="CH90" s="26">
        <f t="shared" si="86"/>
        <v>0</v>
      </c>
      <c r="CI90" s="26">
        <f t="shared" si="87"/>
        <v>0</v>
      </c>
      <c r="CJ90" s="26">
        <f t="shared" si="88"/>
        <v>0</v>
      </c>
      <c r="CK90" s="26">
        <f t="shared" si="89"/>
        <v>0</v>
      </c>
      <c r="CL90" s="26">
        <f t="shared" si="90"/>
        <v>0</v>
      </c>
      <c r="CM90" s="26">
        <f t="shared" si="91"/>
        <v>0</v>
      </c>
      <c r="CN90" s="26">
        <f t="shared" si="92"/>
        <v>0</v>
      </c>
      <c r="CO90" s="26">
        <f t="shared" si="93"/>
        <v>0</v>
      </c>
      <c r="CP90" s="26">
        <f t="shared" si="94"/>
        <v>0</v>
      </c>
      <c r="CQ90" s="26">
        <f t="shared" si="95"/>
        <v>0</v>
      </c>
      <c r="CR90" s="26">
        <f t="shared" si="96"/>
        <v>0</v>
      </c>
      <c r="CS90" s="26">
        <f t="shared" si="97"/>
        <v>0</v>
      </c>
      <c r="CT90" s="26">
        <f t="shared" si="98"/>
        <v>0</v>
      </c>
      <c r="CU90" s="26">
        <f t="shared" si="99"/>
        <v>0</v>
      </c>
      <c r="CV90" s="26"/>
      <c r="CW90" s="26"/>
      <c r="CX90" s="26"/>
      <c r="CY90" s="26"/>
    </row>
    <row r="91" spans="2:103">
      <c r="B91">
        <f t="shared" si="51"/>
        <v>86</v>
      </c>
      <c r="C91" s="1">
        <v>3833.36</v>
      </c>
      <c r="D91" s="1">
        <v>3833.33</v>
      </c>
      <c r="E91" s="1">
        <v>3833.34</v>
      </c>
      <c r="F91" s="1">
        <v>8043.86</v>
      </c>
      <c r="G91" s="1">
        <v>8043.8500000000104</v>
      </c>
      <c r="H91" s="1">
        <v>8043.87</v>
      </c>
      <c r="I91" s="1">
        <v>8043.86</v>
      </c>
      <c r="J91" s="1">
        <v>8043.8499999999904</v>
      </c>
      <c r="K91" s="1">
        <v>8043.87</v>
      </c>
      <c r="L91" s="1">
        <v>8043.8499999999904</v>
      </c>
      <c r="M91" s="1">
        <v>8043.8600000000097</v>
      </c>
      <c r="N91" s="1">
        <v>8043.87</v>
      </c>
      <c r="O91" s="1">
        <v>8043.85</v>
      </c>
      <c r="P91" s="1">
        <v>8043.8599999999897</v>
      </c>
      <c r="Q91" s="1">
        <v>8043.8599999999897</v>
      </c>
      <c r="R91" s="1">
        <v>11878</v>
      </c>
      <c r="S91" s="1">
        <v>11877</v>
      </c>
      <c r="T91" s="1">
        <v>11877</v>
      </c>
      <c r="U91" s="1">
        <v>11878</v>
      </c>
      <c r="V91" s="1">
        <v>11877</v>
      </c>
      <c r="W91" s="1">
        <v>11877</v>
      </c>
      <c r="X91" s="1">
        <v>11878</v>
      </c>
      <c r="Y91" s="1">
        <v>11877</v>
      </c>
      <c r="Z91" s="1">
        <v>11877</v>
      </c>
      <c r="AA91" s="1">
        <v>11878</v>
      </c>
      <c r="AB91" s="1">
        <v>11877</v>
      </c>
      <c r="AC91" s="1">
        <v>11877</v>
      </c>
      <c r="AD91" s="1">
        <v>11877</v>
      </c>
      <c r="AE91" s="1">
        <v>11877</v>
      </c>
      <c r="AF91" s="1">
        <v>11877</v>
      </c>
      <c r="AG91" s="1">
        <v>16851.080000000002</v>
      </c>
      <c r="AH91" s="1">
        <v>16851.080000000002</v>
      </c>
      <c r="AI91" s="1">
        <v>16851.080000000002</v>
      </c>
      <c r="AJ91" s="1">
        <v>16851.080000000002</v>
      </c>
      <c r="AK91" s="1">
        <v>16851.080000000002</v>
      </c>
      <c r="AL91" s="1">
        <v>16851.080000000002</v>
      </c>
      <c r="AM91" s="1">
        <v>16851.080000000002</v>
      </c>
      <c r="AN91" s="1">
        <v>16851.080000000002</v>
      </c>
      <c r="AO91" s="1">
        <v>16851.080000000002</v>
      </c>
      <c r="AP91" s="1">
        <v>16851.080000000002</v>
      </c>
      <c r="AQ91" s="1">
        <v>16851.080000000002</v>
      </c>
      <c r="AR91" s="1">
        <v>16851.080000000002</v>
      </c>
      <c r="AS91" s="1">
        <v>16851.080000000002</v>
      </c>
      <c r="AT91" s="1">
        <v>16851.080000000002</v>
      </c>
      <c r="AU91" s="1">
        <v>16851.080000000002</v>
      </c>
      <c r="AV91" s="1">
        <v>16851.080000000002</v>
      </c>
      <c r="AW91" s="1">
        <v>16851.080000000002</v>
      </c>
      <c r="AX91" s="1">
        <v>16851.080000000002</v>
      </c>
      <c r="AZ91" s="26">
        <f t="shared" si="52"/>
        <v>4638.3656000000001</v>
      </c>
      <c r="BA91" s="26">
        <f t="shared" si="53"/>
        <v>4638.3292999999994</v>
      </c>
      <c r="BB91" s="26">
        <f t="shared" si="54"/>
        <v>4638.3414000000002</v>
      </c>
      <c r="BC91" s="26">
        <f t="shared" si="55"/>
        <v>9733.0705999999991</v>
      </c>
      <c r="BD91" s="26">
        <f t="shared" si="56"/>
        <v>9733.0585000000119</v>
      </c>
      <c r="BE91" s="26">
        <f t="shared" si="57"/>
        <v>9733.082699999999</v>
      </c>
      <c r="BF91" s="26">
        <f t="shared" si="58"/>
        <v>9733.0705999999991</v>
      </c>
      <c r="BG91" s="26">
        <f t="shared" si="59"/>
        <v>9733.0584999999883</v>
      </c>
      <c r="BH91" s="26">
        <f t="shared" si="60"/>
        <v>9733.082699999999</v>
      </c>
      <c r="BI91" s="26">
        <f t="shared" si="61"/>
        <v>9733.0584999999883</v>
      </c>
      <c r="BJ91" s="26">
        <f t="shared" si="62"/>
        <v>9733.0706000000118</v>
      </c>
      <c r="BK91" s="26">
        <f t="shared" si="63"/>
        <v>9733.082699999999</v>
      </c>
      <c r="BL91" s="26">
        <f t="shared" si="64"/>
        <v>9733.058500000001</v>
      </c>
      <c r="BM91" s="26">
        <f t="shared" si="65"/>
        <v>9733.0705999999864</v>
      </c>
      <c r="BN91" s="26">
        <f t="shared" si="66"/>
        <v>9733.0705999999864</v>
      </c>
      <c r="BO91" s="26">
        <f t="shared" si="67"/>
        <v>14372.38</v>
      </c>
      <c r="BP91" s="26">
        <f t="shared" si="68"/>
        <v>14371.17</v>
      </c>
      <c r="BQ91" s="26">
        <f t="shared" si="69"/>
        <v>14371.17</v>
      </c>
      <c r="BR91" s="26">
        <f t="shared" si="70"/>
        <v>14372.38</v>
      </c>
      <c r="BS91" s="26">
        <f t="shared" si="71"/>
        <v>14371.17</v>
      </c>
      <c r="BT91" s="26">
        <f t="shared" si="72"/>
        <v>14371.17</v>
      </c>
      <c r="BU91" s="26">
        <f t="shared" si="73"/>
        <v>14372.38</v>
      </c>
      <c r="BV91" s="26">
        <f t="shared" si="74"/>
        <v>14371.17</v>
      </c>
      <c r="BW91" s="26">
        <f t="shared" si="75"/>
        <v>14371.17</v>
      </c>
      <c r="BX91" s="26">
        <f t="shared" si="76"/>
        <v>14372.38</v>
      </c>
      <c r="BY91" s="26">
        <f t="shared" si="77"/>
        <v>14371.17</v>
      </c>
      <c r="BZ91" s="26">
        <f t="shared" si="78"/>
        <v>14371.17</v>
      </c>
      <c r="CA91" s="26">
        <f t="shared" si="79"/>
        <v>14371.17</v>
      </c>
      <c r="CB91" s="26">
        <f t="shared" si="80"/>
        <v>14371.17</v>
      </c>
      <c r="CC91" s="26">
        <f t="shared" si="81"/>
        <v>14371.17</v>
      </c>
      <c r="CD91" s="26">
        <f t="shared" si="82"/>
        <v>20389.806800000002</v>
      </c>
      <c r="CE91" s="26">
        <f t="shared" si="83"/>
        <v>20389.806800000002</v>
      </c>
      <c r="CF91" s="26">
        <f t="shared" si="84"/>
        <v>20389.806800000002</v>
      </c>
      <c r="CG91" s="26">
        <f t="shared" si="85"/>
        <v>20389.806800000002</v>
      </c>
      <c r="CH91" s="26">
        <f t="shared" si="86"/>
        <v>20389.806800000002</v>
      </c>
      <c r="CI91" s="26">
        <f t="shared" si="87"/>
        <v>20389.806800000002</v>
      </c>
      <c r="CJ91" s="26">
        <f t="shared" si="88"/>
        <v>20389.806800000002</v>
      </c>
      <c r="CK91" s="26">
        <f t="shared" si="89"/>
        <v>20389.806800000002</v>
      </c>
      <c r="CL91" s="26">
        <f t="shared" si="90"/>
        <v>20389.806800000002</v>
      </c>
      <c r="CM91" s="26">
        <f t="shared" si="91"/>
        <v>20389.806800000002</v>
      </c>
      <c r="CN91" s="26">
        <f t="shared" si="92"/>
        <v>20389.806800000002</v>
      </c>
      <c r="CO91" s="26">
        <f t="shared" si="93"/>
        <v>20389.806800000002</v>
      </c>
      <c r="CP91" s="26">
        <f t="shared" si="94"/>
        <v>20389.806800000002</v>
      </c>
      <c r="CQ91" s="26">
        <f t="shared" si="95"/>
        <v>20389.806800000002</v>
      </c>
      <c r="CR91" s="26">
        <f t="shared" si="96"/>
        <v>20389.806800000002</v>
      </c>
      <c r="CS91" s="26">
        <f t="shared" si="97"/>
        <v>20389.806800000002</v>
      </c>
      <c r="CT91" s="26">
        <f t="shared" si="98"/>
        <v>20389.806800000002</v>
      </c>
      <c r="CU91" s="26">
        <f t="shared" si="99"/>
        <v>20389.806800000002</v>
      </c>
      <c r="CV91" s="26"/>
      <c r="CW91" s="26"/>
      <c r="CX91" s="26"/>
      <c r="CY91" s="26"/>
    </row>
    <row r="92" spans="2:103">
      <c r="B92">
        <f t="shared" si="51"/>
        <v>87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1928.57142857143</v>
      </c>
      <c r="L92" s="1">
        <v>1928.57142857143</v>
      </c>
      <c r="M92" s="1">
        <v>1928.57142857143</v>
      </c>
      <c r="N92" s="1">
        <v>1928.57142857143</v>
      </c>
      <c r="O92" s="1">
        <v>1928.57142857143</v>
      </c>
      <c r="P92" s="1">
        <v>1928.57142857143</v>
      </c>
      <c r="Q92" s="1">
        <v>1928.57142857143</v>
      </c>
      <c r="R92" s="1">
        <v>1928.57142857143</v>
      </c>
      <c r="S92" s="1">
        <v>1928.57142857143</v>
      </c>
      <c r="T92" s="1">
        <v>1928.57142857143</v>
      </c>
      <c r="U92" s="1">
        <v>1928.57142857143</v>
      </c>
      <c r="V92" s="1">
        <v>1928.57142857143</v>
      </c>
      <c r="W92" s="1">
        <v>1928.57142857143</v>
      </c>
      <c r="X92" s="1">
        <v>1928.57142857143</v>
      </c>
      <c r="Y92" s="1">
        <v>1928.57142857143</v>
      </c>
      <c r="Z92" s="1">
        <v>1928.57142857143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Z92" s="26">
        <f t="shared" si="52"/>
        <v>0</v>
      </c>
      <c r="BA92" s="26">
        <f t="shared" si="53"/>
        <v>0</v>
      </c>
      <c r="BB92" s="26">
        <f t="shared" si="54"/>
        <v>0</v>
      </c>
      <c r="BC92" s="26">
        <f t="shared" si="55"/>
        <v>0</v>
      </c>
      <c r="BD92" s="26">
        <f t="shared" si="56"/>
        <v>0</v>
      </c>
      <c r="BE92" s="26">
        <f t="shared" si="57"/>
        <v>0</v>
      </c>
      <c r="BF92" s="26">
        <f t="shared" si="58"/>
        <v>0</v>
      </c>
      <c r="BG92" s="26">
        <f t="shared" si="59"/>
        <v>0</v>
      </c>
      <c r="BH92" s="26">
        <f t="shared" si="60"/>
        <v>2333.5714285714303</v>
      </c>
      <c r="BI92" s="26">
        <f t="shared" si="61"/>
        <v>2333.5714285714303</v>
      </c>
      <c r="BJ92" s="26">
        <f t="shared" si="62"/>
        <v>2333.5714285714303</v>
      </c>
      <c r="BK92" s="26">
        <f t="shared" si="63"/>
        <v>2333.5714285714303</v>
      </c>
      <c r="BL92" s="26">
        <f t="shared" si="64"/>
        <v>2333.5714285714303</v>
      </c>
      <c r="BM92" s="26">
        <f t="shared" si="65"/>
        <v>2333.5714285714303</v>
      </c>
      <c r="BN92" s="26">
        <f t="shared" si="66"/>
        <v>2333.5714285714303</v>
      </c>
      <c r="BO92" s="26">
        <f t="shared" si="67"/>
        <v>2333.5714285714303</v>
      </c>
      <c r="BP92" s="26">
        <f t="shared" si="68"/>
        <v>2333.5714285714303</v>
      </c>
      <c r="BQ92" s="26">
        <f t="shared" si="69"/>
        <v>2333.5714285714303</v>
      </c>
      <c r="BR92" s="26">
        <f t="shared" si="70"/>
        <v>2333.5714285714303</v>
      </c>
      <c r="BS92" s="26">
        <f t="shared" si="71"/>
        <v>2333.5714285714303</v>
      </c>
      <c r="BT92" s="26">
        <f t="shared" si="72"/>
        <v>2333.5714285714303</v>
      </c>
      <c r="BU92" s="26">
        <f t="shared" si="73"/>
        <v>2333.5714285714303</v>
      </c>
      <c r="BV92" s="26">
        <f t="shared" si="74"/>
        <v>2333.5714285714303</v>
      </c>
      <c r="BW92" s="26">
        <f t="shared" si="75"/>
        <v>2333.5714285714303</v>
      </c>
      <c r="BX92" s="26">
        <f t="shared" si="76"/>
        <v>0</v>
      </c>
      <c r="BY92" s="26">
        <f t="shared" si="77"/>
        <v>0</v>
      </c>
      <c r="BZ92" s="26">
        <f t="shared" si="78"/>
        <v>0</v>
      </c>
      <c r="CA92" s="26">
        <f t="shared" si="79"/>
        <v>0</v>
      </c>
      <c r="CB92" s="26">
        <f t="shared" si="80"/>
        <v>0</v>
      </c>
      <c r="CC92" s="26">
        <f t="shared" si="81"/>
        <v>0</v>
      </c>
      <c r="CD92" s="26">
        <f t="shared" si="82"/>
        <v>0</v>
      </c>
      <c r="CE92" s="26">
        <f t="shared" si="83"/>
        <v>0</v>
      </c>
      <c r="CF92" s="26">
        <f t="shared" si="84"/>
        <v>0</v>
      </c>
      <c r="CG92" s="26">
        <f t="shared" si="85"/>
        <v>0</v>
      </c>
      <c r="CH92" s="26">
        <f t="shared" si="86"/>
        <v>0</v>
      </c>
      <c r="CI92" s="26">
        <f t="shared" si="87"/>
        <v>0</v>
      </c>
      <c r="CJ92" s="26">
        <f t="shared" si="88"/>
        <v>0</v>
      </c>
      <c r="CK92" s="26">
        <f t="shared" si="89"/>
        <v>0</v>
      </c>
      <c r="CL92" s="26">
        <f t="shared" si="90"/>
        <v>0</v>
      </c>
      <c r="CM92" s="26">
        <f t="shared" si="91"/>
        <v>0</v>
      </c>
      <c r="CN92" s="26">
        <f t="shared" si="92"/>
        <v>0</v>
      </c>
      <c r="CO92" s="26">
        <f t="shared" si="93"/>
        <v>0</v>
      </c>
      <c r="CP92" s="26">
        <f t="shared" si="94"/>
        <v>0</v>
      </c>
      <c r="CQ92" s="26">
        <f t="shared" si="95"/>
        <v>0</v>
      </c>
      <c r="CR92" s="26">
        <f t="shared" si="96"/>
        <v>0</v>
      </c>
      <c r="CS92" s="26">
        <f t="shared" si="97"/>
        <v>0</v>
      </c>
      <c r="CT92" s="26">
        <f t="shared" si="98"/>
        <v>0</v>
      </c>
      <c r="CU92" s="26">
        <f t="shared" si="99"/>
        <v>0</v>
      </c>
      <c r="CV92" s="26"/>
      <c r="CW92" s="26"/>
      <c r="CX92" s="26"/>
      <c r="CY92" s="26"/>
    </row>
    <row r="93" spans="2:103">
      <c r="B93">
        <f t="shared" si="51"/>
        <v>88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4166.6666666666697</v>
      </c>
      <c r="W93" s="1">
        <v>4166.6666666666697</v>
      </c>
      <c r="X93" s="1">
        <v>4166.6666666666697</v>
      </c>
      <c r="Y93" s="1">
        <v>4166.6666666666697</v>
      </c>
      <c r="Z93" s="1">
        <v>4166.6666666666697</v>
      </c>
      <c r="AA93" s="1">
        <v>4166.6666666666697</v>
      </c>
      <c r="AB93" s="1">
        <v>4166.6666666666697</v>
      </c>
      <c r="AC93" s="1">
        <v>4166.6666666666697</v>
      </c>
      <c r="AD93" s="1">
        <v>8962</v>
      </c>
      <c r="AE93" s="1">
        <v>8962</v>
      </c>
      <c r="AF93" s="1">
        <v>8962</v>
      </c>
      <c r="AG93" s="1">
        <v>8962</v>
      </c>
      <c r="AH93" s="1">
        <v>8962</v>
      </c>
      <c r="AI93" s="1">
        <v>8962</v>
      </c>
      <c r="AJ93" s="1">
        <v>8962</v>
      </c>
      <c r="AK93" s="1">
        <v>8962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Z93" s="26">
        <f t="shared" si="52"/>
        <v>0</v>
      </c>
      <c r="BA93" s="26">
        <f t="shared" si="53"/>
        <v>0</v>
      </c>
      <c r="BB93" s="26">
        <f t="shared" si="54"/>
        <v>0</v>
      </c>
      <c r="BC93" s="26">
        <f t="shared" si="55"/>
        <v>0</v>
      </c>
      <c r="BD93" s="26">
        <f t="shared" si="56"/>
        <v>0</v>
      </c>
      <c r="BE93" s="26">
        <f t="shared" si="57"/>
        <v>0</v>
      </c>
      <c r="BF93" s="26">
        <f t="shared" si="58"/>
        <v>0</v>
      </c>
      <c r="BG93" s="26">
        <f t="shared" si="59"/>
        <v>0</v>
      </c>
      <c r="BH93" s="26">
        <f t="shared" si="60"/>
        <v>0</v>
      </c>
      <c r="BI93" s="26">
        <f t="shared" si="61"/>
        <v>0</v>
      </c>
      <c r="BJ93" s="26">
        <f t="shared" si="62"/>
        <v>0</v>
      </c>
      <c r="BK93" s="26">
        <f t="shared" si="63"/>
        <v>0</v>
      </c>
      <c r="BL93" s="26">
        <f t="shared" si="64"/>
        <v>0</v>
      </c>
      <c r="BM93" s="26">
        <f t="shared" si="65"/>
        <v>0</v>
      </c>
      <c r="BN93" s="26">
        <f t="shared" si="66"/>
        <v>0</v>
      </c>
      <c r="BO93" s="26">
        <f t="shared" si="67"/>
        <v>0</v>
      </c>
      <c r="BP93" s="26">
        <f t="shared" si="68"/>
        <v>0</v>
      </c>
      <c r="BQ93" s="26">
        <f t="shared" si="69"/>
        <v>0</v>
      </c>
      <c r="BR93" s="26">
        <f t="shared" si="70"/>
        <v>0</v>
      </c>
      <c r="BS93" s="26">
        <f t="shared" si="71"/>
        <v>5041.6666666666706</v>
      </c>
      <c r="BT93" s="26">
        <f t="shared" si="72"/>
        <v>5041.6666666666706</v>
      </c>
      <c r="BU93" s="26">
        <f t="shared" si="73"/>
        <v>5041.6666666666706</v>
      </c>
      <c r="BV93" s="26">
        <f t="shared" si="74"/>
        <v>5041.6666666666706</v>
      </c>
      <c r="BW93" s="26">
        <f t="shared" si="75"/>
        <v>5041.6666666666706</v>
      </c>
      <c r="BX93" s="26">
        <f t="shared" si="76"/>
        <v>5041.6666666666706</v>
      </c>
      <c r="BY93" s="26">
        <f t="shared" si="77"/>
        <v>5041.6666666666706</v>
      </c>
      <c r="BZ93" s="26">
        <f t="shared" si="78"/>
        <v>5041.6666666666706</v>
      </c>
      <c r="CA93" s="26">
        <f t="shared" si="79"/>
        <v>10844.02</v>
      </c>
      <c r="CB93" s="26">
        <f t="shared" si="80"/>
        <v>10844.02</v>
      </c>
      <c r="CC93" s="26">
        <f t="shared" si="81"/>
        <v>10844.02</v>
      </c>
      <c r="CD93" s="26">
        <f t="shared" si="82"/>
        <v>10844.02</v>
      </c>
      <c r="CE93" s="26">
        <f t="shared" si="83"/>
        <v>10844.02</v>
      </c>
      <c r="CF93" s="26">
        <f t="shared" si="84"/>
        <v>10844.02</v>
      </c>
      <c r="CG93" s="26">
        <f t="shared" si="85"/>
        <v>10844.02</v>
      </c>
      <c r="CH93" s="26">
        <f t="shared" si="86"/>
        <v>10844.02</v>
      </c>
      <c r="CI93" s="26">
        <f t="shared" si="87"/>
        <v>0</v>
      </c>
      <c r="CJ93" s="26">
        <f t="shared" si="88"/>
        <v>0</v>
      </c>
      <c r="CK93" s="26">
        <f t="shared" si="89"/>
        <v>0</v>
      </c>
      <c r="CL93" s="26">
        <f t="shared" si="90"/>
        <v>0</v>
      </c>
      <c r="CM93" s="26">
        <f t="shared" si="91"/>
        <v>0</v>
      </c>
      <c r="CN93" s="26">
        <f t="shared" si="92"/>
        <v>0</v>
      </c>
      <c r="CO93" s="26">
        <f t="shared" si="93"/>
        <v>0</v>
      </c>
      <c r="CP93" s="26">
        <f t="shared" si="94"/>
        <v>0</v>
      </c>
      <c r="CQ93" s="26">
        <f t="shared" si="95"/>
        <v>0</v>
      </c>
      <c r="CR93" s="26">
        <f t="shared" si="96"/>
        <v>0</v>
      </c>
      <c r="CS93" s="26">
        <f t="shared" si="97"/>
        <v>0</v>
      </c>
      <c r="CT93" s="26">
        <f t="shared" si="98"/>
        <v>0</v>
      </c>
      <c r="CU93" s="26">
        <f t="shared" si="99"/>
        <v>0</v>
      </c>
      <c r="CV93" s="26"/>
      <c r="CW93" s="26"/>
      <c r="CX93" s="26"/>
      <c r="CY93" s="26"/>
    </row>
    <row r="94" spans="2:103">
      <c r="B94">
        <f t="shared" si="51"/>
        <v>89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2604.1666666666702</v>
      </c>
      <c r="Y94" s="1">
        <v>2604.1666666666702</v>
      </c>
      <c r="Z94" s="1">
        <v>2604.1666666666702</v>
      </c>
      <c r="AA94" s="1">
        <v>2604.1666666666702</v>
      </c>
      <c r="AB94" s="1">
        <v>2604.1666666666702</v>
      </c>
      <c r="AC94" s="1">
        <v>2604.1666666666702</v>
      </c>
      <c r="AD94" s="1">
        <v>2604.1666666666702</v>
      </c>
      <c r="AE94" s="1">
        <v>2604.1666666666702</v>
      </c>
      <c r="AF94" s="1">
        <v>2604.1666666666702</v>
      </c>
      <c r="AG94" s="1">
        <v>2604.1666666666702</v>
      </c>
      <c r="AH94" s="1">
        <v>2604.1666666666702</v>
      </c>
      <c r="AI94" s="1">
        <v>2604.1666666666702</v>
      </c>
      <c r="AJ94" s="1">
        <v>2604.1666666666702</v>
      </c>
      <c r="AK94" s="1">
        <v>2604.1666666666702</v>
      </c>
      <c r="AL94" s="1">
        <v>2604.1666666666702</v>
      </c>
      <c r="AM94" s="1">
        <v>2604.1666666666702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Z94" s="26">
        <f t="shared" si="52"/>
        <v>0</v>
      </c>
      <c r="BA94" s="26">
        <f t="shared" si="53"/>
        <v>0</v>
      </c>
      <c r="BB94" s="26">
        <f t="shared" si="54"/>
        <v>0</v>
      </c>
      <c r="BC94" s="26">
        <f t="shared" si="55"/>
        <v>0</v>
      </c>
      <c r="BD94" s="26">
        <f t="shared" si="56"/>
        <v>0</v>
      </c>
      <c r="BE94" s="26">
        <f t="shared" si="57"/>
        <v>0</v>
      </c>
      <c r="BF94" s="26">
        <f t="shared" si="58"/>
        <v>0</v>
      </c>
      <c r="BG94" s="26">
        <f t="shared" si="59"/>
        <v>0</v>
      </c>
      <c r="BH94" s="26">
        <f t="shared" si="60"/>
        <v>0</v>
      </c>
      <c r="BI94" s="26">
        <f t="shared" si="61"/>
        <v>0</v>
      </c>
      <c r="BJ94" s="26">
        <f t="shared" si="62"/>
        <v>0</v>
      </c>
      <c r="BK94" s="26">
        <f t="shared" si="63"/>
        <v>0</v>
      </c>
      <c r="BL94" s="26">
        <f t="shared" si="64"/>
        <v>0</v>
      </c>
      <c r="BM94" s="26">
        <f t="shared" si="65"/>
        <v>0</v>
      </c>
      <c r="BN94" s="26">
        <f t="shared" si="66"/>
        <v>0</v>
      </c>
      <c r="BO94" s="26">
        <f t="shared" si="67"/>
        <v>0</v>
      </c>
      <c r="BP94" s="26">
        <f t="shared" si="68"/>
        <v>0</v>
      </c>
      <c r="BQ94" s="26">
        <f t="shared" si="69"/>
        <v>0</v>
      </c>
      <c r="BR94" s="26">
        <f t="shared" si="70"/>
        <v>0</v>
      </c>
      <c r="BS94" s="26">
        <f t="shared" si="71"/>
        <v>0</v>
      </c>
      <c r="BT94" s="26">
        <f t="shared" si="72"/>
        <v>0</v>
      </c>
      <c r="BU94" s="26">
        <f t="shared" si="73"/>
        <v>3151.0416666666706</v>
      </c>
      <c r="BV94" s="26">
        <f t="shared" si="74"/>
        <v>3151.0416666666706</v>
      </c>
      <c r="BW94" s="26">
        <f t="shared" si="75"/>
        <v>3151.0416666666706</v>
      </c>
      <c r="BX94" s="26">
        <f t="shared" si="76"/>
        <v>3151.0416666666706</v>
      </c>
      <c r="BY94" s="26">
        <f t="shared" si="77"/>
        <v>3151.0416666666706</v>
      </c>
      <c r="BZ94" s="26">
        <f t="shared" si="78"/>
        <v>3151.0416666666706</v>
      </c>
      <c r="CA94" s="26">
        <f t="shared" si="79"/>
        <v>3151.0416666666706</v>
      </c>
      <c r="CB94" s="26">
        <f t="shared" si="80"/>
        <v>3151.0416666666706</v>
      </c>
      <c r="CC94" s="26">
        <f t="shared" si="81"/>
        <v>3151.0416666666706</v>
      </c>
      <c r="CD94" s="26">
        <f t="shared" si="82"/>
        <v>3151.0416666666706</v>
      </c>
      <c r="CE94" s="26">
        <f t="shared" si="83"/>
        <v>3151.0416666666706</v>
      </c>
      <c r="CF94" s="26">
        <f t="shared" si="84"/>
        <v>3151.0416666666706</v>
      </c>
      <c r="CG94" s="26">
        <f t="shared" si="85"/>
        <v>3151.0416666666706</v>
      </c>
      <c r="CH94" s="26">
        <f t="shared" si="86"/>
        <v>3151.0416666666706</v>
      </c>
      <c r="CI94" s="26">
        <f t="shared" si="87"/>
        <v>3151.0416666666706</v>
      </c>
      <c r="CJ94" s="26">
        <f t="shared" si="88"/>
        <v>3151.0416666666706</v>
      </c>
      <c r="CK94" s="26">
        <f t="shared" si="89"/>
        <v>0</v>
      </c>
      <c r="CL94" s="26">
        <f t="shared" si="90"/>
        <v>0</v>
      </c>
      <c r="CM94" s="26">
        <f t="shared" si="91"/>
        <v>0</v>
      </c>
      <c r="CN94" s="26">
        <f t="shared" si="92"/>
        <v>0</v>
      </c>
      <c r="CO94" s="26">
        <f t="shared" si="93"/>
        <v>0</v>
      </c>
      <c r="CP94" s="26">
        <f t="shared" si="94"/>
        <v>0</v>
      </c>
      <c r="CQ94" s="26">
        <f t="shared" si="95"/>
        <v>0</v>
      </c>
      <c r="CR94" s="26">
        <f t="shared" si="96"/>
        <v>0</v>
      </c>
      <c r="CS94" s="26">
        <f t="shared" si="97"/>
        <v>0</v>
      </c>
      <c r="CT94" s="26">
        <f t="shared" si="98"/>
        <v>0</v>
      </c>
      <c r="CU94" s="26">
        <f t="shared" si="99"/>
        <v>0</v>
      </c>
      <c r="CV94" s="26"/>
      <c r="CW94" s="26"/>
      <c r="CX94" s="26"/>
      <c r="CY94" s="26"/>
    </row>
    <row r="95" spans="2:103">
      <c r="B95">
        <f t="shared" si="51"/>
        <v>90</v>
      </c>
      <c r="C95" s="1">
        <v>0</v>
      </c>
      <c r="D95" s="1">
        <v>0</v>
      </c>
      <c r="E95" s="1">
        <v>0</v>
      </c>
      <c r="F95" s="1">
        <v>3462</v>
      </c>
      <c r="G95" s="1">
        <v>3461.54</v>
      </c>
      <c r="H95" s="1">
        <v>3461.54</v>
      </c>
      <c r="I95" s="1">
        <v>3461.54</v>
      </c>
      <c r="J95" s="1">
        <v>3461.54</v>
      </c>
      <c r="K95" s="1">
        <v>3461.54</v>
      </c>
      <c r="L95" s="1">
        <v>3461.54</v>
      </c>
      <c r="M95" s="1">
        <v>3461.54</v>
      </c>
      <c r="N95" s="1">
        <v>3461.54</v>
      </c>
      <c r="O95" s="1">
        <v>3461.54</v>
      </c>
      <c r="P95" s="1">
        <v>3461.54</v>
      </c>
      <c r="Q95" s="1">
        <v>3461.54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Z95" s="26">
        <f t="shared" si="52"/>
        <v>0</v>
      </c>
      <c r="BA95" s="26">
        <f t="shared" si="53"/>
        <v>0</v>
      </c>
      <c r="BB95" s="26">
        <f t="shared" si="54"/>
        <v>0</v>
      </c>
      <c r="BC95" s="26">
        <f t="shared" si="55"/>
        <v>4189.0199999999995</v>
      </c>
      <c r="BD95" s="26">
        <f t="shared" si="56"/>
        <v>4188.4633999999996</v>
      </c>
      <c r="BE95" s="26">
        <f t="shared" si="57"/>
        <v>4188.4633999999996</v>
      </c>
      <c r="BF95" s="26">
        <f t="shared" si="58"/>
        <v>4188.4633999999996</v>
      </c>
      <c r="BG95" s="26">
        <f t="shared" si="59"/>
        <v>4188.4633999999996</v>
      </c>
      <c r="BH95" s="26">
        <f t="shared" si="60"/>
        <v>4188.4633999999996</v>
      </c>
      <c r="BI95" s="26">
        <f t="shared" si="61"/>
        <v>4188.4633999999996</v>
      </c>
      <c r="BJ95" s="26">
        <f t="shared" si="62"/>
        <v>4188.4633999999996</v>
      </c>
      <c r="BK95" s="26">
        <f t="shared" si="63"/>
        <v>4188.4633999999996</v>
      </c>
      <c r="BL95" s="26">
        <f t="shared" si="64"/>
        <v>4188.4633999999996</v>
      </c>
      <c r="BM95" s="26">
        <f t="shared" si="65"/>
        <v>4188.4633999999996</v>
      </c>
      <c r="BN95" s="26">
        <f t="shared" si="66"/>
        <v>4188.4633999999996</v>
      </c>
      <c r="BO95" s="26">
        <f t="shared" si="67"/>
        <v>0</v>
      </c>
      <c r="BP95" s="26">
        <f t="shared" si="68"/>
        <v>0</v>
      </c>
      <c r="BQ95" s="26">
        <f t="shared" si="69"/>
        <v>0</v>
      </c>
      <c r="BR95" s="26">
        <f t="shared" si="70"/>
        <v>0</v>
      </c>
      <c r="BS95" s="26">
        <f t="shared" si="71"/>
        <v>0</v>
      </c>
      <c r="BT95" s="26">
        <f t="shared" si="72"/>
        <v>0</v>
      </c>
      <c r="BU95" s="26">
        <f t="shared" si="73"/>
        <v>0</v>
      </c>
      <c r="BV95" s="26">
        <f t="shared" si="74"/>
        <v>0</v>
      </c>
      <c r="BW95" s="26">
        <f t="shared" si="75"/>
        <v>0</v>
      </c>
      <c r="BX95" s="26">
        <f t="shared" si="76"/>
        <v>0</v>
      </c>
      <c r="BY95" s="26">
        <f t="shared" si="77"/>
        <v>0</v>
      </c>
      <c r="BZ95" s="26">
        <f t="shared" si="78"/>
        <v>0</v>
      </c>
      <c r="CA95" s="26">
        <f t="shared" si="79"/>
        <v>0</v>
      </c>
      <c r="CB95" s="26">
        <f t="shared" si="80"/>
        <v>0</v>
      </c>
      <c r="CC95" s="26">
        <f t="shared" si="81"/>
        <v>0</v>
      </c>
      <c r="CD95" s="26">
        <f t="shared" si="82"/>
        <v>0</v>
      </c>
      <c r="CE95" s="26">
        <f t="shared" si="83"/>
        <v>0</v>
      </c>
      <c r="CF95" s="26">
        <f t="shared" si="84"/>
        <v>0</v>
      </c>
      <c r="CG95" s="26">
        <f t="shared" si="85"/>
        <v>0</v>
      </c>
      <c r="CH95" s="26">
        <f t="shared" si="86"/>
        <v>0</v>
      </c>
      <c r="CI95" s="26">
        <f t="shared" si="87"/>
        <v>0</v>
      </c>
      <c r="CJ95" s="26">
        <f t="shared" si="88"/>
        <v>0</v>
      </c>
      <c r="CK95" s="26">
        <f t="shared" si="89"/>
        <v>0</v>
      </c>
      <c r="CL95" s="26">
        <f t="shared" si="90"/>
        <v>0</v>
      </c>
      <c r="CM95" s="26">
        <f t="shared" si="91"/>
        <v>0</v>
      </c>
      <c r="CN95" s="26">
        <f t="shared" si="92"/>
        <v>0</v>
      </c>
      <c r="CO95" s="26">
        <f t="shared" si="93"/>
        <v>0</v>
      </c>
      <c r="CP95" s="26">
        <f t="shared" si="94"/>
        <v>0</v>
      </c>
      <c r="CQ95" s="26">
        <f t="shared" si="95"/>
        <v>0</v>
      </c>
      <c r="CR95" s="26">
        <f t="shared" si="96"/>
        <v>0</v>
      </c>
      <c r="CS95" s="26">
        <f t="shared" si="97"/>
        <v>0</v>
      </c>
      <c r="CT95" s="26">
        <f t="shared" si="98"/>
        <v>0</v>
      </c>
      <c r="CU95" s="26">
        <f t="shared" si="99"/>
        <v>0</v>
      </c>
      <c r="CV95" s="26"/>
      <c r="CW95" s="26"/>
      <c r="CX95" s="26"/>
      <c r="CY95" s="26"/>
    </row>
    <row r="96" spans="2:103">
      <c r="B96">
        <f t="shared" si="51"/>
        <v>91</v>
      </c>
      <c r="C96" s="1">
        <v>10000</v>
      </c>
      <c r="D96" s="1">
        <v>10000</v>
      </c>
      <c r="E96" s="1">
        <v>10000</v>
      </c>
      <c r="F96" s="1">
        <v>10000</v>
      </c>
      <c r="G96" s="1">
        <v>10000</v>
      </c>
      <c r="H96" s="1">
        <v>10000</v>
      </c>
      <c r="I96" s="1">
        <v>10000</v>
      </c>
      <c r="J96" s="1">
        <v>10000</v>
      </c>
      <c r="K96" s="1">
        <v>10000</v>
      </c>
      <c r="L96" s="1">
        <v>10000</v>
      </c>
      <c r="M96" s="1">
        <v>10000</v>
      </c>
      <c r="N96" s="1">
        <v>10000</v>
      </c>
      <c r="O96" s="1">
        <v>8166.67</v>
      </c>
      <c r="P96" s="1">
        <v>8166.66</v>
      </c>
      <c r="Q96" s="1">
        <v>8166.66</v>
      </c>
      <c r="R96" s="1">
        <v>8167</v>
      </c>
      <c r="S96" s="1">
        <v>8166</v>
      </c>
      <c r="T96" s="1">
        <v>8167</v>
      </c>
      <c r="U96" s="1">
        <v>8167</v>
      </c>
      <c r="V96" s="1">
        <v>8166</v>
      </c>
      <c r="W96" s="1">
        <v>8167</v>
      </c>
      <c r="X96" s="1">
        <v>8167</v>
      </c>
      <c r="Y96" s="1">
        <v>8166</v>
      </c>
      <c r="Z96" s="1">
        <v>8167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Z96" s="26">
        <f t="shared" si="52"/>
        <v>12100</v>
      </c>
      <c r="BA96" s="26">
        <f t="shared" si="53"/>
        <v>12100</v>
      </c>
      <c r="BB96" s="26">
        <f t="shared" si="54"/>
        <v>12100</v>
      </c>
      <c r="BC96" s="26">
        <f t="shared" si="55"/>
        <v>12100</v>
      </c>
      <c r="BD96" s="26">
        <f t="shared" si="56"/>
        <v>12100</v>
      </c>
      <c r="BE96" s="26">
        <f t="shared" si="57"/>
        <v>12100</v>
      </c>
      <c r="BF96" s="26">
        <f t="shared" si="58"/>
        <v>12100</v>
      </c>
      <c r="BG96" s="26">
        <f t="shared" si="59"/>
        <v>12100</v>
      </c>
      <c r="BH96" s="26">
        <f t="shared" si="60"/>
        <v>12100</v>
      </c>
      <c r="BI96" s="26">
        <f t="shared" si="61"/>
        <v>12100</v>
      </c>
      <c r="BJ96" s="26">
        <f t="shared" si="62"/>
        <v>12100</v>
      </c>
      <c r="BK96" s="26">
        <f t="shared" si="63"/>
        <v>12100</v>
      </c>
      <c r="BL96" s="26">
        <f t="shared" si="64"/>
        <v>9881.6707000000006</v>
      </c>
      <c r="BM96" s="26">
        <f t="shared" si="65"/>
        <v>9881.6585999999988</v>
      </c>
      <c r="BN96" s="26">
        <f t="shared" si="66"/>
        <v>9881.6585999999988</v>
      </c>
      <c r="BO96" s="26">
        <f t="shared" si="67"/>
        <v>9882.07</v>
      </c>
      <c r="BP96" s="26">
        <f t="shared" si="68"/>
        <v>9880.86</v>
      </c>
      <c r="BQ96" s="26">
        <f t="shared" si="69"/>
        <v>9882.07</v>
      </c>
      <c r="BR96" s="26">
        <f t="shared" si="70"/>
        <v>9882.07</v>
      </c>
      <c r="BS96" s="26">
        <f t="shared" si="71"/>
        <v>9880.86</v>
      </c>
      <c r="BT96" s="26">
        <f t="shared" si="72"/>
        <v>9882.07</v>
      </c>
      <c r="BU96" s="26">
        <f t="shared" si="73"/>
        <v>9882.07</v>
      </c>
      <c r="BV96" s="26">
        <f t="shared" si="74"/>
        <v>9880.86</v>
      </c>
      <c r="BW96" s="26">
        <f t="shared" si="75"/>
        <v>9882.07</v>
      </c>
      <c r="BX96" s="26">
        <f t="shared" si="76"/>
        <v>0</v>
      </c>
      <c r="BY96" s="26">
        <f t="shared" si="77"/>
        <v>0</v>
      </c>
      <c r="BZ96" s="26">
        <f t="shared" si="78"/>
        <v>0</v>
      </c>
      <c r="CA96" s="26">
        <f t="shared" si="79"/>
        <v>0</v>
      </c>
      <c r="CB96" s="26">
        <f t="shared" si="80"/>
        <v>0</v>
      </c>
      <c r="CC96" s="26">
        <f t="shared" si="81"/>
        <v>0</v>
      </c>
      <c r="CD96" s="26">
        <f t="shared" si="82"/>
        <v>0</v>
      </c>
      <c r="CE96" s="26">
        <f t="shared" si="83"/>
        <v>0</v>
      </c>
      <c r="CF96" s="26">
        <f t="shared" si="84"/>
        <v>0</v>
      </c>
      <c r="CG96" s="26">
        <f t="shared" si="85"/>
        <v>0</v>
      </c>
      <c r="CH96" s="26">
        <f t="shared" si="86"/>
        <v>0</v>
      </c>
      <c r="CI96" s="26">
        <f t="shared" si="87"/>
        <v>0</v>
      </c>
      <c r="CJ96" s="26">
        <f t="shared" si="88"/>
        <v>0</v>
      </c>
      <c r="CK96" s="26">
        <f t="shared" si="89"/>
        <v>0</v>
      </c>
      <c r="CL96" s="26">
        <f t="shared" si="90"/>
        <v>0</v>
      </c>
      <c r="CM96" s="26">
        <f t="shared" si="91"/>
        <v>0</v>
      </c>
      <c r="CN96" s="26">
        <f t="shared" si="92"/>
        <v>0</v>
      </c>
      <c r="CO96" s="26">
        <f t="shared" si="93"/>
        <v>0</v>
      </c>
      <c r="CP96" s="26">
        <f t="shared" si="94"/>
        <v>0</v>
      </c>
      <c r="CQ96" s="26">
        <f t="shared" si="95"/>
        <v>0</v>
      </c>
      <c r="CR96" s="26">
        <f t="shared" si="96"/>
        <v>0</v>
      </c>
      <c r="CS96" s="26">
        <f t="shared" si="97"/>
        <v>0</v>
      </c>
      <c r="CT96" s="26">
        <f t="shared" si="98"/>
        <v>0</v>
      </c>
      <c r="CU96" s="26">
        <f t="shared" si="99"/>
        <v>0</v>
      </c>
      <c r="CV96" s="26"/>
      <c r="CW96" s="26"/>
      <c r="CX96" s="26"/>
      <c r="CY96" s="26"/>
    </row>
    <row r="97" spans="2:103">
      <c r="B97">
        <f t="shared" si="51"/>
        <v>92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11100</v>
      </c>
      <c r="AH97" s="1">
        <v>11100</v>
      </c>
      <c r="AI97" s="1">
        <v>11100</v>
      </c>
      <c r="AJ97" s="1">
        <v>11100</v>
      </c>
      <c r="AK97" s="1">
        <v>11100</v>
      </c>
      <c r="AL97" s="1">
        <v>11100</v>
      </c>
      <c r="AM97" s="1">
        <v>11100</v>
      </c>
      <c r="AN97" s="1">
        <v>11100</v>
      </c>
      <c r="AO97" s="1">
        <v>11100</v>
      </c>
      <c r="AP97" s="1">
        <v>11100</v>
      </c>
      <c r="AQ97" s="1">
        <v>11100</v>
      </c>
      <c r="AR97" s="1">
        <v>11100</v>
      </c>
      <c r="AS97" s="1">
        <v>11406</v>
      </c>
      <c r="AT97" s="1">
        <v>10573.25</v>
      </c>
      <c r="AU97" s="1">
        <v>10573.25</v>
      </c>
      <c r="AV97" s="1">
        <v>10573.25</v>
      </c>
      <c r="AW97" s="1">
        <v>10573.25</v>
      </c>
      <c r="AX97" s="1">
        <v>10573.25</v>
      </c>
      <c r="AZ97" s="26">
        <f t="shared" si="52"/>
        <v>0</v>
      </c>
      <c r="BA97" s="26">
        <f t="shared" si="53"/>
        <v>0</v>
      </c>
      <c r="BB97" s="26">
        <f t="shared" si="54"/>
        <v>0</v>
      </c>
      <c r="BC97" s="26">
        <f t="shared" si="55"/>
        <v>0</v>
      </c>
      <c r="BD97" s="26">
        <f t="shared" si="56"/>
        <v>0</v>
      </c>
      <c r="BE97" s="26">
        <f t="shared" si="57"/>
        <v>0</v>
      </c>
      <c r="BF97" s="26">
        <f t="shared" si="58"/>
        <v>0</v>
      </c>
      <c r="BG97" s="26">
        <f t="shared" si="59"/>
        <v>0</v>
      </c>
      <c r="BH97" s="26">
        <f t="shared" si="60"/>
        <v>0</v>
      </c>
      <c r="BI97" s="26">
        <f t="shared" si="61"/>
        <v>0</v>
      </c>
      <c r="BJ97" s="26">
        <f t="shared" si="62"/>
        <v>0</v>
      </c>
      <c r="BK97" s="26">
        <f t="shared" si="63"/>
        <v>0</v>
      </c>
      <c r="BL97" s="26">
        <f t="shared" si="64"/>
        <v>0</v>
      </c>
      <c r="BM97" s="26">
        <f t="shared" si="65"/>
        <v>0</v>
      </c>
      <c r="BN97" s="26">
        <f t="shared" si="66"/>
        <v>0</v>
      </c>
      <c r="BO97" s="26">
        <f t="shared" si="67"/>
        <v>0</v>
      </c>
      <c r="BP97" s="26">
        <f t="shared" si="68"/>
        <v>0</v>
      </c>
      <c r="BQ97" s="26">
        <f t="shared" si="69"/>
        <v>0</v>
      </c>
      <c r="BR97" s="26">
        <f t="shared" si="70"/>
        <v>0</v>
      </c>
      <c r="BS97" s="26">
        <f t="shared" si="71"/>
        <v>0</v>
      </c>
      <c r="BT97" s="26">
        <f t="shared" si="72"/>
        <v>0</v>
      </c>
      <c r="BU97" s="26">
        <f t="shared" si="73"/>
        <v>0</v>
      </c>
      <c r="BV97" s="26">
        <f t="shared" si="74"/>
        <v>0</v>
      </c>
      <c r="BW97" s="26">
        <f t="shared" si="75"/>
        <v>0</v>
      </c>
      <c r="BX97" s="26">
        <f t="shared" si="76"/>
        <v>0</v>
      </c>
      <c r="BY97" s="26">
        <f t="shared" si="77"/>
        <v>0</v>
      </c>
      <c r="BZ97" s="26">
        <f t="shared" si="78"/>
        <v>0</v>
      </c>
      <c r="CA97" s="26">
        <f t="shared" si="79"/>
        <v>0</v>
      </c>
      <c r="CB97" s="26">
        <f t="shared" si="80"/>
        <v>0</v>
      </c>
      <c r="CC97" s="26">
        <f t="shared" si="81"/>
        <v>0</v>
      </c>
      <c r="CD97" s="26">
        <f t="shared" si="82"/>
        <v>13431</v>
      </c>
      <c r="CE97" s="26">
        <f t="shared" si="83"/>
        <v>13431</v>
      </c>
      <c r="CF97" s="26">
        <f t="shared" si="84"/>
        <v>13431</v>
      </c>
      <c r="CG97" s="26">
        <f t="shared" si="85"/>
        <v>13431</v>
      </c>
      <c r="CH97" s="26">
        <f t="shared" si="86"/>
        <v>13431</v>
      </c>
      <c r="CI97" s="26">
        <f t="shared" si="87"/>
        <v>13431</v>
      </c>
      <c r="CJ97" s="26">
        <f t="shared" si="88"/>
        <v>13431</v>
      </c>
      <c r="CK97" s="26">
        <f t="shared" si="89"/>
        <v>13431</v>
      </c>
      <c r="CL97" s="26">
        <f t="shared" si="90"/>
        <v>13431</v>
      </c>
      <c r="CM97" s="26">
        <f t="shared" si="91"/>
        <v>13431</v>
      </c>
      <c r="CN97" s="26">
        <f t="shared" si="92"/>
        <v>13431</v>
      </c>
      <c r="CO97" s="26">
        <f t="shared" si="93"/>
        <v>13431</v>
      </c>
      <c r="CP97" s="26">
        <f t="shared" si="94"/>
        <v>13801.26</v>
      </c>
      <c r="CQ97" s="26">
        <f t="shared" si="95"/>
        <v>12793.6325</v>
      </c>
      <c r="CR97" s="26">
        <f t="shared" si="96"/>
        <v>12793.6325</v>
      </c>
      <c r="CS97" s="26">
        <f t="shared" si="97"/>
        <v>12793.6325</v>
      </c>
      <c r="CT97" s="26">
        <f t="shared" si="98"/>
        <v>12793.6325</v>
      </c>
      <c r="CU97" s="26">
        <f t="shared" si="99"/>
        <v>12793.6325</v>
      </c>
      <c r="CV97" s="26"/>
      <c r="CW97" s="26"/>
      <c r="CX97" s="26"/>
      <c r="CY97" s="26"/>
    </row>
    <row r="98" spans="2:103">
      <c r="B98">
        <f t="shared" si="51"/>
        <v>93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1187.5</v>
      </c>
      <c r="S98" s="1">
        <v>1187.5</v>
      </c>
      <c r="T98" s="1">
        <v>1187.5</v>
      </c>
      <c r="U98" s="1">
        <v>1187.5</v>
      </c>
      <c r="V98" s="1">
        <v>1187.5</v>
      </c>
      <c r="W98" s="1">
        <v>1187.5</v>
      </c>
      <c r="X98" s="1">
        <v>1187.5</v>
      </c>
      <c r="Y98" s="1">
        <v>1187.5</v>
      </c>
      <c r="Z98" s="1">
        <v>1187.5</v>
      </c>
      <c r="AA98" s="1">
        <v>1187.5</v>
      </c>
      <c r="AB98" s="1">
        <v>1187.5</v>
      </c>
      <c r="AC98" s="1">
        <v>1187.5</v>
      </c>
      <c r="AD98" s="1">
        <v>1187.5</v>
      </c>
      <c r="AE98" s="1">
        <v>1187.5</v>
      </c>
      <c r="AF98" s="1">
        <v>1187.5</v>
      </c>
      <c r="AG98" s="1">
        <v>1187.5</v>
      </c>
      <c r="AH98" s="1">
        <v>1187.5</v>
      </c>
      <c r="AI98" s="1">
        <v>1187.5</v>
      </c>
      <c r="AJ98" s="1">
        <v>1187.5</v>
      </c>
      <c r="AK98" s="1">
        <v>1187.5</v>
      </c>
      <c r="AL98" s="1">
        <v>1187.5</v>
      </c>
      <c r="AM98" s="1">
        <v>1187.5</v>
      </c>
      <c r="AN98" s="1">
        <v>1187.5</v>
      </c>
      <c r="AO98" s="1">
        <v>1187.5</v>
      </c>
      <c r="AP98" s="1">
        <v>1187.5</v>
      </c>
      <c r="AQ98" s="1">
        <v>1187.5</v>
      </c>
      <c r="AR98" s="1">
        <v>1187.5</v>
      </c>
      <c r="AS98" s="1">
        <v>1187.5</v>
      </c>
      <c r="AT98" s="1">
        <v>1187.5</v>
      </c>
      <c r="AU98" s="1">
        <v>1187.5</v>
      </c>
      <c r="AV98" s="1">
        <v>1187.5</v>
      </c>
      <c r="AW98" s="1">
        <v>1187.5</v>
      </c>
      <c r="AX98" s="1">
        <v>1187.5</v>
      </c>
      <c r="AZ98" s="26">
        <f t="shared" si="52"/>
        <v>0</v>
      </c>
      <c r="BA98" s="26">
        <f t="shared" si="53"/>
        <v>0</v>
      </c>
      <c r="BB98" s="26">
        <f t="shared" si="54"/>
        <v>0</v>
      </c>
      <c r="BC98" s="26">
        <f t="shared" si="55"/>
        <v>0</v>
      </c>
      <c r="BD98" s="26">
        <f t="shared" si="56"/>
        <v>0</v>
      </c>
      <c r="BE98" s="26">
        <f t="shared" si="57"/>
        <v>0</v>
      </c>
      <c r="BF98" s="26">
        <f t="shared" si="58"/>
        <v>0</v>
      </c>
      <c r="BG98" s="26">
        <f t="shared" si="59"/>
        <v>0</v>
      </c>
      <c r="BH98" s="26">
        <f t="shared" si="60"/>
        <v>0</v>
      </c>
      <c r="BI98" s="26">
        <f t="shared" si="61"/>
        <v>0</v>
      </c>
      <c r="BJ98" s="26">
        <f t="shared" si="62"/>
        <v>0</v>
      </c>
      <c r="BK98" s="26">
        <f t="shared" si="63"/>
        <v>0</v>
      </c>
      <c r="BL98" s="26">
        <f t="shared" si="64"/>
        <v>0</v>
      </c>
      <c r="BM98" s="26">
        <f t="shared" si="65"/>
        <v>0</v>
      </c>
      <c r="BN98" s="26">
        <f t="shared" si="66"/>
        <v>0</v>
      </c>
      <c r="BO98" s="26">
        <f t="shared" si="67"/>
        <v>1436.875</v>
      </c>
      <c r="BP98" s="26">
        <f t="shared" si="68"/>
        <v>1436.875</v>
      </c>
      <c r="BQ98" s="26">
        <f t="shared" si="69"/>
        <v>1436.875</v>
      </c>
      <c r="BR98" s="26">
        <f t="shared" si="70"/>
        <v>1436.875</v>
      </c>
      <c r="BS98" s="26">
        <f t="shared" si="71"/>
        <v>1436.875</v>
      </c>
      <c r="BT98" s="26">
        <f t="shared" si="72"/>
        <v>1436.875</v>
      </c>
      <c r="BU98" s="26">
        <f t="shared" si="73"/>
        <v>1436.875</v>
      </c>
      <c r="BV98" s="26">
        <f t="shared" si="74"/>
        <v>1436.875</v>
      </c>
      <c r="BW98" s="26">
        <f t="shared" si="75"/>
        <v>1436.875</v>
      </c>
      <c r="BX98" s="26">
        <f t="shared" si="76"/>
        <v>1436.875</v>
      </c>
      <c r="BY98" s="26">
        <f t="shared" si="77"/>
        <v>1436.875</v>
      </c>
      <c r="BZ98" s="26">
        <f t="shared" si="78"/>
        <v>1436.875</v>
      </c>
      <c r="CA98" s="26">
        <f t="shared" si="79"/>
        <v>1436.875</v>
      </c>
      <c r="CB98" s="26">
        <f t="shared" si="80"/>
        <v>1436.875</v>
      </c>
      <c r="CC98" s="26">
        <f t="shared" si="81"/>
        <v>1436.875</v>
      </c>
      <c r="CD98" s="26">
        <f t="shared" si="82"/>
        <v>1436.875</v>
      </c>
      <c r="CE98" s="26">
        <f t="shared" si="83"/>
        <v>1436.875</v>
      </c>
      <c r="CF98" s="26">
        <f t="shared" si="84"/>
        <v>1436.875</v>
      </c>
      <c r="CG98" s="26">
        <f t="shared" si="85"/>
        <v>1436.875</v>
      </c>
      <c r="CH98" s="26">
        <f t="shared" si="86"/>
        <v>1436.875</v>
      </c>
      <c r="CI98" s="26">
        <f t="shared" si="87"/>
        <v>1436.875</v>
      </c>
      <c r="CJ98" s="26">
        <f t="shared" si="88"/>
        <v>1436.875</v>
      </c>
      <c r="CK98" s="26">
        <f t="shared" si="89"/>
        <v>1436.875</v>
      </c>
      <c r="CL98" s="26">
        <f t="shared" si="90"/>
        <v>1436.875</v>
      </c>
      <c r="CM98" s="26">
        <f t="shared" si="91"/>
        <v>1436.875</v>
      </c>
      <c r="CN98" s="26">
        <f t="shared" si="92"/>
        <v>1436.875</v>
      </c>
      <c r="CO98" s="26">
        <f t="shared" si="93"/>
        <v>1436.875</v>
      </c>
      <c r="CP98" s="26">
        <f t="shared" si="94"/>
        <v>1436.875</v>
      </c>
      <c r="CQ98" s="26">
        <f t="shared" si="95"/>
        <v>1436.875</v>
      </c>
      <c r="CR98" s="26">
        <f t="shared" si="96"/>
        <v>1436.875</v>
      </c>
      <c r="CS98" s="26">
        <f t="shared" si="97"/>
        <v>1436.875</v>
      </c>
      <c r="CT98" s="26">
        <f t="shared" si="98"/>
        <v>1436.875</v>
      </c>
      <c r="CU98" s="26">
        <f t="shared" si="99"/>
        <v>1436.875</v>
      </c>
      <c r="CV98" s="26"/>
      <c r="CW98" s="26"/>
      <c r="CX98" s="26"/>
      <c r="CY98" s="26"/>
    </row>
    <row r="99" spans="2:103">
      <c r="B99">
        <f t="shared" si="51"/>
        <v>94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Z99" s="26">
        <f t="shared" si="52"/>
        <v>0</v>
      </c>
      <c r="BA99" s="26">
        <f t="shared" si="53"/>
        <v>0</v>
      </c>
      <c r="BB99" s="26">
        <f t="shared" si="54"/>
        <v>0</v>
      </c>
      <c r="BC99" s="26">
        <f t="shared" si="55"/>
        <v>0</v>
      </c>
      <c r="BD99" s="26">
        <f t="shared" si="56"/>
        <v>0</v>
      </c>
      <c r="BE99" s="26">
        <f t="shared" si="57"/>
        <v>0</v>
      </c>
      <c r="BF99" s="26">
        <f t="shared" si="58"/>
        <v>0</v>
      </c>
      <c r="BG99" s="26">
        <f t="shared" si="59"/>
        <v>0</v>
      </c>
      <c r="BH99" s="26">
        <f t="shared" si="60"/>
        <v>0</v>
      </c>
      <c r="BI99" s="26">
        <f t="shared" si="61"/>
        <v>0</v>
      </c>
      <c r="BJ99" s="26">
        <f t="shared" si="62"/>
        <v>0</v>
      </c>
      <c r="BK99" s="26">
        <f t="shared" si="63"/>
        <v>0</v>
      </c>
      <c r="BL99" s="26">
        <f t="shared" si="64"/>
        <v>0</v>
      </c>
      <c r="BM99" s="26">
        <f t="shared" si="65"/>
        <v>0</v>
      </c>
      <c r="BN99" s="26">
        <f t="shared" si="66"/>
        <v>0</v>
      </c>
      <c r="BO99" s="26">
        <f t="shared" si="67"/>
        <v>0</v>
      </c>
      <c r="BP99" s="26">
        <f t="shared" si="68"/>
        <v>0</v>
      </c>
      <c r="BQ99" s="26">
        <f t="shared" si="69"/>
        <v>0</v>
      </c>
      <c r="BR99" s="26">
        <f t="shared" si="70"/>
        <v>0</v>
      </c>
      <c r="BS99" s="26">
        <f t="shared" si="71"/>
        <v>0</v>
      </c>
      <c r="BT99" s="26">
        <f t="shared" si="72"/>
        <v>0</v>
      </c>
      <c r="BU99" s="26">
        <f t="shared" si="73"/>
        <v>0</v>
      </c>
      <c r="BV99" s="26">
        <f t="shared" si="74"/>
        <v>0</v>
      </c>
      <c r="BW99" s="26">
        <f t="shared" si="75"/>
        <v>0</v>
      </c>
      <c r="BX99" s="26">
        <f t="shared" si="76"/>
        <v>0</v>
      </c>
      <c r="BY99" s="26">
        <f t="shared" si="77"/>
        <v>0</v>
      </c>
      <c r="BZ99" s="26">
        <f t="shared" si="78"/>
        <v>0</v>
      </c>
      <c r="CA99" s="26">
        <f t="shared" si="79"/>
        <v>0</v>
      </c>
      <c r="CB99" s="26">
        <f t="shared" si="80"/>
        <v>0</v>
      </c>
      <c r="CC99" s="26">
        <f t="shared" si="81"/>
        <v>0</v>
      </c>
      <c r="CD99" s="26">
        <f t="shared" si="82"/>
        <v>0</v>
      </c>
      <c r="CE99" s="26">
        <f t="shared" si="83"/>
        <v>0</v>
      </c>
      <c r="CF99" s="26">
        <f t="shared" si="84"/>
        <v>0</v>
      </c>
      <c r="CG99" s="26">
        <f t="shared" si="85"/>
        <v>0</v>
      </c>
      <c r="CH99" s="26">
        <f t="shared" si="86"/>
        <v>0</v>
      </c>
      <c r="CI99" s="26">
        <f t="shared" si="87"/>
        <v>0</v>
      </c>
      <c r="CJ99" s="26">
        <f t="shared" si="88"/>
        <v>0</v>
      </c>
      <c r="CK99" s="26">
        <f t="shared" si="89"/>
        <v>0</v>
      </c>
      <c r="CL99" s="26">
        <f t="shared" si="90"/>
        <v>0</v>
      </c>
      <c r="CM99" s="26">
        <f t="shared" si="91"/>
        <v>0</v>
      </c>
      <c r="CN99" s="26">
        <f t="shared" si="92"/>
        <v>0</v>
      </c>
      <c r="CO99" s="26">
        <f t="shared" si="93"/>
        <v>0</v>
      </c>
      <c r="CP99" s="26">
        <f t="shared" si="94"/>
        <v>0</v>
      </c>
      <c r="CQ99" s="26">
        <f t="shared" si="95"/>
        <v>0</v>
      </c>
      <c r="CR99" s="26">
        <f t="shared" si="96"/>
        <v>0</v>
      </c>
      <c r="CS99" s="26">
        <f t="shared" si="97"/>
        <v>0</v>
      </c>
      <c r="CT99" s="26">
        <f t="shared" si="98"/>
        <v>0</v>
      </c>
      <c r="CU99" s="26">
        <f t="shared" si="99"/>
        <v>0</v>
      </c>
      <c r="CV99" s="26"/>
      <c r="CW99" s="26"/>
      <c r="CX99" s="26"/>
      <c r="CY99" s="26"/>
    </row>
    <row r="100" spans="2:103">
      <c r="B100">
        <f t="shared" si="51"/>
        <v>95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1665</v>
      </c>
      <c r="AH100" s="1">
        <v>1665</v>
      </c>
      <c r="AI100" s="1">
        <v>1665</v>
      </c>
      <c r="AJ100" s="1">
        <v>1665</v>
      </c>
      <c r="AK100" s="1">
        <v>1665</v>
      </c>
      <c r="AL100" s="1">
        <v>1665</v>
      </c>
      <c r="AM100" s="1">
        <v>1665</v>
      </c>
      <c r="AN100" s="1">
        <v>1665</v>
      </c>
      <c r="AO100" s="1">
        <v>1665</v>
      </c>
      <c r="AP100" s="1">
        <v>1665</v>
      </c>
      <c r="AQ100" s="1">
        <v>1665</v>
      </c>
      <c r="AR100" s="1">
        <v>1665</v>
      </c>
      <c r="AS100" s="1">
        <v>1665</v>
      </c>
      <c r="AT100" s="1">
        <v>1665</v>
      </c>
      <c r="AU100" s="1">
        <v>1665</v>
      </c>
      <c r="AV100" s="1">
        <v>1665</v>
      </c>
      <c r="AW100" s="1">
        <v>1665</v>
      </c>
      <c r="AX100" s="1">
        <v>1665</v>
      </c>
      <c r="AZ100" s="26">
        <f t="shared" si="52"/>
        <v>0</v>
      </c>
      <c r="BA100" s="26">
        <f t="shared" si="53"/>
        <v>0</v>
      </c>
      <c r="BB100" s="26">
        <f t="shared" si="54"/>
        <v>0</v>
      </c>
      <c r="BC100" s="26">
        <f t="shared" si="55"/>
        <v>0</v>
      </c>
      <c r="BD100" s="26">
        <f t="shared" si="56"/>
        <v>0</v>
      </c>
      <c r="BE100" s="26">
        <f t="shared" si="57"/>
        <v>0</v>
      </c>
      <c r="BF100" s="26">
        <f t="shared" si="58"/>
        <v>0</v>
      </c>
      <c r="BG100" s="26">
        <f t="shared" si="59"/>
        <v>0</v>
      </c>
      <c r="BH100" s="26">
        <f t="shared" si="60"/>
        <v>0</v>
      </c>
      <c r="BI100" s="26">
        <f t="shared" si="61"/>
        <v>0</v>
      </c>
      <c r="BJ100" s="26">
        <f t="shared" si="62"/>
        <v>0</v>
      </c>
      <c r="BK100" s="26">
        <f t="shared" si="63"/>
        <v>0</v>
      </c>
      <c r="BL100" s="26">
        <f t="shared" si="64"/>
        <v>0</v>
      </c>
      <c r="BM100" s="26">
        <f t="shared" si="65"/>
        <v>0</v>
      </c>
      <c r="BN100" s="26">
        <f t="shared" si="66"/>
        <v>0</v>
      </c>
      <c r="BO100" s="26">
        <f t="shared" si="67"/>
        <v>0</v>
      </c>
      <c r="BP100" s="26">
        <f t="shared" si="68"/>
        <v>0</v>
      </c>
      <c r="BQ100" s="26">
        <f t="shared" si="69"/>
        <v>0</v>
      </c>
      <c r="BR100" s="26">
        <f t="shared" si="70"/>
        <v>0</v>
      </c>
      <c r="BS100" s="26">
        <f t="shared" si="71"/>
        <v>0</v>
      </c>
      <c r="BT100" s="26">
        <f t="shared" si="72"/>
        <v>0</v>
      </c>
      <c r="BU100" s="26">
        <f t="shared" si="73"/>
        <v>0</v>
      </c>
      <c r="BV100" s="26">
        <f t="shared" si="74"/>
        <v>0</v>
      </c>
      <c r="BW100" s="26">
        <f t="shared" si="75"/>
        <v>0</v>
      </c>
      <c r="BX100" s="26">
        <f t="shared" si="76"/>
        <v>0</v>
      </c>
      <c r="BY100" s="26">
        <f t="shared" si="77"/>
        <v>0</v>
      </c>
      <c r="BZ100" s="26">
        <f t="shared" si="78"/>
        <v>0</v>
      </c>
      <c r="CA100" s="26">
        <f t="shared" si="79"/>
        <v>0</v>
      </c>
      <c r="CB100" s="26">
        <f t="shared" si="80"/>
        <v>0</v>
      </c>
      <c r="CC100" s="26">
        <f t="shared" si="81"/>
        <v>0</v>
      </c>
      <c r="CD100" s="26">
        <f t="shared" si="82"/>
        <v>2014.6499999999999</v>
      </c>
      <c r="CE100" s="26">
        <f t="shared" si="83"/>
        <v>2014.6499999999999</v>
      </c>
      <c r="CF100" s="26">
        <f t="shared" si="84"/>
        <v>2014.6499999999999</v>
      </c>
      <c r="CG100" s="26">
        <f t="shared" si="85"/>
        <v>2014.6499999999999</v>
      </c>
      <c r="CH100" s="26">
        <f t="shared" si="86"/>
        <v>2014.6499999999999</v>
      </c>
      <c r="CI100" s="26">
        <f t="shared" si="87"/>
        <v>2014.6499999999999</v>
      </c>
      <c r="CJ100" s="26">
        <f t="shared" si="88"/>
        <v>2014.6499999999999</v>
      </c>
      <c r="CK100" s="26">
        <f t="shared" si="89"/>
        <v>2014.6499999999999</v>
      </c>
      <c r="CL100" s="26">
        <f t="shared" si="90"/>
        <v>2014.6499999999999</v>
      </c>
      <c r="CM100" s="26">
        <f t="shared" si="91"/>
        <v>2014.6499999999999</v>
      </c>
      <c r="CN100" s="26">
        <f t="shared" si="92"/>
        <v>2014.6499999999999</v>
      </c>
      <c r="CO100" s="26">
        <f t="shared" si="93"/>
        <v>2014.6499999999999</v>
      </c>
      <c r="CP100" s="26">
        <f t="shared" si="94"/>
        <v>2014.6499999999999</v>
      </c>
      <c r="CQ100" s="26">
        <f t="shared" si="95"/>
        <v>2014.6499999999999</v>
      </c>
      <c r="CR100" s="26">
        <f t="shared" si="96"/>
        <v>2014.6499999999999</v>
      </c>
      <c r="CS100" s="26">
        <f t="shared" si="97"/>
        <v>2014.6499999999999</v>
      </c>
      <c r="CT100" s="26">
        <f t="shared" si="98"/>
        <v>2014.6499999999999</v>
      </c>
      <c r="CU100" s="26">
        <f t="shared" si="99"/>
        <v>2014.6499999999999</v>
      </c>
      <c r="CV100" s="26"/>
      <c r="CW100" s="26"/>
      <c r="CX100" s="26"/>
      <c r="CY100" s="26"/>
    </row>
    <row r="101" spans="2:103">
      <c r="B101">
        <f t="shared" si="51"/>
        <v>96</v>
      </c>
      <c r="C101" s="1">
        <v>2250</v>
      </c>
      <c r="D101" s="1">
        <v>2250</v>
      </c>
      <c r="E101" s="1">
        <v>2250</v>
      </c>
      <c r="F101" s="1">
        <v>2250</v>
      </c>
      <c r="G101" s="1">
        <v>2250</v>
      </c>
      <c r="H101" s="1">
        <v>2250</v>
      </c>
      <c r="I101" s="1">
        <v>2250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Z101" s="26">
        <f t="shared" si="52"/>
        <v>2722.5</v>
      </c>
      <c r="BA101" s="26">
        <f t="shared" si="53"/>
        <v>2722.5</v>
      </c>
      <c r="BB101" s="26">
        <f t="shared" si="54"/>
        <v>2722.5</v>
      </c>
      <c r="BC101" s="26">
        <f t="shared" si="55"/>
        <v>2722.5</v>
      </c>
      <c r="BD101" s="26">
        <f t="shared" si="56"/>
        <v>2722.5</v>
      </c>
      <c r="BE101" s="26">
        <f t="shared" si="57"/>
        <v>2722.5</v>
      </c>
      <c r="BF101" s="26">
        <f t="shared" si="58"/>
        <v>2722.5</v>
      </c>
      <c r="BG101" s="26">
        <f t="shared" si="59"/>
        <v>0</v>
      </c>
      <c r="BH101" s="26">
        <f t="shared" si="60"/>
        <v>0</v>
      </c>
      <c r="BI101" s="26">
        <f t="shared" si="61"/>
        <v>0</v>
      </c>
      <c r="BJ101" s="26">
        <f t="shared" si="62"/>
        <v>0</v>
      </c>
      <c r="BK101" s="26">
        <f t="shared" si="63"/>
        <v>0</v>
      </c>
      <c r="BL101" s="26">
        <f t="shared" si="64"/>
        <v>0</v>
      </c>
      <c r="BM101" s="26">
        <f t="shared" si="65"/>
        <v>0</v>
      </c>
      <c r="BN101" s="26">
        <f t="shared" si="66"/>
        <v>0</v>
      </c>
      <c r="BO101" s="26">
        <f t="shared" si="67"/>
        <v>0</v>
      </c>
      <c r="BP101" s="26">
        <f t="shared" si="68"/>
        <v>0</v>
      </c>
      <c r="BQ101" s="26">
        <f t="shared" si="69"/>
        <v>0</v>
      </c>
      <c r="BR101" s="26">
        <f t="shared" si="70"/>
        <v>0</v>
      </c>
      <c r="BS101" s="26">
        <f t="shared" si="71"/>
        <v>0</v>
      </c>
      <c r="BT101" s="26">
        <f t="shared" si="72"/>
        <v>0</v>
      </c>
      <c r="BU101" s="26">
        <f t="shared" si="73"/>
        <v>0</v>
      </c>
      <c r="BV101" s="26">
        <f t="shared" si="74"/>
        <v>0</v>
      </c>
      <c r="BW101" s="26">
        <f t="shared" si="75"/>
        <v>0</v>
      </c>
      <c r="BX101" s="26">
        <f t="shared" si="76"/>
        <v>0</v>
      </c>
      <c r="BY101" s="26">
        <f t="shared" si="77"/>
        <v>0</v>
      </c>
      <c r="BZ101" s="26">
        <f t="shared" si="78"/>
        <v>0</v>
      </c>
      <c r="CA101" s="26">
        <f t="shared" si="79"/>
        <v>0</v>
      </c>
      <c r="CB101" s="26">
        <f t="shared" si="80"/>
        <v>0</v>
      </c>
      <c r="CC101" s="26">
        <f t="shared" si="81"/>
        <v>0</v>
      </c>
      <c r="CD101" s="26">
        <f t="shared" si="82"/>
        <v>0</v>
      </c>
      <c r="CE101" s="26">
        <f t="shared" si="83"/>
        <v>0</v>
      </c>
      <c r="CF101" s="26">
        <f t="shared" si="84"/>
        <v>0</v>
      </c>
      <c r="CG101" s="26">
        <f t="shared" si="85"/>
        <v>0</v>
      </c>
      <c r="CH101" s="26">
        <f t="shared" si="86"/>
        <v>0</v>
      </c>
      <c r="CI101" s="26">
        <f t="shared" si="87"/>
        <v>0</v>
      </c>
      <c r="CJ101" s="26">
        <f t="shared" si="88"/>
        <v>0</v>
      </c>
      <c r="CK101" s="26">
        <f t="shared" si="89"/>
        <v>0</v>
      </c>
      <c r="CL101" s="26">
        <f t="shared" si="90"/>
        <v>0</v>
      </c>
      <c r="CM101" s="26">
        <f t="shared" si="91"/>
        <v>0</v>
      </c>
      <c r="CN101" s="26">
        <f t="shared" si="92"/>
        <v>0</v>
      </c>
      <c r="CO101" s="26">
        <f t="shared" si="93"/>
        <v>0</v>
      </c>
      <c r="CP101" s="26">
        <f t="shared" si="94"/>
        <v>0</v>
      </c>
      <c r="CQ101" s="26">
        <f t="shared" si="95"/>
        <v>0</v>
      </c>
      <c r="CR101" s="26">
        <f t="shared" si="96"/>
        <v>0</v>
      </c>
      <c r="CS101" s="26">
        <f t="shared" si="97"/>
        <v>0</v>
      </c>
      <c r="CT101" s="26">
        <f t="shared" si="98"/>
        <v>0</v>
      </c>
      <c r="CU101" s="26">
        <f t="shared" si="99"/>
        <v>0</v>
      </c>
      <c r="CV101" s="26"/>
      <c r="CW101" s="26"/>
      <c r="CX101" s="26"/>
      <c r="CY101" s="26"/>
    </row>
    <row r="102" spans="2:103">
      <c r="B102">
        <f t="shared" si="51"/>
        <v>97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Z102" s="26">
        <f t="shared" si="52"/>
        <v>0</v>
      </c>
      <c r="BA102" s="26">
        <f t="shared" si="53"/>
        <v>0</v>
      </c>
      <c r="BB102" s="26">
        <f t="shared" si="54"/>
        <v>0</v>
      </c>
      <c r="BC102" s="26">
        <f t="shared" si="55"/>
        <v>0</v>
      </c>
      <c r="BD102" s="26">
        <f t="shared" si="56"/>
        <v>0</v>
      </c>
      <c r="BE102" s="26">
        <f t="shared" si="57"/>
        <v>0</v>
      </c>
      <c r="BF102" s="26">
        <f t="shared" si="58"/>
        <v>0</v>
      </c>
      <c r="BG102" s="26">
        <f t="shared" si="59"/>
        <v>0</v>
      </c>
      <c r="BH102" s="26">
        <f t="shared" si="60"/>
        <v>0</v>
      </c>
      <c r="BI102" s="26">
        <f t="shared" si="61"/>
        <v>0</v>
      </c>
      <c r="BJ102" s="26">
        <f t="shared" si="62"/>
        <v>0</v>
      </c>
      <c r="BK102" s="26">
        <f t="shared" si="63"/>
        <v>0</v>
      </c>
      <c r="BL102" s="26">
        <f t="shared" si="64"/>
        <v>0</v>
      </c>
      <c r="BM102" s="26">
        <f t="shared" si="65"/>
        <v>0</v>
      </c>
      <c r="BN102" s="26">
        <f t="shared" si="66"/>
        <v>0</v>
      </c>
      <c r="BO102" s="26">
        <f t="shared" si="67"/>
        <v>0</v>
      </c>
      <c r="BP102" s="26">
        <f t="shared" si="68"/>
        <v>0</v>
      </c>
      <c r="BQ102" s="26">
        <f t="shared" si="69"/>
        <v>0</v>
      </c>
      <c r="BR102" s="26">
        <f t="shared" si="70"/>
        <v>0</v>
      </c>
      <c r="BS102" s="26">
        <f t="shared" si="71"/>
        <v>0</v>
      </c>
      <c r="BT102" s="26">
        <f t="shared" si="72"/>
        <v>0</v>
      </c>
      <c r="BU102" s="26">
        <f t="shared" si="73"/>
        <v>0</v>
      </c>
      <c r="BV102" s="26">
        <f t="shared" si="74"/>
        <v>0</v>
      </c>
      <c r="BW102" s="26">
        <f t="shared" si="75"/>
        <v>0</v>
      </c>
      <c r="BX102" s="26">
        <f t="shared" si="76"/>
        <v>0</v>
      </c>
      <c r="BY102" s="26">
        <f t="shared" si="77"/>
        <v>0</v>
      </c>
      <c r="BZ102" s="26">
        <f t="shared" si="78"/>
        <v>0</v>
      </c>
      <c r="CA102" s="26">
        <f t="shared" si="79"/>
        <v>0</v>
      </c>
      <c r="CB102" s="26">
        <f t="shared" si="80"/>
        <v>0</v>
      </c>
      <c r="CC102" s="26">
        <f t="shared" si="81"/>
        <v>0</v>
      </c>
      <c r="CD102" s="26">
        <f t="shared" si="82"/>
        <v>0</v>
      </c>
      <c r="CE102" s="26">
        <f t="shared" si="83"/>
        <v>0</v>
      </c>
      <c r="CF102" s="26">
        <f t="shared" si="84"/>
        <v>0</v>
      </c>
      <c r="CG102" s="26">
        <f t="shared" si="85"/>
        <v>0</v>
      </c>
      <c r="CH102" s="26">
        <f t="shared" si="86"/>
        <v>0</v>
      </c>
      <c r="CI102" s="26">
        <f t="shared" si="87"/>
        <v>0</v>
      </c>
      <c r="CJ102" s="26">
        <f t="shared" si="88"/>
        <v>0</v>
      </c>
      <c r="CK102" s="26">
        <f t="shared" si="89"/>
        <v>0</v>
      </c>
      <c r="CL102" s="26">
        <f t="shared" si="90"/>
        <v>0</v>
      </c>
      <c r="CM102" s="26">
        <f t="shared" si="91"/>
        <v>0</v>
      </c>
      <c r="CN102" s="26">
        <f t="shared" si="92"/>
        <v>0</v>
      </c>
      <c r="CO102" s="26">
        <f t="shared" si="93"/>
        <v>0</v>
      </c>
      <c r="CP102" s="26">
        <f t="shared" si="94"/>
        <v>0</v>
      </c>
      <c r="CQ102" s="26">
        <f t="shared" si="95"/>
        <v>0</v>
      </c>
      <c r="CR102" s="26">
        <f t="shared" si="96"/>
        <v>0</v>
      </c>
      <c r="CS102" s="26">
        <f t="shared" si="97"/>
        <v>0</v>
      </c>
      <c r="CT102" s="26">
        <f t="shared" si="98"/>
        <v>0</v>
      </c>
      <c r="CU102" s="26">
        <f t="shared" si="99"/>
        <v>0</v>
      </c>
      <c r="CV102" s="26"/>
      <c r="CW102" s="26"/>
      <c r="CX102" s="26"/>
      <c r="CY102" s="26"/>
    </row>
    <row r="103" spans="2:103">
      <c r="B103">
        <f t="shared" ref="B103:B134" si="100">B102+1</f>
        <v>98</v>
      </c>
      <c r="C103" s="1">
        <v>9189</v>
      </c>
      <c r="D103" s="1">
        <v>9189</v>
      </c>
      <c r="E103" s="1">
        <v>9189</v>
      </c>
      <c r="F103" s="1">
        <v>9189</v>
      </c>
      <c r="G103" s="1">
        <v>9189</v>
      </c>
      <c r="H103" s="1">
        <v>9189</v>
      </c>
      <c r="I103" s="1">
        <v>9189</v>
      </c>
      <c r="J103" s="1">
        <v>9189</v>
      </c>
      <c r="K103" s="1">
        <v>9189</v>
      </c>
      <c r="L103" s="1">
        <v>9189</v>
      </c>
      <c r="M103" s="1">
        <v>9189.3112456500094</v>
      </c>
      <c r="N103" s="1">
        <v>9189.3112456500094</v>
      </c>
      <c r="O103" s="1">
        <v>9189.3112456500094</v>
      </c>
      <c r="P103" s="1">
        <v>9189.3112456500094</v>
      </c>
      <c r="Q103" s="1">
        <v>9189.3112456500094</v>
      </c>
      <c r="R103" s="1">
        <v>7888</v>
      </c>
      <c r="S103" s="1">
        <v>7888</v>
      </c>
      <c r="T103" s="1">
        <v>7888</v>
      </c>
      <c r="U103" s="1">
        <v>7888</v>
      </c>
      <c r="V103" s="1">
        <v>7888</v>
      </c>
      <c r="W103" s="1">
        <v>7888</v>
      </c>
      <c r="X103" s="1">
        <v>7888</v>
      </c>
      <c r="Y103" s="1">
        <v>7888</v>
      </c>
      <c r="Z103" s="1">
        <v>7888</v>
      </c>
      <c r="AA103" s="1">
        <v>8575</v>
      </c>
      <c r="AB103" s="1">
        <v>8575</v>
      </c>
      <c r="AC103" s="1">
        <v>8575</v>
      </c>
      <c r="AD103" s="1">
        <v>8575</v>
      </c>
      <c r="AE103" s="1">
        <v>8575</v>
      </c>
      <c r="AF103" s="1">
        <v>8575</v>
      </c>
      <c r="AG103" s="1">
        <v>8575</v>
      </c>
      <c r="AH103" s="1">
        <v>8575</v>
      </c>
      <c r="AI103" s="1">
        <v>8575</v>
      </c>
      <c r="AJ103" s="1">
        <v>8575</v>
      </c>
      <c r="AK103" s="1">
        <v>8575</v>
      </c>
      <c r="AL103" s="1">
        <v>8575</v>
      </c>
      <c r="AM103" s="1">
        <v>8575</v>
      </c>
      <c r="AN103" s="1">
        <v>8575</v>
      </c>
      <c r="AO103" s="1">
        <v>8575</v>
      </c>
      <c r="AP103" s="1">
        <v>8575</v>
      </c>
      <c r="AQ103" s="1">
        <v>8575</v>
      </c>
      <c r="AR103" s="1">
        <v>8575</v>
      </c>
      <c r="AS103" s="1">
        <v>8575</v>
      </c>
      <c r="AT103" s="1">
        <v>8575</v>
      </c>
      <c r="AU103" s="1">
        <v>8575</v>
      </c>
      <c r="AV103" s="1">
        <v>8575</v>
      </c>
      <c r="AW103" s="1">
        <v>8575</v>
      </c>
      <c r="AX103" s="1">
        <v>8575</v>
      </c>
      <c r="AZ103" s="26">
        <f t="shared" si="52"/>
        <v>11118.69</v>
      </c>
      <c r="BA103" s="26">
        <f t="shared" si="53"/>
        <v>11118.69</v>
      </c>
      <c r="BB103" s="26">
        <f t="shared" si="54"/>
        <v>11118.69</v>
      </c>
      <c r="BC103" s="26">
        <f t="shared" si="55"/>
        <v>11118.69</v>
      </c>
      <c r="BD103" s="26">
        <f t="shared" si="56"/>
        <v>11118.69</v>
      </c>
      <c r="BE103" s="26">
        <f t="shared" si="57"/>
        <v>11118.69</v>
      </c>
      <c r="BF103" s="26">
        <f t="shared" si="58"/>
        <v>11118.69</v>
      </c>
      <c r="BG103" s="26">
        <f t="shared" si="59"/>
        <v>11118.69</v>
      </c>
      <c r="BH103" s="26">
        <f t="shared" si="60"/>
        <v>11118.69</v>
      </c>
      <c r="BI103" s="26">
        <f t="shared" si="61"/>
        <v>11118.69</v>
      </c>
      <c r="BJ103" s="26">
        <f t="shared" si="62"/>
        <v>11119.066607236511</v>
      </c>
      <c r="BK103" s="26">
        <f t="shared" si="63"/>
        <v>11119.066607236511</v>
      </c>
      <c r="BL103" s="26">
        <f t="shared" si="64"/>
        <v>11119.066607236511</v>
      </c>
      <c r="BM103" s="26">
        <f t="shared" si="65"/>
        <v>11119.066607236511</v>
      </c>
      <c r="BN103" s="26">
        <f t="shared" si="66"/>
        <v>11119.066607236511</v>
      </c>
      <c r="BO103" s="26">
        <f t="shared" si="67"/>
        <v>9544.48</v>
      </c>
      <c r="BP103" s="26">
        <f t="shared" si="68"/>
        <v>9544.48</v>
      </c>
      <c r="BQ103" s="26">
        <f t="shared" si="69"/>
        <v>9544.48</v>
      </c>
      <c r="BR103" s="26">
        <f t="shared" si="70"/>
        <v>9544.48</v>
      </c>
      <c r="BS103" s="26">
        <f t="shared" si="71"/>
        <v>9544.48</v>
      </c>
      <c r="BT103" s="26">
        <f t="shared" si="72"/>
        <v>9544.48</v>
      </c>
      <c r="BU103" s="26">
        <f t="shared" si="73"/>
        <v>9544.48</v>
      </c>
      <c r="BV103" s="26">
        <f t="shared" si="74"/>
        <v>9544.48</v>
      </c>
      <c r="BW103" s="26">
        <f t="shared" si="75"/>
        <v>9544.48</v>
      </c>
      <c r="BX103" s="26">
        <f t="shared" si="76"/>
        <v>10375.75</v>
      </c>
      <c r="BY103" s="26">
        <f t="shared" si="77"/>
        <v>10375.75</v>
      </c>
      <c r="BZ103" s="26">
        <f t="shared" si="78"/>
        <v>10375.75</v>
      </c>
      <c r="CA103" s="26">
        <f t="shared" si="79"/>
        <v>10375.75</v>
      </c>
      <c r="CB103" s="26">
        <f t="shared" si="80"/>
        <v>10375.75</v>
      </c>
      <c r="CC103" s="26">
        <f t="shared" si="81"/>
        <v>10375.75</v>
      </c>
      <c r="CD103" s="26">
        <f t="shared" si="82"/>
        <v>10375.75</v>
      </c>
      <c r="CE103" s="26">
        <f t="shared" si="83"/>
        <v>10375.75</v>
      </c>
      <c r="CF103" s="26">
        <f t="shared" si="84"/>
        <v>10375.75</v>
      </c>
      <c r="CG103" s="26">
        <f t="shared" si="85"/>
        <v>10375.75</v>
      </c>
      <c r="CH103" s="26">
        <f t="shared" si="86"/>
        <v>10375.75</v>
      </c>
      <c r="CI103" s="26">
        <f t="shared" si="87"/>
        <v>10375.75</v>
      </c>
      <c r="CJ103" s="26">
        <f t="shared" si="88"/>
        <v>10375.75</v>
      </c>
      <c r="CK103" s="26">
        <f t="shared" si="89"/>
        <v>10375.75</v>
      </c>
      <c r="CL103" s="26">
        <f t="shared" si="90"/>
        <v>10375.75</v>
      </c>
      <c r="CM103" s="26">
        <f t="shared" si="91"/>
        <v>10375.75</v>
      </c>
      <c r="CN103" s="26">
        <f t="shared" si="92"/>
        <v>10375.75</v>
      </c>
      <c r="CO103" s="26">
        <f t="shared" si="93"/>
        <v>10375.75</v>
      </c>
      <c r="CP103" s="26">
        <f t="shared" si="94"/>
        <v>10375.75</v>
      </c>
      <c r="CQ103" s="26">
        <f t="shared" si="95"/>
        <v>10375.75</v>
      </c>
      <c r="CR103" s="26">
        <f t="shared" si="96"/>
        <v>10375.75</v>
      </c>
      <c r="CS103" s="26">
        <f t="shared" si="97"/>
        <v>10375.75</v>
      </c>
      <c r="CT103" s="26">
        <f t="shared" si="98"/>
        <v>10375.75</v>
      </c>
      <c r="CU103" s="26">
        <f t="shared" si="99"/>
        <v>10375.75</v>
      </c>
      <c r="CV103" s="26"/>
      <c r="CW103" s="26"/>
      <c r="CX103" s="26"/>
      <c r="CY103" s="26"/>
    </row>
    <row r="104" spans="2:103">
      <c r="B104">
        <f t="shared" si="100"/>
        <v>99</v>
      </c>
      <c r="C104" s="1">
        <v>0</v>
      </c>
      <c r="D104" s="1">
        <v>2500</v>
      </c>
      <c r="E104" s="1">
        <v>2500</v>
      </c>
      <c r="F104" s="1">
        <v>2500</v>
      </c>
      <c r="G104" s="1">
        <v>2500</v>
      </c>
      <c r="H104" s="1">
        <v>2500</v>
      </c>
      <c r="I104" s="1">
        <v>2500</v>
      </c>
      <c r="J104" s="1">
        <v>2500</v>
      </c>
      <c r="K104" s="1">
        <v>2500</v>
      </c>
      <c r="L104" s="1">
        <v>2500</v>
      </c>
      <c r="M104" s="1">
        <v>2500</v>
      </c>
      <c r="N104" s="1">
        <v>2500</v>
      </c>
      <c r="O104" s="1">
        <v>2500</v>
      </c>
      <c r="P104" s="1">
        <v>2500</v>
      </c>
      <c r="Q104" s="1">
        <v>2500</v>
      </c>
      <c r="R104" s="1">
        <v>2500</v>
      </c>
      <c r="S104" s="1">
        <v>2500</v>
      </c>
      <c r="T104" s="1">
        <v>2500</v>
      </c>
      <c r="U104" s="1">
        <v>2500</v>
      </c>
      <c r="V104" s="1">
        <v>2500</v>
      </c>
      <c r="W104" s="1">
        <v>2500</v>
      </c>
      <c r="X104" s="1">
        <v>2500</v>
      </c>
      <c r="Y104" s="1">
        <v>2500</v>
      </c>
      <c r="Z104" s="1">
        <v>2500</v>
      </c>
      <c r="AA104" s="1">
        <v>2500</v>
      </c>
      <c r="AB104" s="1">
        <v>2500</v>
      </c>
      <c r="AC104" s="1">
        <v>2500</v>
      </c>
      <c r="AD104" s="1">
        <v>3109.835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Z104" s="26">
        <f t="shared" si="52"/>
        <v>0</v>
      </c>
      <c r="BA104" s="26">
        <f t="shared" si="53"/>
        <v>3025</v>
      </c>
      <c r="BB104" s="26">
        <f t="shared" si="54"/>
        <v>3025</v>
      </c>
      <c r="BC104" s="26">
        <f t="shared" si="55"/>
        <v>3025</v>
      </c>
      <c r="BD104" s="26">
        <f t="shared" si="56"/>
        <v>3025</v>
      </c>
      <c r="BE104" s="26">
        <f t="shared" si="57"/>
        <v>3025</v>
      </c>
      <c r="BF104" s="26">
        <f t="shared" si="58"/>
        <v>3025</v>
      </c>
      <c r="BG104" s="26">
        <f t="shared" si="59"/>
        <v>3025</v>
      </c>
      <c r="BH104" s="26">
        <f t="shared" si="60"/>
        <v>3025</v>
      </c>
      <c r="BI104" s="26">
        <f t="shared" si="61"/>
        <v>3025</v>
      </c>
      <c r="BJ104" s="26">
        <f t="shared" si="62"/>
        <v>3025</v>
      </c>
      <c r="BK104" s="26">
        <f t="shared" si="63"/>
        <v>3025</v>
      </c>
      <c r="BL104" s="26">
        <f t="shared" si="64"/>
        <v>3025</v>
      </c>
      <c r="BM104" s="26">
        <f t="shared" si="65"/>
        <v>3025</v>
      </c>
      <c r="BN104" s="26">
        <f t="shared" si="66"/>
        <v>3025</v>
      </c>
      <c r="BO104" s="26">
        <f t="shared" si="67"/>
        <v>3025</v>
      </c>
      <c r="BP104" s="26">
        <f t="shared" si="68"/>
        <v>3025</v>
      </c>
      <c r="BQ104" s="26">
        <f t="shared" si="69"/>
        <v>3025</v>
      </c>
      <c r="BR104" s="26">
        <f t="shared" si="70"/>
        <v>3025</v>
      </c>
      <c r="BS104" s="26">
        <f t="shared" si="71"/>
        <v>3025</v>
      </c>
      <c r="BT104" s="26">
        <f t="shared" si="72"/>
        <v>3025</v>
      </c>
      <c r="BU104" s="26">
        <f t="shared" si="73"/>
        <v>3025</v>
      </c>
      <c r="BV104" s="26">
        <f t="shared" si="74"/>
        <v>3025</v>
      </c>
      <c r="BW104" s="26">
        <f t="shared" si="75"/>
        <v>3025</v>
      </c>
      <c r="BX104" s="26">
        <f t="shared" si="76"/>
        <v>3025</v>
      </c>
      <c r="BY104" s="26">
        <f t="shared" si="77"/>
        <v>3025</v>
      </c>
      <c r="BZ104" s="26">
        <f t="shared" si="78"/>
        <v>3025</v>
      </c>
      <c r="CA104" s="26">
        <f t="shared" si="79"/>
        <v>3762.9003499999999</v>
      </c>
      <c r="CB104" s="26">
        <f t="shared" si="80"/>
        <v>0</v>
      </c>
      <c r="CC104" s="26">
        <f t="shared" si="81"/>
        <v>0</v>
      </c>
      <c r="CD104" s="26">
        <f t="shared" si="82"/>
        <v>0</v>
      </c>
      <c r="CE104" s="26">
        <f t="shared" si="83"/>
        <v>0</v>
      </c>
      <c r="CF104" s="26">
        <f t="shared" si="84"/>
        <v>0</v>
      </c>
      <c r="CG104" s="26">
        <f t="shared" si="85"/>
        <v>0</v>
      </c>
      <c r="CH104" s="26">
        <f t="shared" si="86"/>
        <v>0</v>
      </c>
      <c r="CI104" s="26">
        <f t="shared" si="87"/>
        <v>0</v>
      </c>
      <c r="CJ104" s="26">
        <f t="shared" si="88"/>
        <v>0</v>
      </c>
      <c r="CK104" s="26">
        <f t="shared" si="89"/>
        <v>0</v>
      </c>
      <c r="CL104" s="26">
        <f t="shared" si="90"/>
        <v>0</v>
      </c>
      <c r="CM104" s="26">
        <f t="shared" si="91"/>
        <v>0</v>
      </c>
      <c r="CN104" s="26">
        <f t="shared" si="92"/>
        <v>0</v>
      </c>
      <c r="CO104" s="26">
        <f t="shared" si="93"/>
        <v>0</v>
      </c>
      <c r="CP104" s="26">
        <f t="shared" si="94"/>
        <v>0</v>
      </c>
      <c r="CQ104" s="26">
        <f t="shared" si="95"/>
        <v>0</v>
      </c>
      <c r="CR104" s="26">
        <f t="shared" si="96"/>
        <v>0</v>
      </c>
      <c r="CS104" s="26">
        <f t="shared" si="97"/>
        <v>0</v>
      </c>
      <c r="CT104" s="26">
        <f t="shared" si="98"/>
        <v>0</v>
      </c>
      <c r="CU104" s="26">
        <f t="shared" si="99"/>
        <v>0</v>
      </c>
      <c r="CV104" s="26"/>
      <c r="CW104" s="26"/>
      <c r="CX104" s="26"/>
      <c r="CY104" s="26"/>
    </row>
    <row r="105" spans="2:103">
      <c r="B105">
        <f t="shared" si="100"/>
        <v>100</v>
      </c>
      <c r="C105" s="1">
        <v>2549.9969999999998</v>
      </c>
      <c r="D105" s="1">
        <v>2549.9969999999998</v>
      </c>
      <c r="E105" s="1">
        <v>2549.9969999999998</v>
      </c>
      <c r="F105" s="1">
        <v>2549.9969999999998</v>
      </c>
      <c r="G105" s="1">
        <v>2549.9969999999998</v>
      </c>
      <c r="H105" s="1">
        <v>2549.9969999999998</v>
      </c>
      <c r="I105" s="1">
        <v>2549.9969999999998</v>
      </c>
      <c r="J105" s="1">
        <v>2549.9969999999998</v>
      </c>
      <c r="K105" s="1">
        <v>2549.9969999999998</v>
      </c>
      <c r="L105" s="1">
        <v>2549.9969999999998</v>
      </c>
      <c r="M105" s="1">
        <v>2549.9969999999998</v>
      </c>
      <c r="N105" s="1">
        <v>2549.9969999999998</v>
      </c>
      <c r="O105" s="1">
        <v>2550</v>
      </c>
      <c r="P105" s="1">
        <v>2550</v>
      </c>
      <c r="Q105" s="1">
        <v>2550</v>
      </c>
      <c r="R105" s="1">
        <v>2550.6</v>
      </c>
      <c r="S105" s="1">
        <v>2549.6999999999998</v>
      </c>
      <c r="T105" s="1">
        <v>2549.6999999999998</v>
      </c>
      <c r="U105" s="1">
        <v>2550.6</v>
      </c>
      <c r="V105" s="1">
        <v>2549.6999999999998</v>
      </c>
      <c r="W105" s="1">
        <v>2549.6999999999998</v>
      </c>
      <c r="X105" s="1">
        <v>2550.6</v>
      </c>
      <c r="Y105" s="1">
        <v>2549.6999999999998</v>
      </c>
      <c r="Z105" s="1">
        <v>2549.6999999999998</v>
      </c>
      <c r="AA105" s="1">
        <v>2550.6</v>
      </c>
      <c r="AB105" s="1">
        <v>2549.6999999999998</v>
      </c>
      <c r="AC105" s="1">
        <v>2549.6999999999998</v>
      </c>
      <c r="AD105" s="1">
        <v>2550.6</v>
      </c>
      <c r="AE105" s="1">
        <v>2549.6999999999998</v>
      </c>
      <c r="AF105" s="1">
        <v>2549.6999999999998</v>
      </c>
      <c r="AG105" s="1">
        <v>2549.6999999999998</v>
      </c>
      <c r="AH105" s="1">
        <v>2549.6999999999998</v>
      </c>
      <c r="AI105" s="1">
        <v>2549.6999999999998</v>
      </c>
      <c r="AJ105" s="1">
        <v>2549.6999999999998</v>
      </c>
      <c r="AK105" s="1">
        <v>2549.6999999999998</v>
      </c>
      <c r="AL105" s="1">
        <v>2550</v>
      </c>
      <c r="AM105" s="1">
        <v>2550</v>
      </c>
      <c r="AN105" s="1">
        <v>2550</v>
      </c>
      <c r="AO105" s="1">
        <v>2550</v>
      </c>
      <c r="AP105" s="1">
        <v>2550</v>
      </c>
      <c r="AQ105" s="1">
        <v>2550</v>
      </c>
      <c r="AR105" s="1">
        <v>2550</v>
      </c>
      <c r="AS105" s="1">
        <v>2550</v>
      </c>
      <c r="AT105" s="1">
        <v>2550</v>
      </c>
      <c r="AU105" s="1">
        <v>2550</v>
      </c>
      <c r="AV105" s="1">
        <v>2550</v>
      </c>
      <c r="AW105" s="1">
        <v>2550</v>
      </c>
      <c r="AX105" s="1">
        <v>2550</v>
      </c>
      <c r="AZ105" s="26">
        <f t="shared" si="52"/>
        <v>3085.4963699999998</v>
      </c>
      <c r="BA105" s="26">
        <f t="shared" si="53"/>
        <v>3085.4963699999998</v>
      </c>
      <c r="BB105" s="26">
        <f t="shared" si="54"/>
        <v>3085.4963699999998</v>
      </c>
      <c r="BC105" s="26">
        <f t="shared" si="55"/>
        <v>3085.4963699999998</v>
      </c>
      <c r="BD105" s="26">
        <f t="shared" si="56"/>
        <v>3085.4963699999998</v>
      </c>
      <c r="BE105" s="26">
        <f t="shared" si="57"/>
        <v>3085.4963699999998</v>
      </c>
      <c r="BF105" s="26">
        <f t="shared" si="58"/>
        <v>3085.4963699999998</v>
      </c>
      <c r="BG105" s="26">
        <f t="shared" si="59"/>
        <v>3085.4963699999998</v>
      </c>
      <c r="BH105" s="26">
        <f t="shared" si="60"/>
        <v>3085.4963699999998</v>
      </c>
      <c r="BI105" s="26">
        <f t="shared" si="61"/>
        <v>3085.4963699999998</v>
      </c>
      <c r="BJ105" s="26">
        <f t="shared" si="62"/>
        <v>3085.4963699999998</v>
      </c>
      <c r="BK105" s="26">
        <f t="shared" si="63"/>
        <v>3085.4963699999998</v>
      </c>
      <c r="BL105" s="26">
        <f t="shared" si="64"/>
        <v>3085.5</v>
      </c>
      <c r="BM105" s="26">
        <f t="shared" si="65"/>
        <v>3085.5</v>
      </c>
      <c r="BN105" s="26">
        <f t="shared" si="66"/>
        <v>3085.5</v>
      </c>
      <c r="BO105" s="26">
        <f t="shared" si="67"/>
        <v>3086.2259999999997</v>
      </c>
      <c r="BP105" s="26">
        <f t="shared" si="68"/>
        <v>3085.1369999999997</v>
      </c>
      <c r="BQ105" s="26">
        <f t="shared" si="69"/>
        <v>3085.1369999999997</v>
      </c>
      <c r="BR105" s="26">
        <f t="shared" si="70"/>
        <v>3086.2259999999997</v>
      </c>
      <c r="BS105" s="26">
        <f t="shared" si="71"/>
        <v>3085.1369999999997</v>
      </c>
      <c r="BT105" s="26">
        <f t="shared" si="72"/>
        <v>3085.1369999999997</v>
      </c>
      <c r="BU105" s="26">
        <f t="shared" si="73"/>
        <v>3086.2259999999997</v>
      </c>
      <c r="BV105" s="26">
        <f t="shared" si="74"/>
        <v>3085.1369999999997</v>
      </c>
      <c r="BW105" s="26">
        <f t="shared" si="75"/>
        <v>3085.1369999999997</v>
      </c>
      <c r="BX105" s="26">
        <f t="shared" si="76"/>
        <v>3086.2259999999997</v>
      </c>
      <c r="BY105" s="26">
        <f t="shared" si="77"/>
        <v>3085.1369999999997</v>
      </c>
      <c r="BZ105" s="26">
        <f t="shared" si="78"/>
        <v>3085.1369999999997</v>
      </c>
      <c r="CA105" s="26">
        <f t="shared" si="79"/>
        <v>3086.2259999999997</v>
      </c>
      <c r="CB105" s="26">
        <f t="shared" si="80"/>
        <v>3085.1369999999997</v>
      </c>
      <c r="CC105" s="26">
        <f t="shared" si="81"/>
        <v>3085.1369999999997</v>
      </c>
      <c r="CD105" s="26">
        <f t="shared" si="82"/>
        <v>3085.1369999999997</v>
      </c>
      <c r="CE105" s="26">
        <f t="shared" si="83"/>
        <v>3085.1369999999997</v>
      </c>
      <c r="CF105" s="26">
        <f t="shared" si="84"/>
        <v>3085.1369999999997</v>
      </c>
      <c r="CG105" s="26">
        <f t="shared" si="85"/>
        <v>3085.1369999999997</v>
      </c>
      <c r="CH105" s="26">
        <f t="shared" si="86"/>
        <v>3085.1369999999997</v>
      </c>
      <c r="CI105" s="26">
        <f t="shared" si="87"/>
        <v>3085.5</v>
      </c>
      <c r="CJ105" s="26">
        <f t="shared" si="88"/>
        <v>3085.5</v>
      </c>
      <c r="CK105" s="26">
        <f t="shared" si="89"/>
        <v>3085.5</v>
      </c>
      <c r="CL105" s="26">
        <f t="shared" si="90"/>
        <v>3085.5</v>
      </c>
      <c r="CM105" s="26">
        <f t="shared" si="91"/>
        <v>3085.5</v>
      </c>
      <c r="CN105" s="26">
        <f t="shared" si="92"/>
        <v>3085.5</v>
      </c>
      <c r="CO105" s="26">
        <f t="shared" si="93"/>
        <v>3085.5</v>
      </c>
      <c r="CP105" s="26">
        <f t="shared" si="94"/>
        <v>3085.5</v>
      </c>
      <c r="CQ105" s="26">
        <f t="shared" si="95"/>
        <v>3085.5</v>
      </c>
      <c r="CR105" s="26">
        <f t="shared" si="96"/>
        <v>3085.5</v>
      </c>
      <c r="CS105" s="26">
        <f t="shared" si="97"/>
        <v>3085.5</v>
      </c>
      <c r="CT105" s="26">
        <f t="shared" si="98"/>
        <v>3085.5</v>
      </c>
      <c r="CU105" s="26">
        <f t="shared" si="99"/>
        <v>3085.5</v>
      </c>
      <c r="CV105" s="26"/>
      <c r="CW105" s="26"/>
      <c r="CX105" s="26"/>
      <c r="CY105" s="26"/>
    </row>
    <row r="106" spans="2:103">
      <c r="B106">
        <f t="shared" si="100"/>
        <v>101</v>
      </c>
      <c r="C106" s="1">
        <v>3750</v>
      </c>
      <c r="D106" s="1">
        <v>3750</v>
      </c>
      <c r="E106" s="1">
        <v>3750</v>
      </c>
      <c r="F106" s="1">
        <v>5484.375</v>
      </c>
      <c r="G106" s="1">
        <v>5484.375</v>
      </c>
      <c r="H106" s="1">
        <v>5484.375</v>
      </c>
      <c r="I106" s="1">
        <v>5484.375</v>
      </c>
      <c r="J106" s="1">
        <v>5484.375</v>
      </c>
      <c r="K106" s="1">
        <v>5484.375</v>
      </c>
      <c r="L106" s="1">
        <v>5484.375</v>
      </c>
      <c r="M106" s="1">
        <v>5484.375</v>
      </c>
      <c r="N106" s="1">
        <v>5484.375</v>
      </c>
      <c r="O106" s="1">
        <v>5484.375</v>
      </c>
      <c r="P106" s="1">
        <v>5484.375</v>
      </c>
      <c r="Q106" s="1">
        <v>5484.375</v>
      </c>
      <c r="R106" s="1">
        <v>5484.375</v>
      </c>
      <c r="S106" s="1">
        <v>5484.375</v>
      </c>
      <c r="T106" s="1">
        <v>5484.375</v>
      </c>
      <c r="U106" s="1">
        <v>5484.375</v>
      </c>
      <c r="V106" s="1">
        <v>5484.375</v>
      </c>
      <c r="W106" s="1">
        <v>5484.375</v>
      </c>
      <c r="X106" s="1">
        <v>5484.375</v>
      </c>
      <c r="Y106" s="1">
        <v>5484.375</v>
      </c>
      <c r="Z106" s="1">
        <v>5484.375</v>
      </c>
      <c r="AA106" s="1">
        <v>5484.375</v>
      </c>
      <c r="AB106" s="1">
        <v>5484.375</v>
      </c>
      <c r="AC106" s="1">
        <v>5484.375</v>
      </c>
      <c r="AD106" s="1">
        <v>5484.375</v>
      </c>
      <c r="AE106" s="1">
        <v>5484.375</v>
      </c>
      <c r="AF106" s="1">
        <v>5484.375</v>
      </c>
      <c r="AG106" s="1">
        <v>5484.375</v>
      </c>
      <c r="AH106" s="1">
        <v>5484.375</v>
      </c>
      <c r="AI106" s="1">
        <v>5484.375</v>
      </c>
      <c r="AJ106" s="1">
        <v>5484.375</v>
      </c>
      <c r="AK106" s="1">
        <v>5484.375</v>
      </c>
      <c r="AL106" s="1">
        <v>5484.375</v>
      </c>
      <c r="AM106" s="1">
        <v>5484.375</v>
      </c>
      <c r="AN106" s="1">
        <v>5484.375</v>
      </c>
      <c r="AO106" s="1">
        <v>5484.375</v>
      </c>
      <c r="AP106" s="1">
        <v>5484.375</v>
      </c>
      <c r="AQ106" s="1">
        <v>5484.375</v>
      </c>
      <c r="AR106" s="1">
        <v>5484.375</v>
      </c>
      <c r="AS106" s="1">
        <v>5484.375</v>
      </c>
      <c r="AT106" s="1">
        <v>5484.375</v>
      </c>
      <c r="AU106" s="1">
        <v>5484.375</v>
      </c>
      <c r="AV106" s="1">
        <v>5484.375</v>
      </c>
      <c r="AW106" s="1">
        <v>5484.375</v>
      </c>
      <c r="AX106" s="1">
        <v>5484.375</v>
      </c>
      <c r="AZ106" s="26">
        <f t="shared" si="52"/>
        <v>4537.5</v>
      </c>
      <c r="BA106" s="26">
        <f t="shared" si="53"/>
        <v>4537.5</v>
      </c>
      <c r="BB106" s="26">
        <f t="shared" si="54"/>
        <v>4537.5</v>
      </c>
      <c r="BC106" s="26">
        <f t="shared" si="55"/>
        <v>6636.09375</v>
      </c>
      <c r="BD106" s="26">
        <f t="shared" si="56"/>
        <v>6636.09375</v>
      </c>
      <c r="BE106" s="26">
        <f t="shared" si="57"/>
        <v>6636.09375</v>
      </c>
      <c r="BF106" s="26">
        <f t="shared" si="58"/>
        <v>6636.09375</v>
      </c>
      <c r="BG106" s="26">
        <f t="shared" si="59"/>
        <v>6636.09375</v>
      </c>
      <c r="BH106" s="26">
        <f t="shared" si="60"/>
        <v>6636.09375</v>
      </c>
      <c r="BI106" s="26">
        <f t="shared" si="61"/>
        <v>6636.09375</v>
      </c>
      <c r="BJ106" s="26">
        <f t="shared" si="62"/>
        <v>6636.09375</v>
      </c>
      <c r="BK106" s="26">
        <f t="shared" si="63"/>
        <v>6636.09375</v>
      </c>
      <c r="BL106" s="26">
        <f t="shared" si="64"/>
        <v>6636.09375</v>
      </c>
      <c r="BM106" s="26">
        <f t="shared" si="65"/>
        <v>6636.09375</v>
      </c>
      <c r="BN106" s="26">
        <f t="shared" si="66"/>
        <v>6636.09375</v>
      </c>
      <c r="BO106" s="26">
        <f t="shared" si="67"/>
        <v>6636.09375</v>
      </c>
      <c r="BP106" s="26">
        <f t="shared" si="68"/>
        <v>6636.09375</v>
      </c>
      <c r="BQ106" s="26">
        <f t="shared" si="69"/>
        <v>6636.09375</v>
      </c>
      <c r="BR106" s="26">
        <f t="shared" si="70"/>
        <v>6636.09375</v>
      </c>
      <c r="BS106" s="26">
        <f t="shared" si="71"/>
        <v>6636.09375</v>
      </c>
      <c r="BT106" s="26">
        <f t="shared" si="72"/>
        <v>6636.09375</v>
      </c>
      <c r="BU106" s="26">
        <f t="shared" si="73"/>
        <v>6636.09375</v>
      </c>
      <c r="BV106" s="26">
        <f t="shared" si="74"/>
        <v>6636.09375</v>
      </c>
      <c r="BW106" s="26">
        <f t="shared" si="75"/>
        <v>6636.09375</v>
      </c>
      <c r="BX106" s="26">
        <f t="shared" si="76"/>
        <v>6636.09375</v>
      </c>
      <c r="BY106" s="26">
        <f t="shared" si="77"/>
        <v>6636.09375</v>
      </c>
      <c r="BZ106" s="26">
        <f t="shared" si="78"/>
        <v>6636.09375</v>
      </c>
      <c r="CA106" s="26">
        <f t="shared" si="79"/>
        <v>6636.09375</v>
      </c>
      <c r="CB106" s="26">
        <f t="shared" si="80"/>
        <v>6636.09375</v>
      </c>
      <c r="CC106" s="26">
        <f t="shared" si="81"/>
        <v>6636.09375</v>
      </c>
      <c r="CD106" s="26">
        <f t="shared" si="82"/>
        <v>6636.09375</v>
      </c>
      <c r="CE106" s="26">
        <f t="shared" si="83"/>
        <v>6636.09375</v>
      </c>
      <c r="CF106" s="26">
        <f t="shared" si="84"/>
        <v>6636.09375</v>
      </c>
      <c r="CG106" s="26">
        <f t="shared" si="85"/>
        <v>6636.09375</v>
      </c>
      <c r="CH106" s="26">
        <f t="shared" si="86"/>
        <v>6636.09375</v>
      </c>
      <c r="CI106" s="26">
        <f t="shared" si="87"/>
        <v>6636.09375</v>
      </c>
      <c r="CJ106" s="26">
        <f t="shared" si="88"/>
        <v>6636.09375</v>
      </c>
      <c r="CK106" s="26">
        <f t="shared" si="89"/>
        <v>6636.09375</v>
      </c>
      <c r="CL106" s="26">
        <f t="shared" si="90"/>
        <v>6636.09375</v>
      </c>
      <c r="CM106" s="26">
        <f t="shared" si="91"/>
        <v>6636.09375</v>
      </c>
      <c r="CN106" s="26">
        <f t="shared" si="92"/>
        <v>6636.09375</v>
      </c>
      <c r="CO106" s="26">
        <f t="shared" si="93"/>
        <v>6636.09375</v>
      </c>
      <c r="CP106" s="26">
        <f t="shared" si="94"/>
        <v>6636.09375</v>
      </c>
      <c r="CQ106" s="26">
        <f t="shared" si="95"/>
        <v>6636.09375</v>
      </c>
      <c r="CR106" s="26">
        <f t="shared" si="96"/>
        <v>6636.09375</v>
      </c>
      <c r="CS106" s="26">
        <f t="shared" si="97"/>
        <v>6636.09375</v>
      </c>
      <c r="CT106" s="26">
        <f t="shared" si="98"/>
        <v>6636.09375</v>
      </c>
      <c r="CU106" s="26">
        <f t="shared" si="99"/>
        <v>6636.09375</v>
      </c>
      <c r="CV106" s="26"/>
      <c r="CW106" s="26"/>
      <c r="CX106" s="26"/>
      <c r="CY106" s="26"/>
    </row>
    <row r="107" spans="2:103">
      <c r="B107">
        <f t="shared" si="100"/>
        <v>102</v>
      </c>
      <c r="C107" s="1">
        <v>2322.2199999999998</v>
      </c>
      <c r="D107" s="1">
        <v>2322.2199999999998</v>
      </c>
      <c r="E107" s="1">
        <v>2322.23</v>
      </c>
      <c r="F107" s="1">
        <v>2322.2199999999998</v>
      </c>
      <c r="G107" s="1">
        <v>2322.2199999999998</v>
      </c>
      <c r="H107" s="1">
        <v>2322.2199999999998</v>
      </c>
      <c r="I107" s="1">
        <v>2322.2199999999998</v>
      </c>
      <c r="J107" s="1">
        <v>2322.23</v>
      </c>
      <c r="K107" s="1">
        <v>2322.2199999999998</v>
      </c>
      <c r="L107" s="1">
        <v>2322.2199999999998</v>
      </c>
      <c r="M107" s="1">
        <v>2322.2199999999998</v>
      </c>
      <c r="N107" s="1">
        <v>2322.23</v>
      </c>
      <c r="O107" s="1">
        <v>2322.2199999999998</v>
      </c>
      <c r="P107" s="1">
        <v>2322.2199999999998</v>
      </c>
      <c r="Q107" s="1">
        <v>2322.2199999999998</v>
      </c>
      <c r="R107" s="1">
        <v>2144</v>
      </c>
      <c r="S107" s="1">
        <v>2144</v>
      </c>
      <c r="T107" s="1">
        <v>2144</v>
      </c>
      <c r="U107" s="1">
        <v>2144</v>
      </c>
      <c r="V107" s="1">
        <v>2144</v>
      </c>
      <c r="W107" s="1">
        <v>2144</v>
      </c>
      <c r="X107" s="1">
        <v>2144</v>
      </c>
      <c r="Y107" s="1">
        <v>2144</v>
      </c>
      <c r="Z107" s="1">
        <v>2144</v>
      </c>
      <c r="AA107" s="1">
        <v>2144</v>
      </c>
      <c r="AB107" s="1">
        <v>2144</v>
      </c>
      <c r="AC107" s="1">
        <v>2144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Z107" s="26">
        <f t="shared" si="52"/>
        <v>2809.8861999999995</v>
      </c>
      <c r="BA107" s="26">
        <f t="shared" si="53"/>
        <v>2809.8861999999995</v>
      </c>
      <c r="BB107" s="26">
        <f t="shared" si="54"/>
        <v>2809.8982999999998</v>
      </c>
      <c r="BC107" s="26">
        <f t="shared" si="55"/>
        <v>2809.8861999999995</v>
      </c>
      <c r="BD107" s="26">
        <f t="shared" si="56"/>
        <v>2809.8861999999995</v>
      </c>
      <c r="BE107" s="26">
        <f t="shared" si="57"/>
        <v>2809.8861999999995</v>
      </c>
      <c r="BF107" s="26">
        <f t="shared" si="58"/>
        <v>2809.8861999999995</v>
      </c>
      <c r="BG107" s="26">
        <f t="shared" si="59"/>
        <v>2809.8982999999998</v>
      </c>
      <c r="BH107" s="26">
        <f t="shared" si="60"/>
        <v>2809.8861999999995</v>
      </c>
      <c r="BI107" s="26">
        <f t="shared" si="61"/>
        <v>2809.8861999999995</v>
      </c>
      <c r="BJ107" s="26">
        <f t="shared" si="62"/>
        <v>2809.8861999999995</v>
      </c>
      <c r="BK107" s="26">
        <f t="shared" si="63"/>
        <v>2809.8982999999998</v>
      </c>
      <c r="BL107" s="26">
        <f t="shared" si="64"/>
        <v>2809.8861999999995</v>
      </c>
      <c r="BM107" s="26">
        <f t="shared" si="65"/>
        <v>2809.8861999999995</v>
      </c>
      <c r="BN107" s="26">
        <f t="shared" si="66"/>
        <v>2809.8861999999995</v>
      </c>
      <c r="BO107" s="26">
        <f t="shared" si="67"/>
        <v>2594.2399999999998</v>
      </c>
      <c r="BP107" s="26">
        <f t="shared" si="68"/>
        <v>2594.2399999999998</v>
      </c>
      <c r="BQ107" s="26">
        <f t="shared" si="69"/>
        <v>2594.2399999999998</v>
      </c>
      <c r="BR107" s="26">
        <f t="shared" si="70"/>
        <v>2594.2399999999998</v>
      </c>
      <c r="BS107" s="26">
        <f t="shared" si="71"/>
        <v>2594.2399999999998</v>
      </c>
      <c r="BT107" s="26">
        <f t="shared" si="72"/>
        <v>2594.2399999999998</v>
      </c>
      <c r="BU107" s="26">
        <f t="shared" si="73"/>
        <v>2594.2399999999998</v>
      </c>
      <c r="BV107" s="26">
        <f t="shared" si="74"/>
        <v>2594.2399999999998</v>
      </c>
      <c r="BW107" s="26">
        <f t="shared" si="75"/>
        <v>2594.2399999999998</v>
      </c>
      <c r="BX107" s="26">
        <f t="shared" si="76"/>
        <v>2594.2399999999998</v>
      </c>
      <c r="BY107" s="26">
        <f t="shared" si="77"/>
        <v>2594.2399999999998</v>
      </c>
      <c r="BZ107" s="26">
        <f t="shared" si="78"/>
        <v>2594.2399999999998</v>
      </c>
      <c r="CA107" s="26">
        <f t="shared" si="79"/>
        <v>0</v>
      </c>
      <c r="CB107" s="26">
        <f t="shared" si="80"/>
        <v>0</v>
      </c>
      <c r="CC107" s="26">
        <f t="shared" si="81"/>
        <v>0</v>
      </c>
      <c r="CD107" s="26">
        <f t="shared" si="82"/>
        <v>0</v>
      </c>
      <c r="CE107" s="26">
        <f t="shared" si="83"/>
        <v>0</v>
      </c>
      <c r="CF107" s="26">
        <f t="shared" si="84"/>
        <v>0</v>
      </c>
      <c r="CG107" s="26">
        <f t="shared" si="85"/>
        <v>0</v>
      </c>
      <c r="CH107" s="26">
        <f t="shared" si="86"/>
        <v>0</v>
      </c>
      <c r="CI107" s="26">
        <f t="shared" si="87"/>
        <v>0</v>
      </c>
      <c r="CJ107" s="26">
        <f t="shared" si="88"/>
        <v>0</v>
      </c>
      <c r="CK107" s="26">
        <f t="shared" si="89"/>
        <v>0</v>
      </c>
      <c r="CL107" s="26">
        <f t="shared" si="90"/>
        <v>0</v>
      </c>
      <c r="CM107" s="26">
        <f t="shared" si="91"/>
        <v>0</v>
      </c>
      <c r="CN107" s="26">
        <f t="shared" si="92"/>
        <v>0</v>
      </c>
      <c r="CO107" s="26">
        <f t="shared" si="93"/>
        <v>0</v>
      </c>
      <c r="CP107" s="26">
        <f t="shared" si="94"/>
        <v>0</v>
      </c>
      <c r="CQ107" s="26">
        <f t="shared" si="95"/>
        <v>0</v>
      </c>
      <c r="CR107" s="26">
        <f t="shared" si="96"/>
        <v>0</v>
      </c>
      <c r="CS107" s="26">
        <f t="shared" si="97"/>
        <v>0</v>
      </c>
      <c r="CT107" s="26">
        <f t="shared" si="98"/>
        <v>0</v>
      </c>
      <c r="CU107" s="26">
        <f t="shared" si="99"/>
        <v>0</v>
      </c>
      <c r="CV107" s="26"/>
      <c r="CW107" s="26"/>
      <c r="CX107" s="26"/>
      <c r="CY107" s="26"/>
    </row>
    <row r="108" spans="2:103">
      <c r="B108">
        <f t="shared" si="100"/>
        <v>103</v>
      </c>
      <c r="C108" s="1">
        <v>5533.33</v>
      </c>
      <c r="D108" s="1">
        <v>5533.33</v>
      </c>
      <c r="E108" s="1">
        <v>5533.34</v>
      </c>
      <c r="F108" s="1">
        <v>5533.33</v>
      </c>
      <c r="G108" s="1">
        <v>5533.33</v>
      </c>
      <c r="H108" s="1">
        <v>5533.34</v>
      </c>
      <c r="I108" s="1">
        <v>5533.33</v>
      </c>
      <c r="J108" s="1">
        <v>5533.33</v>
      </c>
      <c r="K108" s="1">
        <v>5533.34</v>
      </c>
      <c r="L108" s="1">
        <v>5533.34</v>
      </c>
      <c r="M108" s="1">
        <v>5533.34</v>
      </c>
      <c r="N108" s="1">
        <v>5533.34</v>
      </c>
      <c r="O108" s="1">
        <v>5533.33</v>
      </c>
      <c r="P108" s="1">
        <v>5533.33</v>
      </c>
      <c r="Q108" s="1">
        <v>5533.33</v>
      </c>
      <c r="R108" s="1">
        <v>5533.33</v>
      </c>
      <c r="S108" s="1">
        <v>5533.33</v>
      </c>
      <c r="T108" s="1">
        <v>5533.33</v>
      </c>
      <c r="U108" s="1">
        <v>5533.33</v>
      </c>
      <c r="V108" s="1">
        <v>5533.33</v>
      </c>
      <c r="W108" s="1">
        <v>5533.33</v>
      </c>
      <c r="X108" s="1">
        <v>5533.33</v>
      </c>
      <c r="Y108" s="1">
        <v>5533.33</v>
      </c>
      <c r="Z108" s="1">
        <v>5533.33</v>
      </c>
      <c r="AA108" s="1">
        <v>5533</v>
      </c>
      <c r="AB108" s="1">
        <v>5533</v>
      </c>
      <c r="AC108" s="1">
        <v>6141</v>
      </c>
      <c r="AD108" s="1">
        <v>6141</v>
      </c>
      <c r="AE108" s="1">
        <v>6141</v>
      </c>
      <c r="AF108" s="1">
        <v>6141</v>
      </c>
      <c r="AG108" s="1">
        <v>6141</v>
      </c>
      <c r="AH108" s="1">
        <v>6141</v>
      </c>
      <c r="AI108" s="1">
        <v>6141</v>
      </c>
      <c r="AJ108" s="1">
        <v>6141</v>
      </c>
      <c r="AK108" s="1">
        <v>6141</v>
      </c>
      <c r="AL108" s="1">
        <v>6141</v>
      </c>
      <c r="AM108" s="1">
        <v>6141</v>
      </c>
      <c r="AN108" s="1">
        <v>6141</v>
      </c>
      <c r="AO108" s="1">
        <v>6141</v>
      </c>
      <c r="AP108" s="1">
        <v>6141</v>
      </c>
      <c r="AQ108" s="1">
        <v>5618.75</v>
      </c>
      <c r="AR108" s="1">
        <v>5618.75</v>
      </c>
      <c r="AS108" s="1">
        <v>5618.75</v>
      </c>
      <c r="AT108" s="1">
        <v>5618.75</v>
      </c>
      <c r="AU108" s="1">
        <v>5618.75</v>
      </c>
      <c r="AV108" s="1">
        <v>5618.75</v>
      </c>
      <c r="AW108" s="1">
        <v>5618.75</v>
      </c>
      <c r="AX108" s="1">
        <v>5618.75</v>
      </c>
      <c r="AZ108" s="26">
        <f t="shared" si="52"/>
        <v>6695.3292999999994</v>
      </c>
      <c r="BA108" s="26">
        <f t="shared" si="53"/>
        <v>6695.3292999999994</v>
      </c>
      <c r="BB108" s="26">
        <f t="shared" si="54"/>
        <v>6695.3414000000002</v>
      </c>
      <c r="BC108" s="26">
        <f t="shared" si="55"/>
        <v>6695.3292999999994</v>
      </c>
      <c r="BD108" s="26">
        <f t="shared" si="56"/>
        <v>6695.3292999999994</v>
      </c>
      <c r="BE108" s="26">
        <f t="shared" si="57"/>
        <v>6695.3414000000002</v>
      </c>
      <c r="BF108" s="26">
        <f t="shared" si="58"/>
        <v>6695.3292999999994</v>
      </c>
      <c r="BG108" s="26">
        <f t="shared" si="59"/>
        <v>6695.3292999999994</v>
      </c>
      <c r="BH108" s="26">
        <f t="shared" si="60"/>
        <v>6695.3414000000002</v>
      </c>
      <c r="BI108" s="26">
        <f t="shared" si="61"/>
        <v>6695.3414000000002</v>
      </c>
      <c r="BJ108" s="26">
        <f t="shared" si="62"/>
        <v>6695.3414000000002</v>
      </c>
      <c r="BK108" s="26">
        <f t="shared" si="63"/>
        <v>6695.3414000000002</v>
      </c>
      <c r="BL108" s="26">
        <f t="shared" si="64"/>
        <v>6695.3292999999994</v>
      </c>
      <c r="BM108" s="26">
        <f t="shared" si="65"/>
        <v>6695.3292999999994</v>
      </c>
      <c r="BN108" s="26">
        <f t="shared" si="66"/>
        <v>6695.3292999999994</v>
      </c>
      <c r="BO108" s="26">
        <f t="shared" si="67"/>
        <v>6695.3292999999994</v>
      </c>
      <c r="BP108" s="26">
        <f t="shared" si="68"/>
        <v>6695.3292999999994</v>
      </c>
      <c r="BQ108" s="26">
        <f t="shared" si="69"/>
        <v>6695.3292999999994</v>
      </c>
      <c r="BR108" s="26">
        <f t="shared" si="70"/>
        <v>6695.3292999999994</v>
      </c>
      <c r="BS108" s="26">
        <f t="shared" si="71"/>
        <v>6695.3292999999994</v>
      </c>
      <c r="BT108" s="26">
        <f t="shared" si="72"/>
        <v>6695.3292999999994</v>
      </c>
      <c r="BU108" s="26">
        <f t="shared" si="73"/>
        <v>6695.3292999999994</v>
      </c>
      <c r="BV108" s="26">
        <f t="shared" si="74"/>
        <v>6695.3292999999994</v>
      </c>
      <c r="BW108" s="26">
        <f t="shared" si="75"/>
        <v>6695.3292999999994</v>
      </c>
      <c r="BX108" s="26">
        <f t="shared" si="76"/>
        <v>6694.9299999999994</v>
      </c>
      <c r="BY108" s="26">
        <f t="shared" si="77"/>
        <v>6694.9299999999994</v>
      </c>
      <c r="BZ108" s="26">
        <f t="shared" si="78"/>
        <v>7430.61</v>
      </c>
      <c r="CA108" s="26">
        <f t="shared" si="79"/>
        <v>7430.61</v>
      </c>
      <c r="CB108" s="26">
        <f t="shared" si="80"/>
        <v>7430.61</v>
      </c>
      <c r="CC108" s="26">
        <f t="shared" si="81"/>
        <v>7430.61</v>
      </c>
      <c r="CD108" s="26">
        <f t="shared" si="82"/>
        <v>7430.61</v>
      </c>
      <c r="CE108" s="26">
        <f t="shared" si="83"/>
        <v>7430.61</v>
      </c>
      <c r="CF108" s="26">
        <f t="shared" si="84"/>
        <v>7430.61</v>
      </c>
      <c r="CG108" s="26">
        <f t="shared" si="85"/>
        <v>7430.61</v>
      </c>
      <c r="CH108" s="26">
        <f t="shared" si="86"/>
        <v>7430.61</v>
      </c>
      <c r="CI108" s="26">
        <f t="shared" si="87"/>
        <v>7430.61</v>
      </c>
      <c r="CJ108" s="26">
        <f t="shared" si="88"/>
        <v>7430.61</v>
      </c>
      <c r="CK108" s="26">
        <f t="shared" si="89"/>
        <v>7430.61</v>
      </c>
      <c r="CL108" s="26">
        <f t="shared" si="90"/>
        <v>7430.61</v>
      </c>
      <c r="CM108" s="26">
        <f t="shared" si="91"/>
        <v>7430.61</v>
      </c>
      <c r="CN108" s="26">
        <f t="shared" si="92"/>
        <v>6798.6875</v>
      </c>
      <c r="CO108" s="26">
        <f t="shared" si="93"/>
        <v>6798.6875</v>
      </c>
      <c r="CP108" s="26">
        <f t="shared" si="94"/>
        <v>6798.6875</v>
      </c>
      <c r="CQ108" s="26">
        <f t="shared" si="95"/>
        <v>6798.6875</v>
      </c>
      <c r="CR108" s="26">
        <f t="shared" si="96"/>
        <v>6798.6875</v>
      </c>
      <c r="CS108" s="26">
        <f t="shared" si="97"/>
        <v>6798.6875</v>
      </c>
      <c r="CT108" s="26">
        <f t="shared" si="98"/>
        <v>6798.6875</v>
      </c>
      <c r="CU108" s="26">
        <f t="shared" si="99"/>
        <v>6798.6875</v>
      </c>
      <c r="CV108" s="26"/>
      <c r="CW108" s="26"/>
      <c r="CX108" s="26"/>
      <c r="CY108" s="26"/>
    </row>
    <row r="109" spans="2:103">
      <c r="B109">
        <f t="shared" si="100"/>
        <v>104</v>
      </c>
      <c r="C109" s="1">
        <v>2333.34</v>
      </c>
      <c r="D109" s="1">
        <v>2333.33</v>
      </c>
      <c r="E109" s="1">
        <v>2333.33</v>
      </c>
      <c r="F109" s="1">
        <v>2333.33</v>
      </c>
      <c r="G109" s="1">
        <v>3208.33</v>
      </c>
      <c r="H109" s="1">
        <v>3208.33</v>
      </c>
      <c r="I109" s="1">
        <v>3208.34</v>
      </c>
      <c r="J109" s="1">
        <v>3208.33</v>
      </c>
      <c r="K109" s="1">
        <v>3208.33</v>
      </c>
      <c r="L109" s="1">
        <v>3208.34</v>
      </c>
      <c r="M109" s="1">
        <v>3208.33</v>
      </c>
      <c r="N109" s="1">
        <v>3208.33</v>
      </c>
      <c r="O109" s="1">
        <v>3208.34</v>
      </c>
      <c r="P109" s="1">
        <v>3208.33</v>
      </c>
      <c r="Q109" s="1">
        <v>3208.33</v>
      </c>
      <c r="R109" s="1">
        <v>3529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Z109" s="26">
        <f t="shared" si="52"/>
        <v>2823.3414000000002</v>
      </c>
      <c r="BA109" s="26">
        <f t="shared" si="53"/>
        <v>2823.3292999999999</v>
      </c>
      <c r="BB109" s="26">
        <f t="shared" si="54"/>
        <v>2823.3292999999999</v>
      </c>
      <c r="BC109" s="26">
        <f t="shared" si="55"/>
        <v>2823.3292999999999</v>
      </c>
      <c r="BD109" s="26">
        <f t="shared" si="56"/>
        <v>3882.0792999999999</v>
      </c>
      <c r="BE109" s="26">
        <f t="shared" si="57"/>
        <v>3882.0792999999999</v>
      </c>
      <c r="BF109" s="26">
        <f t="shared" si="58"/>
        <v>3882.0914000000002</v>
      </c>
      <c r="BG109" s="26">
        <f t="shared" si="59"/>
        <v>3882.0792999999999</v>
      </c>
      <c r="BH109" s="26">
        <f t="shared" si="60"/>
        <v>3882.0792999999999</v>
      </c>
      <c r="BI109" s="26">
        <f t="shared" si="61"/>
        <v>3882.0914000000002</v>
      </c>
      <c r="BJ109" s="26">
        <f t="shared" si="62"/>
        <v>3882.0792999999999</v>
      </c>
      <c r="BK109" s="26">
        <f t="shared" si="63"/>
        <v>3882.0792999999999</v>
      </c>
      <c r="BL109" s="26">
        <f t="shared" si="64"/>
        <v>3882.0914000000002</v>
      </c>
      <c r="BM109" s="26">
        <f t="shared" si="65"/>
        <v>3882.0792999999999</v>
      </c>
      <c r="BN109" s="26">
        <f t="shared" si="66"/>
        <v>3882.0792999999999</v>
      </c>
      <c r="BO109" s="26">
        <f t="shared" si="67"/>
        <v>4270.09</v>
      </c>
      <c r="BP109" s="26">
        <f t="shared" si="68"/>
        <v>0</v>
      </c>
      <c r="BQ109" s="26">
        <f t="shared" si="69"/>
        <v>0</v>
      </c>
      <c r="BR109" s="26">
        <f t="shared" si="70"/>
        <v>0</v>
      </c>
      <c r="BS109" s="26">
        <f t="shared" si="71"/>
        <v>0</v>
      </c>
      <c r="BT109" s="26">
        <f t="shared" si="72"/>
        <v>0</v>
      </c>
      <c r="BU109" s="26">
        <f t="shared" si="73"/>
        <v>0</v>
      </c>
      <c r="BV109" s="26">
        <f t="shared" si="74"/>
        <v>0</v>
      </c>
      <c r="BW109" s="26">
        <f t="shared" si="75"/>
        <v>0</v>
      </c>
      <c r="BX109" s="26">
        <f t="shared" si="76"/>
        <v>0</v>
      </c>
      <c r="BY109" s="26">
        <f t="shared" si="77"/>
        <v>0</v>
      </c>
      <c r="BZ109" s="26">
        <f t="shared" si="78"/>
        <v>0</v>
      </c>
      <c r="CA109" s="26">
        <f t="shared" si="79"/>
        <v>0</v>
      </c>
      <c r="CB109" s="26">
        <f t="shared" si="80"/>
        <v>0</v>
      </c>
      <c r="CC109" s="26">
        <f t="shared" si="81"/>
        <v>0</v>
      </c>
      <c r="CD109" s="26">
        <f t="shared" si="82"/>
        <v>0</v>
      </c>
      <c r="CE109" s="26">
        <f t="shared" si="83"/>
        <v>0</v>
      </c>
      <c r="CF109" s="26">
        <f t="shared" si="84"/>
        <v>0</v>
      </c>
      <c r="CG109" s="26">
        <f t="shared" si="85"/>
        <v>0</v>
      </c>
      <c r="CH109" s="26">
        <f t="shared" si="86"/>
        <v>0</v>
      </c>
      <c r="CI109" s="26">
        <f t="shared" si="87"/>
        <v>0</v>
      </c>
      <c r="CJ109" s="26">
        <f t="shared" si="88"/>
        <v>0</v>
      </c>
      <c r="CK109" s="26">
        <f t="shared" si="89"/>
        <v>0</v>
      </c>
      <c r="CL109" s="26">
        <f t="shared" si="90"/>
        <v>0</v>
      </c>
      <c r="CM109" s="26">
        <f t="shared" si="91"/>
        <v>0</v>
      </c>
      <c r="CN109" s="26">
        <f t="shared" si="92"/>
        <v>0</v>
      </c>
      <c r="CO109" s="26">
        <f t="shared" si="93"/>
        <v>0</v>
      </c>
      <c r="CP109" s="26">
        <f t="shared" si="94"/>
        <v>0</v>
      </c>
      <c r="CQ109" s="26">
        <f t="shared" si="95"/>
        <v>0</v>
      </c>
      <c r="CR109" s="26">
        <f t="shared" si="96"/>
        <v>0</v>
      </c>
      <c r="CS109" s="26">
        <f t="shared" si="97"/>
        <v>0</v>
      </c>
      <c r="CT109" s="26">
        <f t="shared" si="98"/>
        <v>0</v>
      </c>
      <c r="CU109" s="26">
        <f t="shared" si="99"/>
        <v>0</v>
      </c>
      <c r="CV109" s="26"/>
      <c r="CW109" s="26"/>
      <c r="CX109" s="26"/>
      <c r="CY109" s="26"/>
    </row>
    <row r="110" spans="2:103">
      <c r="B110">
        <f t="shared" si="100"/>
        <v>105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1800</v>
      </c>
      <c r="AO110" s="1">
        <v>1800</v>
      </c>
      <c r="AP110" s="1">
        <v>1800</v>
      </c>
      <c r="AQ110" s="1">
        <v>1800</v>
      </c>
      <c r="AR110" s="1">
        <v>1800</v>
      </c>
      <c r="AS110" s="1">
        <v>1800</v>
      </c>
      <c r="AT110" s="1">
        <v>1800</v>
      </c>
      <c r="AU110" s="1">
        <v>1800</v>
      </c>
      <c r="AV110" s="1">
        <v>1800</v>
      </c>
      <c r="AW110" s="1">
        <v>1800</v>
      </c>
      <c r="AX110" s="1">
        <v>1800</v>
      </c>
      <c r="AZ110" s="26">
        <f t="shared" si="52"/>
        <v>0</v>
      </c>
      <c r="BA110" s="26">
        <f t="shared" si="53"/>
        <v>0</v>
      </c>
      <c r="BB110" s="26">
        <f t="shared" si="54"/>
        <v>0</v>
      </c>
      <c r="BC110" s="26">
        <f t="shared" si="55"/>
        <v>0</v>
      </c>
      <c r="BD110" s="26">
        <f t="shared" si="56"/>
        <v>0</v>
      </c>
      <c r="BE110" s="26">
        <f t="shared" si="57"/>
        <v>0</v>
      </c>
      <c r="BF110" s="26">
        <f t="shared" si="58"/>
        <v>0</v>
      </c>
      <c r="BG110" s="26">
        <f t="shared" si="59"/>
        <v>0</v>
      </c>
      <c r="BH110" s="26">
        <f t="shared" si="60"/>
        <v>0</v>
      </c>
      <c r="BI110" s="26">
        <f t="shared" si="61"/>
        <v>0</v>
      </c>
      <c r="BJ110" s="26">
        <f t="shared" si="62"/>
        <v>0</v>
      </c>
      <c r="BK110" s="26">
        <f t="shared" si="63"/>
        <v>0</v>
      </c>
      <c r="BL110" s="26">
        <f t="shared" si="64"/>
        <v>0</v>
      </c>
      <c r="BM110" s="26">
        <f t="shared" si="65"/>
        <v>0</v>
      </c>
      <c r="BN110" s="26">
        <f t="shared" si="66"/>
        <v>0</v>
      </c>
      <c r="BO110" s="26">
        <f t="shared" si="67"/>
        <v>0</v>
      </c>
      <c r="BP110" s="26">
        <f t="shared" si="68"/>
        <v>0</v>
      </c>
      <c r="BQ110" s="26">
        <f t="shared" si="69"/>
        <v>0</v>
      </c>
      <c r="BR110" s="26">
        <f t="shared" si="70"/>
        <v>0</v>
      </c>
      <c r="BS110" s="26">
        <f t="shared" si="71"/>
        <v>0</v>
      </c>
      <c r="BT110" s="26">
        <f t="shared" si="72"/>
        <v>0</v>
      </c>
      <c r="BU110" s="26">
        <f t="shared" si="73"/>
        <v>0</v>
      </c>
      <c r="BV110" s="26">
        <f t="shared" si="74"/>
        <v>0</v>
      </c>
      <c r="BW110" s="26">
        <f t="shared" si="75"/>
        <v>0</v>
      </c>
      <c r="BX110" s="26">
        <f t="shared" si="76"/>
        <v>0</v>
      </c>
      <c r="BY110" s="26">
        <f t="shared" si="77"/>
        <v>0</v>
      </c>
      <c r="BZ110" s="26">
        <f t="shared" si="78"/>
        <v>0</v>
      </c>
      <c r="CA110" s="26">
        <f t="shared" si="79"/>
        <v>0</v>
      </c>
      <c r="CB110" s="26">
        <f t="shared" si="80"/>
        <v>0</v>
      </c>
      <c r="CC110" s="26">
        <f t="shared" si="81"/>
        <v>0</v>
      </c>
      <c r="CD110" s="26">
        <f t="shared" si="82"/>
        <v>0</v>
      </c>
      <c r="CE110" s="26">
        <f t="shared" si="83"/>
        <v>0</v>
      </c>
      <c r="CF110" s="26">
        <f t="shared" si="84"/>
        <v>0</v>
      </c>
      <c r="CG110" s="26">
        <f t="shared" si="85"/>
        <v>0</v>
      </c>
      <c r="CH110" s="26">
        <f t="shared" si="86"/>
        <v>0</v>
      </c>
      <c r="CI110" s="26">
        <f t="shared" si="87"/>
        <v>0</v>
      </c>
      <c r="CJ110" s="26">
        <f t="shared" si="88"/>
        <v>0</v>
      </c>
      <c r="CK110" s="26">
        <f t="shared" si="89"/>
        <v>2178</v>
      </c>
      <c r="CL110" s="26">
        <f t="shared" si="90"/>
        <v>2178</v>
      </c>
      <c r="CM110" s="26">
        <f t="shared" si="91"/>
        <v>2178</v>
      </c>
      <c r="CN110" s="26">
        <f t="shared" si="92"/>
        <v>2178</v>
      </c>
      <c r="CO110" s="26">
        <f t="shared" si="93"/>
        <v>2178</v>
      </c>
      <c r="CP110" s="26">
        <f t="shared" si="94"/>
        <v>2178</v>
      </c>
      <c r="CQ110" s="26">
        <f t="shared" si="95"/>
        <v>2178</v>
      </c>
      <c r="CR110" s="26">
        <f t="shared" si="96"/>
        <v>2178</v>
      </c>
      <c r="CS110" s="26">
        <f t="shared" si="97"/>
        <v>2178</v>
      </c>
      <c r="CT110" s="26">
        <f t="shared" si="98"/>
        <v>2178</v>
      </c>
      <c r="CU110" s="26">
        <f t="shared" si="99"/>
        <v>2178</v>
      </c>
      <c r="CV110" s="26"/>
      <c r="CW110" s="26"/>
      <c r="CX110" s="26"/>
      <c r="CY110" s="26"/>
    </row>
    <row r="111" spans="2:103">
      <c r="B111">
        <f t="shared" si="100"/>
        <v>106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33428.583333333299</v>
      </c>
      <c r="AF111" s="1">
        <v>33428.583333333299</v>
      </c>
      <c r="AG111" s="1">
        <v>33428.583333333299</v>
      </c>
      <c r="AH111" s="1">
        <v>33428.583333333299</v>
      </c>
      <c r="AI111" s="1">
        <v>33428.583333333299</v>
      </c>
      <c r="AJ111" s="1">
        <v>33428.583333333299</v>
      </c>
      <c r="AK111" s="1">
        <v>33428.583333333299</v>
      </c>
      <c r="AL111" s="1">
        <v>33428.583333333299</v>
      </c>
      <c r="AM111" s="1">
        <v>33428.583333333299</v>
      </c>
      <c r="AN111" s="1">
        <v>33428.583333333299</v>
      </c>
      <c r="AO111" s="1">
        <v>33428.583333333299</v>
      </c>
      <c r="AP111" s="1">
        <v>33428.583333333299</v>
      </c>
      <c r="AQ111" s="1">
        <v>42677.083333333299</v>
      </c>
      <c r="AR111" s="1">
        <v>42677.083333333299</v>
      </c>
      <c r="AS111" s="1">
        <v>42677.083333333299</v>
      </c>
      <c r="AT111" s="1">
        <v>42677.083333333299</v>
      </c>
      <c r="AU111" s="1">
        <v>42677.083333333299</v>
      </c>
      <c r="AV111" s="1">
        <v>42677.083333333299</v>
      </c>
      <c r="AW111" s="1">
        <v>42677.083333333299</v>
      </c>
      <c r="AX111" s="1">
        <v>42677.083333333299</v>
      </c>
      <c r="AZ111" s="26">
        <f t="shared" si="52"/>
        <v>0</v>
      </c>
      <c r="BA111" s="26">
        <f t="shared" si="53"/>
        <v>0</v>
      </c>
      <c r="BB111" s="26">
        <f t="shared" si="54"/>
        <v>0</v>
      </c>
      <c r="BC111" s="26">
        <f t="shared" si="55"/>
        <v>0</v>
      </c>
      <c r="BD111" s="26">
        <f t="shared" si="56"/>
        <v>0</v>
      </c>
      <c r="BE111" s="26">
        <f t="shared" si="57"/>
        <v>0</v>
      </c>
      <c r="BF111" s="26">
        <f t="shared" si="58"/>
        <v>0</v>
      </c>
      <c r="BG111" s="26">
        <f t="shared" si="59"/>
        <v>0</v>
      </c>
      <c r="BH111" s="26">
        <f t="shared" si="60"/>
        <v>0</v>
      </c>
      <c r="BI111" s="26">
        <f t="shared" si="61"/>
        <v>0</v>
      </c>
      <c r="BJ111" s="26">
        <f t="shared" si="62"/>
        <v>0</v>
      </c>
      <c r="BK111" s="26">
        <f t="shared" si="63"/>
        <v>0</v>
      </c>
      <c r="BL111" s="26">
        <f t="shared" si="64"/>
        <v>0</v>
      </c>
      <c r="BM111" s="26">
        <f t="shared" si="65"/>
        <v>0</v>
      </c>
      <c r="BN111" s="26">
        <f t="shared" si="66"/>
        <v>0</v>
      </c>
      <c r="BO111" s="26">
        <f t="shared" si="67"/>
        <v>0</v>
      </c>
      <c r="BP111" s="26">
        <f t="shared" si="68"/>
        <v>0</v>
      </c>
      <c r="BQ111" s="26">
        <f t="shared" si="69"/>
        <v>0</v>
      </c>
      <c r="BR111" s="26">
        <f t="shared" si="70"/>
        <v>0</v>
      </c>
      <c r="BS111" s="26">
        <f t="shared" si="71"/>
        <v>0</v>
      </c>
      <c r="BT111" s="26">
        <f t="shared" si="72"/>
        <v>0</v>
      </c>
      <c r="BU111" s="26">
        <f t="shared" si="73"/>
        <v>0</v>
      </c>
      <c r="BV111" s="26">
        <f t="shared" si="74"/>
        <v>0</v>
      </c>
      <c r="BW111" s="26">
        <f t="shared" si="75"/>
        <v>0</v>
      </c>
      <c r="BX111" s="26">
        <f t="shared" si="76"/>
        <v>0</v>
      </c>
      <c r="BY111" s="26">
        <f t="shared" si="77"/>
        <v>0</v>
      </c>
      <c r="BZ111" s="26">
        <f t="shared" si="78"/>
        <v>0</v>
      </c>
      <c r="CA111" s="26">
        <f t="shared" si="79"/>
        <v>0</v>
      </c>
      <c r="CB111" s="26">
        <f t="shared" si="80"/>
        <v>40448.585833333294</v>
      </c>
      <c r="CC111" s="26">
        <f t="shared" si="81"/>
        <v>40448.585833333294</v>
      </c>
      <c r="CD111" s="26">
        <f t="shared" si="82"/>
        <v>40448.585833333294</v>
      </c>
      <c r="CE111" s="26">
        <f t="shared" si="83"/>
        <v>40448.585833333294</v>
      </c>
      <c r="CF111" s="26">
        <f t="shared" si="84"/>
        <v>40448.585833333294</v>
      </c>
      <c r="CG111" s="26">
        <f t="shared" si="85"/>
        <v>40448.585833333294</v>
      </c>
      <c r="CH111" s="26">
        <f t="shared" si="86"/>
        <v>40448.585833333294</v>
      </c>
      <c r="CI111" s="26">
        <f t="shared" si="87"/>
        <v>40448.585833333294</v>
      </c>
      <c r="CJ111" s="26">
        <f t="shared" si="88"/>
        <v>40448.585833333294</v>
      </c>
      <c r="CK111" s="26">
        <f t="shared" si="89"/>
        <v>40448.585833333294</v>
      </c>
      <c r="CL111" s="26">
        <f t="shared" si="90"/>
        <v>40448.585833333294</v>
      </c>
      <c r="CM111" s="26">
        <f t="shared" si="91"/>
        <v>40448.585833333294</v>
      </c>
      <c r="CN111" s="26">
        <f t="shared" si="92"/>
        <v>51639.270833333292</v>
      </c>
      <c r="CO111" s="26">
        <f t="shared" si="93"/>
        <v>51639.270833333292</v>
      </c>
      <c r="CP111" s="26">
        <f t="shared" si="94"/>
        <v>51639.270833333292</v>
      </c>
      <c r="CQ111" s="26">
        <f t="shared" si="95"/>
        <v>51639.270833333292</v>
      </c>
      <c r="CR111" s="26">
        <f t="shared" si="96"/>
        <v>51639.270833333292</v>
      </c>
      <c r="CS111" s="26">
        <f t="shared" si="97"/>
        <v>51639.270833333292</v>
      </c>
      <c r="CT111" s="26">
        <f t="shared" si="98"/>
        <v>51639.270833333292</v>
      </c>
      <c r="CU111" s="26">
        <f t="shared" si="99"/>
        <v>51639.270833333292</v>
      </c>
      <c r="CV111" s="26"/>
      <c r="CW111" s="26"/>
      <c r="CX111" s="26"/>
      <c r="CY111" s="26"/>
    </row>
    <row r="112" spans="2:103">
      <c r="B112">
        <f t="shared" si="100"/>
        <v>107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1662.5</v>
      </c>
      <c r="W112" s="1">
        <v>1662.5</v>
      </c>
      <c r="X112" s="1">
        <v>1662.5</v>
      </c>
      <c r="Y112" s="1">
        <v>1662.5</v>
      </c>
      <c r="Z112" s="1">
        <v>1662.5</v>
      </c>
      <c r="AA112" s="1">
        <v>1662.5</v>
      </c>
      <c r="AB112" s="1">
        <v>1662.5</v>
      </c>
      <c r="AC112" s="1">
        <v>1662.5</v>
      </c>
      <c r="AD112" s="1">
        <v>1662.5</v>
      </c>
      <c r="AE112" s="1">
        <v>1662.5</v>
      </c>
      <c r="AF112" s="1">
        <v>1662.5</v>
      </c>
      <c r="AG112" s="1">
        <v>1662.5</v>
      </c>
      <c r="AH112" s="1">
        <v>1662.5</v>
      </c>
      <c r="AI112" s="1">
        <v>1662.5</v>
      </c>
      <c r="AJ112" s="1">
        <v>1662.5</v>
      </c>
      <c r="AK112" s="1">
        <v>1662.5</v>
      </c>
      <c r="AL112" s="1">
        <v>1662.5</v>
      </c>
      <c r="AM112" s="1">
        <v>1662.5</v>
      </c>
      <c r="AN112" s="1">
        <v>1662.5</v>
      </c>
      <c r="AO112" s="1">
        <v>1662.5</v>
      </c>
      <c r="AP112" s="1">
        <v>1662.5</v>
      </c>
      <c r="AQ112" s="1">
        <v>1662.5</v>
      </c>
      <c r="AR112" s="1">
        <v>1662.5</v>
      </c>
      <c r="AS112" s="1">
        <v>1662.5</v>
      </c>
      <c r="AT112" s="1">
        <v>1662.5</v>
      </c>
      <c r="AU112" s="1">
        <v>1662.5</v>
      </c>
      <c r="AV112" s="1">
        <v>1662.5</v>
      </c>
      <c r="AW112" s="1">
        <v>1662.5</v>
      </c>
      <c r="AX112" s="1">
        <v>1662.5</v>
      </c>
      <c r="AZ112" s="26">
        <f t="shared" si="52"/>
        <v>0</v>
      </c>
      <c r="BA112" s="26">
        <f t="shared" si="53"/>
        <v>0</v>
      </c>
      <c r="BB112" s="26">
        <f t="shared" si="54"/>
        <v>0</v>
      </c>
      <c r="BC112" s="26">
        <f t="shared" si="55"/>
        <v>0</v>
      </c>
      <c r="BD112" s="26">
        <f t="shared" si="56"/>
        <v>0</v>
      </c>
      <c r="BE112" s="26">
        <f t="shared" si="57"/>
        <v>0</v>
      </c>
      <c r="BF112" s="26">
        <f t="shared" si="58"/>
        <v>0</v>
      </c>
      <c r="BG112" s="26">
        <f t="shared" si="59"/>
        <v>0</v>
      </c>
      <c r="BH112" s="26">
        <f t="shared" si="60"/>
        <v>0</v>
      </c>
      <c r="BI112" s="26">
        <f t="shared" si="61"/>
        <v>0</v>
      </c>
      <c r="BJ112" s="26">
        <f t="shared" si="62"/>
        <v>0</v>
      </c>
      <c r="BK112" s="26">
        <f t="shared" si="63"/>
        <v>0</v>
      </c>
      <c r="BL112" s="26">
        <f t="shared" si="64"/>
        <v>0</v>
      </c>
      <c r="BM112" s="26">
        <f t="shared" si="65"/>
        <v>0</v>
      </c>
      <c r="BN112" s="26">
        <f t="shared" si="66"/>
        <v>0</v>
      </c>
      <c r="BO112" s="26">
        <f t="shared" si="67"/>
        <v>0</v>
      </c>
      <c r="BP112" s="26">
        <f t="shared" si="68"/>
        <v>0</v>
      </c>
      <c r="BQ112" s="26">
        <f t="shared" si="69"/>
        <v>0</v>
      </c>
      <c r="BR112" s="26">
        <f t="shared" si="70"/>
        <v>0</v>
      </c>
      <c r="BS112" s="26">
        <f t="shared" si="71"/>
        <v>2011.625</v>
      </c>
      <c r="BT112" s="26">
        <f t="shared" si="72"/>
        <v>2011.625</v>
      </c>
      <c r="BU112" s="26">
        <f t="shared" si="73"/>
        <v>2011.625</v>
      </c>
      <c r="BV112" s="26">
        <f t="shared" si="74"/>
        <v>2011.625</v>
      </c>
      <c r="BW112" s="26">
        <f t="shared" si="75"/>
        <v>2011.625</v>
      </c>
      <c r="BX112" s="26">
        <f t="shared" si="76"/>
        <v>2011.625</v>
      </c>
      <c r="BY112" s="26">
        <f t="shared" si="77"/>
        <v>2011.625</v>
      </c>
      <c r="BZ112" s="26">
        <f t="shared" si="78"/>
        <v>2011.625</v>
      </c>
      <c r="CA112" s="26">
        <f t="shared" si="79"/>
        <v>2011.625</v>
      </c>
      <c r="CB112" s="26">
        <f t="shared" si="80"/>
        <v>2011.625</v>
      </c>
      <c r="CC112" s="26">
        <f t="shared" si="81"/>
        <v>2011.625</v>
      </c>
      <c r="CD112" s="26">
        <f t="shared" si="82"/>
        <v>2011.625</v>
      </c>
      <c r="CE112" s="26">
        <f t="shared" si="83"/>
        <v>2011.625</v>
      </c>
      <c r="CF112" s="26">
        <f t="shared" si="84"/>
        <v>2011.625</v>
      </c>
      <c r="CG112" s="26">
        <f t="shared" si="85"/>
        <v>2011.625</v>
      </c>
      <c r="CH112" s="26">
        <f t="shared" si="86"/>
        <v>2011.625</v>
      </c>
      <c r="CI112" s="26">
        <f t="shared" si="87"/>
        <v>2011.625</v>
      </c>
      <c r="CJ112" s="26">
        <f t="shared" si="88"/>
        <v>2011.625</v>
      </c>
      <c r="CK112" s="26">
        <f t="shared" si="89"/>
        <v>2011.625</v>
      </c>
      <c r="CL112" s="26">
        <f t="shared" si="90"/>
        <v>2011.625</v>
      </c>
      <c r="CM112" s="26">
        <f t="shared" si="91"/>
        <v>2011.625</v>
      </c>
      <c r="CN112" s="26">
        <f t="shared" si="92"/>
        <v>2011.625</v>
      </c>
      <c r="CO112" s="26">
        <f t="shared" si="93"/>
        <v>2011.625</v>
      </c>
      <c r="CP112" s="26">
        <f t="shared" si="94"/>
        <v>2011.625</v>
      </c>
      <c r="CQ112" s="26">
        <f t="shared" si="95"/>
        <v>2011.625</v>
      </c>
      <c r="CR112" s="26">
        <f t="shared" si="96"/>
        <v>2011.625</v>
      </c>
      <c r="CS112" s="26">
        <f t="shared" si="97"/>
        <v>2011.625</v>
      </c>
      <c r="CT112" s="26">
        <f t="shared" si="98"/>
        <v>2011.625</v>
      </c>
      <c r="CU112" s="26">
        <f t="shared" si="99"/>
        <v>2011.625</v>
      </c>
      <c r="CV112" s="26"/>
      <c r="CW112" s="26"/>
      <c r="CX112" s="26"/>
      <c r="CY112" s="26"/>
    </row>
    <row r="113" spans="2:103">
      <c r="B113">
        <f t="shared" si="100"/>
        <v>108</v>
      </c>
      <c r="C113" s="1">
        <v>19140.63</v>
      </c>
      <c r="D113" s="1">
        <v>19140.62</v>
      </c>
      <c r="E113" s="1">
        <v>19140.62</v>
      </c>
      <c r="F113" s="1">
        <v>19140.63</v>
      </c>
      <c r="G113" s="1">
        <v>19140.62</v>
      </c>
      <c r="H113" s="1">
        <v>19140.63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Z113" s="26">
        <f t="shared" si="52"/>
        <v>23160.1623</v>
      </c>
      <c r="BA113" s="26">
        <f t="shared" si="53"/>
        <v>23160.150199999996</v>
      </c>
      <c r="BB113" s="26">
        <f t="shared" si="54"/>
        <v>23160.150199999996</v>
      </c>
      <c r="BC113" s="26">
        <f t="shared" si="55"/>
        <v>23160.1623</v>
      </c>
      <c r="BD113" s="26">
        <f t="shared" si="56"/>
        <v>23160.150199999996</v>
      </c>
      <c r="BE113" s="26">
        <f t="shared" si="57"/>
        <v>23160.1623</v>
      </c>
      <c r="BF113" s="26">
        <f t="shared" si="58"/>
        <v>0</v>
      </c>
      <c r="BG113" s="26">
        <f t="shared" si="59"/>
        <v>0</v>
      </c>
      <c r="BH113" s="26">
        <f t="shared" si="60"/>
        <v>0</v>
      </c>
      <c r="BI113" s="26">
        <f t="shared" si="61"/>
        <v>0</v>
      </c>
      <c r="BJ113" s="26">
        <f t="shared" si="62"/>
        <v>0</v>
      </c>
      <c r="BK113" s="26">
        <f t="shared" si="63"/>
        <v>0</v>
      </c>
      <c r="BL113" s="26">
        <f t="shared" si="64"/>
        <v>0</v>
      </c>
      <c r="BM113" s="26">
        <f t="shared" si="65"/>
        <v>0</v>
      </c>
      <c r="BN113" s="26">
        <f t="shared" si="66"/>
        <v>0</v>
      </c>
      <c r="BO113" s="26">
        <f t="shared" si="67"/>
        <v>0</v>
      </c>
      <c r="BP113" s="26">
        <f t="shared" si="68"/>
        <v>0</v>
      </c>
      <c r="BQ113" s="26">
        <f t="shared" si="69"/>
        <v>0</v>
      </c>
      <c r="BR113" s="26">
        <f t="shared" si="70"/>
        <v>0</v>
      </c>
      <c r="BS113" s="26">
        <f t="shared" si="71"/>
        <v>0</v>
      </c>
      <c r="BT113" s="26">
        <f t="shared" si="72"/>
        <v>0</v>
      </c>
      <c r="BU113" s="26">
        <f t="shared" si="73"/>
        <v>0</v>
      </c>
      <c r="BV113" s="26">
        <f t="shared" si="74"/>
        <v>0</v>
      </c>
      <c r="BW113" s="26">
        <f t="shared" si="75"/>
        <v>0</v>
      </c>
      <c r="BX113" s="26">
        <f t="shared" si="76"/>
        <v>0</v>
      </c>
      <c r="BY113" s="26">
        <f t="shared" si="77"/>
        <v>0</v>
      </c>
      <c r="BZ113" s="26">
        <f t="shared" si="78"/>
        <v>0</v>
      </c>
      <c r="CA113" s="26">
        <f t="shared" si="79"/>
        <v>0</v>
      </c>
      <c r="CB113" s="26">
        <f t="shared" si="80"/>
        <v>0</v>
      </c>
      <c r="CC113" s="26">
        <f t="shared" si="81"/>
        <v>0</v>
      </c>
      <c r="CD113" s="26">
        <f t="shared" si="82"/>
        <v>0</v>
      </c>
      <c r="CE113" s="26">
        <f t="shared" si="83"/>
        <v>0</v>
      </c>
      <c r="CF113" s="26">
        <f t="shared" si="84"/>
        <v>0</v>
      </c>
      <c r="CG113" s="26">
        <f t="shared" si="85"/>
        <v>0</v>
      </c>
      <c r="CH113" s="26">
        <f t="shared" si="86"/>
        <v>0</v>
      </c>
      <c r="CI113" s="26">
        <f t="shared" si="87"/>
        <v>0</v>
      </c>
      <c r="CJ113" s="26">
        <f t="shared" si="88"/>
        <v>0</v>
      </c>
      <c r="CK113" s="26">
        <f t="shared" si="89"/>
        <v>0</v>
      </c>
      <c r="CL113" s="26">
        <f t="shared" si="90"/>
        <v>0</v>
      </c>
      <c r="CM113" s="26">
        <f t="shared" si="91"/>
        <v>0</v>
      </c>
      <c r="CN113" s="26">
        <f t="shared" si="92"/>
        <v>0</v>
      </c>
      <c r="CO113" s="26">
        <f t="shared" si="93"/>
        <v>0</v>
      </c>
      <c r="CP113" s="26">
        <f t="shared" si="94"/>
        <v>0</v>
      </c>
      <c r="CQ113" s="26">
        <f t="shared" si="95"/>
        <v>0</v>
      </c>
      <c r="CR113" s="26">
        <f t="shared" si="96"/>
        <v>0</v>
      </c>
      <c r="CS113" s="26">
        <f t="shared" si="97"/>
        <v>0</v>
      </c>
      <c r="CT113" s="26">
        <f t="shared" si="98"/>
        <v>0</v>
      </c>
      <c r="CU113" s="26">
        <f t="shared" si="99"/>
        <v>0</v>
      </c>
      <c r="CV113" s="26"/>
      <c r="CW113" s="26"/>
      <c r="CX113" s="26"/>
      <c r="CY113" s="26"/>
    </row>
    <row r="114" spans="2:103">
      <c r="B114">
        <f t="shared" si="100"/>
        <v>109</v>
      </c>
      <c r="C114" s="1">
        <v>6339.2</v>
      </c>
      <c r="D114" s="1">
        <v>6339.2</v>
      </c>
      <c r="E114" s="1">
        <v>6339.2</v>
      </c>
      <c r="F114" s="1">
        <v>8519</v>
      </c>
      <c r="G114" s="1">
        <v>8519</v>
      </c>
      <c r="H114" s="1">
        <v>8519</v>
      </c>
      <c r="I114" s="1">
        <v>8519</v>
      </c>
      <c r="J114" s="1">
        <v>8519</v>
      </c>
      <c r="K114" s="1">
        <v>8519</v>
      </c>
      <c r="L114" s="1">
        <v>8519</v>
      </c>
      <c r="M114" s="1">
        <v>8519</v>
      </c>
      <c r="N114" s="1">
        <v>8519</v>
      </c>
      <c r="O114" s="1">
        <v>13226.401448680001</v>
      </c>
      <c r="P114" s="1">
        <v>13203.55719815</v>
      </c>
      <c r="Q114" s="1">
        <v>13203.55719815</v>
      </c>
      <c r="R114" s="1">
        <v>12634.619368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Z114" s="26">
        <f t="shared" si="52"/>
        <v>7670.4319999999998</v>
      </c>
      <c r="BA114" s="26">
        <f t="shared" si="53"/>
        <v>7670.4319999999998</v>
      </c>
      <c r="BB114" s="26">
        <f t="shared" si="54"/>
        <v>7670.4319999999998</v>
      </c>
      <c r="BC114" s="26">
        <f t="shared" si="55"/>
        <v>10307.99</v>
      </c>
      <c r="BD114" s="26">
        <f t="shared" si="56"/>
        <v>10307.99</v>
      </c>
      <c r="BE114" s="26">
        <f t="shared" si="57"/>
        <v>10307.99</v>
      </c>
      <c r="BF114" s="26">
        <f t="shared" si="58"/>
        <v>10307.99</v>
      </c>
      <c r="BG114" s="26">
        <f t="shared" si="59"/>
        <v>10307.99</v>
      </c>
      <c r="BH114" s="26">
        <f t="shared" si="60"/>
        <v>10307.99</v>
      </c>
      <c r="BI114" s="26">
        <f t="shared" si="61"/>
        <v>10307.99</v>
      </c>
      <c r="BJ114" s="26">
        <f t="shared" si="62"/>
        <v>10307.99</v>
      </c>
      <c r="BK114" s="26">
        <f t="shared" si="63"/>
        <v>10307.99</v>
      </c>
      <c r="BL114" s="26">
        <f t="shared" si="64"/>
        <v>16003.9457529028</v>
      </c>
      <c r="BM114" s="26">
        <f t="shared" si="65"/>
        <v>15976.3042097615</v>
      </c>
      <c r="BN114" s="26">
        <f t="shared" si="66"/>
        <v>15976.3042097615</v>
      </c>
      <c r="BO114" s="26">
        <f t="shared" si="67"/>
        <v>15287.88943528</v>
      </c>
      <c r="BP114" s="26">
        <f t="shared" si="68"/>
        <v>0</v>
      </c>
      <c r="BQ114" s="26">
        <f t="shared" si="69"/>
        <v>0</v>
      </c>
      <c r="BR114" s="26">
        <f t="shared" si="70"/>
        <v>0</v>
      </c>
      <c r="BS114" s="26">
        <f t="shared" si="71"/>
        <v>0</v>
      </c>
      <c r="BT114" s="26">
        <f t="shared" si="72"/>
        <v>0</v>
      </c>
      <c r="BU114" s="26">
        <f t="shared" si="73"/>
        <v>0</v>
      </c>
      <c r="BV114" s="26">
        <f t="shared" si="74"/>
        <v>0</v>
      </c>
      <c r="BW114" s="26">
        <f t="shared" si="75"/>
        <v>0</v>
      </c>
      <c r="BX114" s="26">
        <f t="shared" si="76"/>
        <v>0</v>
      </c>
      <c r="BY114" s="26">
        <f t="shared" si="77"/>
        <v>0</v>
      </c>
      <c r="BZ114" s="26">
        <f t="shared" si="78"/>
        <v>0</v>
      </c>
      <c r="CA114" s="26">
        <f t="shared" si="79"/>
        <v>0</v>
      </c>
      <c r="CB114" s="26">
        <f t="shared" si="80"/>
        <v>0</v>
      </c>
      <c r="CC114" s="26">
        <f t="shared" si="81"/>
        <v>0</v>
      </c>
      <c r="CD114" s="26">
        <f t="shared" si="82"/>
        <v>0</v>
      </c>
      <c r="CE114" s="26">
        <f t="shared" si="83"/>
        <v>0</v>
      </c>
      <c r="CF114" s="26">
        <f t="shared" si="84"/>
        <v>0</v>
      </c>
      <c r="CG114" s="26">
        <f t="shared" si="85"/>
        <v>0</v>
      </c>
      <c r="CH114" s="26">
        <f t="shared" si="86"/>
        <v>0</v>
      </c>
      <c r="CI114" s="26">
        <f t="shared" si="87"/>
        <v>0</v>
      </c>
      <c r="CJ114" s="26">
        <f t="shared" si="88"/>
        <v>0</v>
      </c>
      <c r="CK114" s="26">
        <f t="shared" si="89"/>
        <v>0</v>
      </c>
      <c r="CL114" s="26">
        <f t="shared" si="90"/>
        <v>0</v>
      </c>
      <c r="CM114" s="26">
        <f t="shared" si="91"/>
        <v>0</v>
      </c>
      <c r="CN114" s="26">
        <f t="shared" si="92"/>
        <v>0</v>
      </c>
      <c r="CO114" s="26">
        <f t="shared" si="93"/>
        <v>0</v>
      </c>
      <c r="CP114" s="26">
        <f t="shared" si="94"/>
        <v>0</v>
      </c>
      <c r="CQ114" s="26">
        <f t="shared" si="95"/>
        <v>0</v>
      </c>
      <c r="CR114" s="26">
        <f t="shared" si="96"/>
        <v>0</v>
      </c>
      <c r="CS114" s="26">
        <f t="shared" si="97"/>
        <v>0</v>
      </c>
      <c r="CT114" s="26">
        <f t="shared" si="98"/>
        <v>0</v>
      </c>
      <c r="CU114" s="26">
        <f t="shared" si="99"/>
        <v>0</v>
      </c>
      <c r="CV114" s="26"/>
      <c r="CW114" s="26"/>
      <c r="CX114" s="26"/>
      <c r="CY114" s="26"/>
    </row>
    <row r="115" spans="2:103">
      <c r="B115">
        <f t="shared" si="100"/>
        <v>110</v>
      </c>
      <c r="C115" s="1">
        <v>8333</v>
      </c>
      <c r="D115" s="1">
        <v>8333</v>
      </c>
      <c r="E115" s="1">
        <v>8333</v>
      </c>
      <c r="F115" s="1">
        <v>8333</v>
      </c>
      <c r="G115" s="1">
        <v>8333</v>
      </c>
      <c r="H115" s="1">
        <v>8333</v>
      </c>
      <c r="I115" s="1">
        <v>8333</v>
      </c>
      <c r="J115" s="1">
        <v>8333</v>
      </c>
      <c r="K115" s="1">
        <v>8333</v>
      </c>
      <c r="L115" s="1">
        <v>8333</v>
      </c>
      <c r="M115" s="1">
        <v>8333</v>
      </c>
      <c r="N115" s="1">
        <v>8333</v>
      </c>
      <c r="O115" s="1">
        <v>10433.34</v>
      </c>
      <c r="P115" s="1">
        <v>8333.33</v>
      </c>
      <c r="Q115" s="1">
        <v>8333.33</v>
      </c>
      <c r="R115" s="1">
        <v>8333.33</v>
      </c>
      <c r="S115" s="1">
        <v>8333.33</v>
      </c>
      <c r="T115" s="1">
        <v>8333</v>
      </c>
      <c r="U115" s="1">
        <v>8334</v>
      </c>
      <c r="V115" s="1">
        <v>8333</v>
      </c>
      <c r="W115" s="1">
        <v>8333</v>
      </c>
      <c r="X115" s="1">
        <v>8333</v>
      </c>
      <c r="Y115" s="1">
        <v>8333</v>
      </c>
      <c r="Z115" s="1">
        <v>8333</v>
      </c>
      <c r="AA115" s="1">
        <v>8334</v>
      </c>
      <c r="AB115" s="1">
        <v>8333</v>
      </c>
      <c r="AC115" s="1">
        <v>10666.66</v>
      </c>
      <c r="AD115" s="1">
        <v>10666.67</v>
      </c>
      <c r="AE115" s="1">
        <v>10666.67</v>
      </c>
      <c r="AF115" s="1">
        <v>10666.67</v>
      </c>
      <c r="AG115" s="1">
        <v>10667</v>
      </c>
      <c r="AH115" s="1">
        <v>10667</v>
      </c>
      <c r="AI115" s="1">
        <v>10667</v>
      </c>
      <c r="AJ115" s="1">
        <v>10667</v>
      </c>
      <c r="AK115" s="1">
        <v>11917</v>
      </c>
      <c r="AL115" s="1">
        <v>11917</v>
      </c>
      <c r="AM115" s="1">
        <v>11917</v>
      </c>
      <c r="AN115" s="1">
        <v>11917</v>
      </c>
      <c r="AO115" s="1">
        <v>11917</v>
      </c>
      <c r="AP115" s="1">
        <v>11917</v>
      </c>
      <c r="AQ115" s="1">
        <v>11917</v>
      </c>
      <c r="AR115" s="1">
        <v>11917</v>
      </c>
      <c r="AS115" s="1">
        <v>11917</v>
      </c>
      <c r="AT115" s="1">
        <v>11917</v>
      </c>
      <c r="AU115" s="1">
        <v>11917</v>
      </c>
      <c r="AV115" s="1">
        <v>11917</v>
      </c>
      <c r="AW115" s="1">
        <v>11917</v>
      </c>
      <c r="AX115" s="1">
        <v>11917</v>
      </c>
      <c r="AZ115" s="26">
        <f t="shared" si="52"/>
        <v>10082.93</v>
      </c>
      <c r="BA115" s="26">
        <f t="shared" si="53"/>
        <v>10082.93</v>
      </c>
      <c r="BB115" s="26">
        <f t="shared" si="54"/>
        <v>10082.93</v>
      </c>
      <c r="BC115" s="26">
        <f t="shared" si="55"/>
        <v>10082.93</v>
      </c>
      <c r="BD115" s="26">
        <f t="shared" si="56"/>
        <v>10082.93</v>
      </c>
      <c r="BE115" s="26">
        <f t="shared" si="57"/>
        <v>10082.93</v>
      </c>
      <c r="BF115" s="26">
        <f t="shared" si="58"/>
        <v>10082.93</v>
      </c>
      <c r="BG115" s="26">
        <f t="shared" si="59"/>
        <v>10082.93</v>
      </c>
      <c r="BH115" s="26">
        <f t="shared" si="60"/>
        <v>10082.93</v>
      </c>
      <c r="BI115" s="26">
        <f t="shared" si="61"/>
        <v>10082.93</v>
      </c>
      <c r="BJ115" s="26">
        <f t="shared" si="62"/>
        <v>10082.93</v>
      </c>
      <c r="BK115" s="26">
        <f t="shared" si="63"/>
        <v>10082.93</v>
      </c>
      <c r="BL115" s="26">
        <f t="shared" si="64"/>
        <v>12624.341399999999</v>
      </c>
      <c r="BM115" s="26">
        <f t="shared" si="65"/>
        <v>10083.329299999999</v>
      </c>
      <c r="BN115" s="26">
        <f t="shared" si="66"/>
        <v>10083.329299999999</v>
      </c>
      <c r="BO115" s="26">
        <f t="shared" si="67"/>
        <v>10083.329299999999</v>
      </c>
      <c r="BP115" s="26">
        <f t="shared" si="68"/>
        <v>10083.329299999999</v>
      </c>
      <c r="BQ115" s="26">
        <f t="shared" si="69"/>
        <v>10082.93</v>
      </c>
      <c r="BR115" s="26">
        <f t="shared" si="70"/>
        <v>10084.14</v>
      </c>
      <c r="BS115" s="26">
        <f t="shared" si="71"/>
        <v>10082.93</v>
      </c>
      <c r="BT115" s="26">
        <f t="shared" si="72"/>
        <v>10082.93</v>
      </c>
      <c r="BU115" s="26">
        <f t="shared" si="73"/>
        <v>10082.93</v>
      </c>
      <c r="BV115" s="26">
        <f t="shared" si="74"/>
        <v>10082.93</v>
      </c>
      <c r="BW115" s="26">
        <f t="shared" si="75"/>
        <v>10082.93</v>
      </c>
      <c r="BX115" s="26">
        <f t="shared" si="76"/>
        <v>10084.14</v>
      </c>
      <c r="BY115" s="26">
        <f t="shared" si="77"/>
        <v>10082.93</v>
      </c>
      <c r="BZ115" s="26">
        <f t="shared" si="78"/>
        <v>12906.658599999999</v>
      </c>
      <c r="CA115" s="26">
        <f t="shared" si="79"/>
        <v>12906.670700000001</v>
      </c>
      <c r="CB115" s="26">
        <f t="shared" si="80"/>
        <v>12906.670700000001</v>
      </c>
      <c r="CC115" s="26">
        <f t="shared" si="81"/>
        <v>12906.670700000001</v>
      </c>
      <c r="CD115" s="26">
        <f t="shared" si="82"/>
        <v>12907.07</v>
      </c>
      <c r="CE115" s="26">
        <f t="shared" si="83"/>
        <v>12907.07</v>
      </c>
      <c r="CF115" s="26">
        <f t="shared" si="84"/>
        <v>12907.07</v>
      </c>
      <c r="CG115" s="26">
        <f t="shared" si="85"/>
        <v>12907.07</v>
      </c>
      <c r="CH115" s="26">
        <f t="shared" si="86"/>
        <v>14419.57</v>
      </c>
      <c r="CI115" s="26">
        <f t="shared" si="87"/>
        <v>14419.57</v>
      </c>
      <c r="CJ115" s="26">
        <f t="shared" si="88"/>
        <v>14419.57</v>
      </c>
      <c r="CK115" s="26">
        <f t="shared" si="89"/>
        <v>14419.57</v>
      </c>
      <c r="CL115" s="26">
        <f t="shared" si="90"/>
        <v>14419.57</v>
      </c>
      <c r="CM115" s="26">
        <f t="shared" si="91"/>
        <v>14419.57</v>
      </c>
      <c r="CN115" s="26">
        <f t="shared" si="92"/>
        <v>14419.57</v>
      </c>
      <c r="CO115" s="26">
        <f t="shared" si="93"/>
        <v>14419.57</v>
      </c>
      <c r="CP115" s="26">
        <f t="shared" si="94"/>
        <v>14419.57</v>
      </c>
      <c r="CQ115" s="26">
        <f t="shared" si="95"/>
        <v>14419.57</v>
      </c>
      <c r="CR115" s="26">
        <f t="shared" si="96"/>
        <v>14419.57</v>
      </c>
      <c r="CS115" s="26">
        <f t="shared" si="97"/>
        <v>14419.57</v>
      </c>
      <c r="CT115" s="26">
        <f t="shared" si="98"/>
        <v>14419.57</v>
      </c>
      <c r="CU115" s="26">
        <f t="shared" si="99"/>
        <v>14419.57</v>
      </c>
      <c r="CV115" s="26"/>
      <c r="CW115" s="26"/>
      <c r="CX115" s="26"/>
      <c r="CY115" s="26"/>
    </row>
    <row r="116" spans="2:103">
      <c r="B116">
        <f t="shared" si="100"/>
        <v>111</v>
      </c>
      <c r="C116" s="1">
        <v>5832</v>
      </c>
      <c r="D116" s="1">
        <v>5832</v>
      </c>
      <c r="E116" s="1">
        <v>5832</v>
      </c>
      <c r="F116" s="1">
        <v>5832</v>
      </c>
      <c r="G116" s="1">
        <v>5832</v>
      </c>
      <c r="H116" s="1">
        <v>5832</v>
      </c>
      <c r="I116" s="1">
        <v>5832</v>
      </c>
      <c r="J116" s="1">
        <v>5832</v>
      </c>
      <c r="K116" s="1">
        <v>5832</v>
      </c>
      <c r="L116" s="1">
        <v>5832</v>
      </c>
      <c r="M116" s="1">
        <v>5832</v>
      </c>
      <c r="N116" s="1">
        <v>5832</v>
      </c>
      <c r="O116" s="1">
        <v>5832</v>
      </c>
      <c r="P116" s="1">
        <v>5832</v>
      </c>
      <c r="Q116" s="1">
        <v>5832</v>
      </c>
      <c r="R116" s="1">
        <v>5832</v>
      </c>
      <c r="S116" s="1">
        <v>5832</v>
      </c>
      <c r="T116" s="1">
        <v>5832</v>
      </c>
      <c r="U116" s="1">
        <v>5832</v>
      </c>
      <c r="V116" s="1">
        <v>5832</v>
      </c>
      <c r="W116" s="1">
        <v>5832</v>
      </c>
      <c r="X116" s="1">
        <v>5832</v>
      </c>
      <c r="Y116" s="1">
        <v>5832</v>
      </c>
      <c r="Z116" s="1">
        <v>5832</v>
      </c>
      <c r="AA116" s="1">
        <v>5832</v>
      </c>
      <c r="AB116" s="1">
        <v>5832</v>
      </c>
      <c r="AC116" s="1">
        <v>5832</v>
      </c>
      <c r="AD116" s="1">
        <v>5832</v>
      </c>
      <c r="AE116" s="1">
        <v>5832</v>
      </c>
      <c r="AF116" s="1">
        <v>5832</v>
      </c>
      <c r="AG116" s="1">
        <v>5832</v>
      </c>
      <c r="AH116" s="1">
        <v>5832</v>
      </c>
      <c r="AI116" s="1">
        <v>5832</v>
      </c>
      <c r="AJ116" s="1">
        <v>5832</v>
      </c>
      <c r="AK116" s="1">
        <v>5832</v>
      </c>
      <c r="AL116" s="1">
        <v>5832</v>
      </c>
      <c r="AM116" s="1">
        <v>5832</v>
      </c>
      <c r="AN116" s="1">
        <v>5832</v>
      </c>
      <c r="AO116" s="1">
        <v>5832</v>
      </c>
      <c r="AP116" s="1">
        <v>5832</v>
      </c>
      <c r="AQ116" s="1">
        <v>5832</v>
      </c>
      <c r="AR116" s="1">
        <v>5832</v>
      </c>
      <c r="AS116" s="1">
        <v>5832</v>
      </c>
      <c r="AT116" s="1">
        <v>5832</v>
      </c>
      <c r="AU116" s="1">
        <v>5832</v>
      </c>
      <c r="AV116" s="1">
        <v>5832</v>
      </c>
      <c r="AW116" s="1">
        <v>5832</v>
      </c>
      <c r="AX116" s="1">
        <v>5832</v>
      </c>
      <c r="AZ116" s="26">
        <f t="shared" si="52"/>
        <v>7056.7199999999993</v>
      </c>
      <c r="BA116" s="26">
        <f t="shared" si="53"/>
        <v>7056.7199999999993</v>
      </c>
      <c r="BB116" s="26">
        <f t="shared" si="54"/>
        <v>7056.7199999999993</v>
      </c>
      <c r="BC116" s="26">
        <f t="shared" si="55"/>
        <v>7056.7199999999993</v>
      </c>
      <c r="BD116" s="26">
        <f t="shared" si="56"/>
        <v>7056.7199999999993</v>
      </c>
      <c r="BE116" s="26">
        <f t="shared" si="57"/>
        <v>7056.7199999999993</v>
      </c>
      <c r="BF116" s="26">
        <f t="shared" si="58"/>
        <v>7056.7199999999993</v>
      </c>
      <c r="BG116" s="26">
        <f t="shared" si="59"/>
        <v>7056.7199999999993</v>
      </c>
      <c r="BH116" s="26">
        <f t="shared" si="60"/>
        <v>7056.7199999999993</v>
      </c>
      <c r="BI116" s="26">
        <f t="shared" si="61"/>
        <v>7056.7199999999993</v>
      </c>
      <c r="BJ116" s="26">
        <f t="shared" si="62"/>
        <v>7056.7199999999993</v>
      </c>
      <c r="BK116" s="26">
        <f t="shared" si="63"/>
        <v>7056.7199999999993</v>
      </c>
      <c r="BL116" s="26">
        <f t="shared" si="64"/>
        <v>7056.7199999999993</v>
      </c>
      <c r="BM116" s="26">
        <f t="shared" si="65"/>
        <v>7056.7199999999993</v>
      </c>
      <c r="BN116" s="26">
        <f t="shared" si="66"/>
        <v>7056.7199999999993</v>
      </c>
      <c r="BO116" s="26">
        <f t="shared" si="67"/>
        <v>7056.7199999999993</v>
      </c>
      <c r="BP116" s="26">
        <f t="shared" si="68"/>
        <v>7056.7199999999993</v>
      </c>
      <c r="BQ116" s="26">
        <f t="shared" si="69"/>
        <v>7056.7199999999993</v>
      </c>
      <c r="BR116" s="26">
        <f t="shared" si="70"/>
        <v>7056.7199999999993</v>
      </c>
      <c r="BS116" s="26">
        <f t="shared" si="71"/>
        <v>7056.7199999999993</v>
      </c>
      <c r="BT116" s="26">
        <f t="shared" si="72"/>
        <v>7056.7199999999993</v>
      </c>
      <c r="BU116" s="26">
        <f t="shared" si="73"/>
        <v>7056.7199999999993</v>
      </c>
      <c r="BV116" s="26">
        <f t="shared" si="74"/>
        <v>7056.7199999999993</v>
      </c>
      <c r="BW116" s="26">
        <f t="shared" si="75"/>
        <v>7056.7199999999993</v>
      </c>
      <c r="BX116" s="26">
        <f t="shared" si="76"/>
        <v>7056.7199999999993</v>
      </c>
      <c r="BY116" s="26">
        <f t="shared" si="77"/>
        <v>7056.7199999999993</v>
      </c>
      <c r="BZ116" s="26">
        <f t="shared" si="78"/>
        <v>7056.7199999999993</v>
      </c>
      <c r="CA116" s="26">
        <f t="shared" si="79"/>
        <v>7056.7199999999993</v>
      </c>
      <c r="CB116" s="26">
        <f t="shared" si="80"/>
        <v>7056.7199999999993</v>
      </c>
      <c r="CC116" s="26">
        <f t="shared" si="81"/>
        <v>7056.7199999999993</v>
      </c>
      <c r="CD116" s="26">
        <f t="shared" si="82"/>
        <v>7056.7199999999993</v>
      </c>
      <c r="CE116" s="26">
        <f t="shared" si="83"/>
        <v>7056.7199999999993</v>
      </c>
      <c r="CF116" s="26">
        <f t="shared" si="84"/>
        <v>7056.7199999999993</v>
      </c>
      <c r="CG116" s="26">
        <f t="shared" si="85"/>
        <v>7056.7199999999993</v>
      </c>
      <c r="CH116" s="26">
        <f t="shared" si="86"/>
        <v>7056.7199999999993</v>
      </c>
      <c r="CI116" s="26">
        <f t="shared" si="87"/>
        <v>7056.7199999999993</v>
      </c>
      <c r="CJ116" s="26">
        <f t="shared" si="88"/>
        <v>7056.7199999999993</v>
      </c>
      <c r="CK116" s="26">
        <f t="shared" si="89"/>
        <v>7056.7199999999993</v>
      </c>
      <c r="CL116" s="26">
        <f t="shared" si="90"/>
        <v>7056.7199999999993</v>
      </c>
      <c r="CM116" s="26">
        <f t="shared" si="91"/>
        <v>7056.7199999999993</v>
      </c>
      <c r="CN116" s="26">
        <f t="shared" si="92"/>
        <v>7056.7199999999993</v>
      </c>
      <c r="CO116" s="26">
        <f t="shared" si="93"/>
        <v>7056.7199999999993</v>
      </c>
      <c r="CP116" s="26">
        <f t="shared" si="94"/>
        <v>7056.7199999999993</v>
      </c>
      <c r="CQ116" s="26">
        <f t="shared" si="95"/>
        <v>7056.7199999999993</v>
      </c>
      <c r="CR116" s="26">
        <f t="shared" si="96"/>
        <v>7056.7199999999993</v>
      </c>
      <c r="CS116" s="26">
        <f t="shared" si="97"/>
        <v>7056.7199999999993</v>
      </c>
      <c r="CT116" s="26">
        <f t="shared" si="98"/>
        <v>7056.7199999999993</v>
      </c>
      <c r="CU116" s="26">
        <f t="shared" si="99"/>
        <v>7056.7199999999993</v>
      </c>
      <c r="CV116" s="26"/>
      <c r="CW116" s="26"/>
      <c r="CX116" s="26"/>
      <c r="CY116" s="26"/>
    </row>
    <row r="117" spans="2:103">
      <c r="B117">
        <f t="shared" si="100"/>
        <v>112</v>
      </c>
      <c r="C117" s="1">
        <v>3208.33</v>
      </c>
      <c r="D117" s="1">
        <v>3208.33</v>
      </c>
      <c r="E117" s="1">
        <v>3208.34</v>
      </c>
      <c r="F117" s="1">
        <v>3208.33</v>
      </c>
      <c r="G117" s="1">
        <v>3208.33</v>
      </c>
      <c r="H117" s="1">
        <v>3208.34</v>
      </c>
      <c r="I117" s="1">
        <v>3208.33</v>
      </c>
      <c r="J117" s="1">
        <v>3208.33</v>
      </c>
      <c r="K117" s="1">
        <v>5708.34</v>
      </c>
      <c r="L117" s="1">
        <v>5708.33</v>
      </c>
      <c r="M117" s="1">
        <v>5708.33</v>
      </c>
      <c r="N117" s="1">
        <v>5708.33</v>
      </c>
      <c r="O117" s="1">
        <v>5708.33</v>
      </c>
      <c r="P117" s="1">
        <v>5708.33</v>
      </c>
      <c r="Q117" s="1">
        <v>5708.33</v>
      </c>
      <c r="R117" s="1">
        <v>3454</v>
      </c>
      <c r="S117" s="1">
        <v>3454</v>
      </c>
      <c r="T117" s="1">
        <v>3454</v>
      </c>
      <c r="U117" s="1">
        <v>3454</v>
      </c>
      <c r="V117" s="1">
        <v>3454</v>
      </c>
      <c r="W117" s="1">
        <v>3454</v>
      </c>
      <c r="X117" s="1">
        <v>3454</v>
      </c>
      <c r="Y117" s="1">
        <v>3454</v>
      </c>
      <c r="Z117" s="1">
        <v>3454</v>
      </c>
      <c r="AA117" s="1">
        <v>3454</v>
      </c>
      <c r="AB117" s="1">
        <v>3455</v>
      </c>
      <c r="AC117" s="1">
        <v>3454</v>
      </c>
      <c r="AD117" s="1">
        <v>3454</v>
      </c>
      <c r="AE117" s="1">
        <v>3454</v>
      </c>
      <c r="AF117" s="1">
        <v>3454</v>
      </c>
      <c r="AG117" s="1">
        <v>3454</v>
      </c>
      <c r="AH117" s="1">
        <v>3454</v>
      </c>
      <c r="AI117" s="1">
        <v>3454</v>
      </c>
      <c r="AJ117" s="1">
        <v>3454</v>
      </c>
      <c r="AK117" s="1">
        <v>3454</v>
      </c>
      <c r="AL117" s="1">
        <v>3454</v>
      </c>
      <c r="AM117" s="1">
        <v>3454</v>
      </c>
      <c r="AN117" s="1">
        <v>3454</v>
      </c>
      <c r="AO117" s="1">
        <v>3454</v>
      </c>
      <c r="AP117" s="1">
        <v>3454</v>
      </c>
      <c r="AQ117" s="1">
        <v>3454</v>
      </c>
      <c r="AR117" s="1">
        <v>3454</v>
      </c>
      <c r="AS117" s="1">
        <v>3454</v>
      </c>
      <c r="AT117" s="1">
        <v>3454</v>
      </c>
      <c r="AU117" s="1">
        <v>3454</v>
      </c>
      <c r="AV117" s="1">
        <v>3454</v>
      </c>
      <c r="AW117" s="1">
        <v>3454</v>
      </c>
      <c r="AX117" s="1">
        <v>3454</v>
      </c>
      <c r="AZ117" s="26">
        <f t="shared" si="52"/>
        <v>3882.0792999999999</v>
      </c>
      <c r="BA117" s="26">
        <f t="shared" si="53"/>
        <v>3882.0792999999999</v>
      </c>
      <c r="BB117" s="26">
        <f t="shared" si="54"/>
        <v>3882.0914000000002</v>
      </c>
      <c r="BC117" s="26">
        <f t="shared" si="55"/>
        <v>3882.0792999999999</v>
      </c>
      <c r="BD117" s="26">
        <f t="shared" si="56"/>
        <v>3882.0792999999999</v>
      </c>
      <c r="BE117" s="26">
        <f t="shared" si="57"/>
        <v>3882.0914000000002</v>
      </c>
      <c r="BF117" s="26">
        <f t="shared" si="58"/>
        <v>3882.0792999999999</v>
      </c>
      <c r="BG117" s="26">
        <f t="shared" si="59"/>
        <v>3882.0792999999999</v>
      </c>
      <c r="BH117" s="26">
        <f t="shared" si="60"/>
        <v>6907.0914000000002</v>
      </c>
      <c r="BI117" s="26">
        <f t="shared" si="61"/>
        <v>6907.0792999999994</v>
      </c>
      <c r="BJ117" s="26">
        <f t="shared" si="62"/>
        <v>6907.0792999999994</v>
      </c>
      <c r="BK117" s="26">
        <f t="shared" si="63"/>
        <v>6907.0792999999994</v>
      </c>
      <c r="BL117" s="26">
        <f t="shared" si="64"/>
        <v>6907.0792999999994</v>
      </c>
      <c r="BM117" s="26">
        <f t="shared" si="65"/>
        <v>6907.0792999999994</v>
      </c>
      <c r="BN117" s="26">
        <f t="shared" si="66"/>
        <v>6907.0792999999994</v>
      </c>
      <c r="BO117" s="26">
        <f t="shared" si="67"/>
        <v>4179.34</v>
      </c>
      <c r="BP117" s="26">
        <f t="shared" si="68"/>
        <v>4179.34</v>
      </c>
      <c r="BQ117" s="26">
        <f t="shared" si="69"/>
        <v>4179.34</v>
      </c>
      <c r="BR117" s="26">
        <f t="shared" si="70"/>
        <v>4179.34</v>
      </c>
      <c r="BS117" s="26">
        <f t="shared" si="71"/>
        <v>4179.34</v>
      </c>
      <c r="BT117" s="26">
        <f t="shared" si="72"/>
        <v>4179.34</v>
      </c>
      <c r="BU117" s="26">
        <f t="shared" si="73"/>
        <v>4179.34</v>
      </c>
      <c r="BV117" s="26">
        <f t="shared" si="74"/>
        <v>4179.34</v>
      </c>
      <c r="BW117" s="26">
        <f t="shared" si="75"/>
        <v>4179.34</v>
      </c>
      <c r="BX117" s="26">
        <f t="shared" si="76"/>
        <v>4179.34</v>
      </c>
      <c r="BY117" s="26">
        <f t="shared" si="77"/>
        <v>4180.55</v>
      </c>
      <c r="BZ117" s="26">
        <f t="shared" si="78"/>
        <v>4179.34</v>
      </c>
      <c r="CA117" s="26">
        <f t="shared" si="79"/>
        <v>4179.34</v>
      </c>
      <c r="CB117" s="26">
        <f t="shared" si="80"/>
        <v>4179.34</v>
      </c>
      <c r="CC117" s="26">
        <f t="shared" si="81"/>
        <v>4179.34</v>
      </c>
      <c r="CD117" s="26">
        <f t="shared" si="82"/>
        <v>4179.34</v>
      </c>
      <c r="CE117" s="26">
        <f t="shared" si="83"/>
        <v>4179.34</v>
      </c>
      <c r="CF117" s="26">
        <f t="shared" si="84"/>
        <v>4179.34</v>
      </c>
      <c r="CG117" s="26">
        <f t="shared" si="85"/>
        <v>4179.34</v>
      </c>
      <c r="CH117" s="26">
        <f t="shared" si="86"/>
        <v>4179.34</v>
      </c>
      <c r="CI117" s="26">
        <f t="shared" si="87"/>
        <v>4179.34</v>
      </c>
      <c r="CJ117" s="26">
        <f t="shared" si="88"/>
        <v>4179.34</v>
      </c>
      <c r="CK117" s="26">
        <f t="shared" si="89"/>
        <v>4179.34</v>
      </c>
      <c r="CL117" s="26">
        <f t="shared" si="90"/>
        <v>4179.34</v>
      </c>
      <c r="CM117" s="26">
        <f t="shared" si="91"/>
        <v>4179.34</v>
      </c>
      <c r="CN117" s="26">
        <f t="shared" si="92"/>
        <v>4179.34</v>
      </c>
      <c r="CO117" s="26">
        <f t="shared" si="93"/>
        <v>4179.34</v>
      </c>
      <c r="CP117" s="26">
        <f t="shared" si="94"/>
        <v>4179.34</v>
      </c>
      <c r="CQ117" s="26">
        <f t="shared" si="95"/>
        <v>4179.34</v>
      </c>
      <c r="CR117" s="26">
        <f t="shared" si="96"/>
        <v>4179.34</v>
      </c>
      <c r="CS117" s="26">
        <f t="shared" si="97"/>
        <v>4179.34</v>
      </c>
      <c r="CT117" s="26">
        <f t="shared" si="98"/>
        <v>4179.34</v>
      </c>
      <c r="CU117" s="26">
        <f t="shared" si="99"/>
        <v>4179.34</v>
      </c>
      <c r="CV117" s="26"/>
      <c r="CW117" s="26"/>
      <c r="CX117" s="26"/>
      <c r="CY117" s="26"/>
    </row>
    <row r="118" spans="2:103">
      <c r="B118">
        <f t="shared" si="100"/>
        <v>113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1575</v>
      </c>
      <c r="AA118" s="1">
        <v>1575</v>
      </c>
      <c r="AB118" s="1">
        <v>1575</v>
      </c>
      <c r="AC118" s="1">
        <v>1575</v>
      </c>
      <c r="AD118" s="1">
        <v>1575</v>
      </c>
      <c r="AE118" s="1">
        <v>1575</v>
      </c>
      <c r="AF118" s="1">
        <v>1575</v>
      </c>
      <c r="AG118" s="1">
        <v>1575</v>
      </c>
      <c r="AH118" s="1">
        <v>1575</v>
      </c>
      <c r="AI118" s="1">
        <v>1575</v>
      </c>
      <c r="AJ118" s="1">
        <v>1575</v>
      </c>
      <c r="AK118" s="1">
        <v>1575</v>
      </c>
      <c r="AL118" s="1">
        <v>2112</v>
      </c>
      <c r="AM118" s="1">
        <v>2112</v>
      </c>
      <c r="AN118" s="1">
        <v>2112</v>
      </c>
      <c r="AO118" s="1">
        <v>2112</v>
      </c>
      <c r="AP118" s="1">
        <v>2112</v>
      </c>
      <c r="AQ118" s="1">
        <v>2112</v>
      </c>
      <c r="AR118" s="1">
        <v>2112</v>
      </c>
      <c r="AS118" s="1">
        <v>2112</v>
      </c>
      <c r="AT118" s="1">
        <v>2112</v>
      </c>
      <c r="AU118" s="1">
        <v>2112</v>
      </c>
      <c r="AV118" s="1">
        <v>2112</v>
      </c>
      <c r="AW118" s="1">
        <v>2112</v>
      </c>
      <c r="AX118" s="1">
        <v>2112</v>
      </c>
      <c r="AZ118" s="26">
        <f t="shared" si="52"/>
        <v>0</v>
      </c>
      <c r="BA118" s="26">
        <f t="shared" si="53"/>
        <v>0</v>
      </c>
      <c r="BB118" s="26">
        <f t="shared" si="54"/>
        <v>0</v>
      </c>
      <c r="BC118" s="26">
        <f t="shared" si="55"/>
        <v>0</v>
      </c>
      <c r="BD118" s="26">
        <f t="shared" si="56"/>
        <v>0</v>
      </c>
      <c r="BE118" s="26">
        <f t="shared" si="57"/>
        <v>0</v>
      </c>
      <c r="BF118" s="26">
        <f t="shared" si="58"/>
        <v>0</v>
      </c>
      <c r="BG118" s="26">
        <f t="shared" si="59"/>
        <v>0</v>
      </c>
      <c r="BH118" s="26">
        <f t="shared" si="60"/>
        <v>0</v>
      </c>
      <c r="BI118" s="26">
        <f t="shared" si="61"/>
        <v>0</v>
      </c>
      <c r="BJ118" s="26">
        <f t="shared" si="62"/>
        <v>0</v>
      </c>
      <c r="BK118" s="26">
        <f t="shared" si="63"/>
        <v>0</v>
      </c>
      <c r="BL118" s="26">
        <f t="shared" si="64"/>
        <v>0</v>
      </c>
      <c r="BM118" s="26">
        <f t="shared" si="65"/>
        <v>0</v>
      </c>
      <c r="BN118" s="26">
        <f t="shared" si="66"/>
        <v>0</v>
      </c>
      <c r="BO118" s="26">
        <f t="shared" si="67"/>
        <v>0</v>
      </c>
      <c r="BP118" s="26">
        <f t="shared" si="68"/>
        <v>0</v>
      </c>
      <c r="BQ118" s="26">
        <f t="shared" si="69"/>
        <v>0</v>
      </c>
      <c r="BR118" s="26">
        <f t="shared" si="70"/>
        <v>0</v>
      </c>
      <c r="BS118" s="26">
        <f t="shared" si="71"/>
        <v>0</v>
      </c>
      <c r="BT118" s="26">
        <f t="shared" si="72"/>
        <v>0</v>
      </c>
      <c r="BU118" s="26">
        <f t="shared" si="73"/>
        <v>0</v>
      </c>
      <c r="BV118" s="26">
        <f t="shared" si="74"/>
        <v>0</v>
      </c>
      <c r="BW118" s="26">
        <f t="shared" si="75"/>
        <v>1905.75</v>
      </c>
      <c r="BX118" s="26">
        <f t="shared" si="76"/>
        <v>1905.75</v>
      </c>
      <c r="BY118" s="26">
        <f t="shared" si="77"/>
        <v>1905.75</v>
      </c>
      <c r="BZ118" s="26">
        <f t="shared" si="78"/>
        <v>1905.75</v>
      </c>
      <c r="CA118" s="26">
        <f t="shared" si="79"/>
        <v>1905.75</v>
      </c>
      <c r="CB118" s="26">
        <f t="shared" si="80"/>
        <v>1905.75</v>
      </c>
      <c r="CC118" s="26">
        <f t="shared" si="81"/>
        <v>1905.75</v>
      </c>
      <c r="CD118" s="26">
        <f t="shared" si="82"/>
        <v>1905.75</v>
      </c>
      <c r="CE118" s="26">
        <f t="shared" si="83"/>
        <v>1905.75</v>
      </c>
      <c r="CF118" s="26">
        <f t="shared" si="84"/>
        <v>1905.75</v>
      </c>
      <c r="CG118" s="26">
        <f t="shared" si="85"/>
        <v>1905.75</v>
      </c>
      <c r="CH118" s="26">
        <f t="shared" si="86"/>
        <v>1905.75</v>
      </c>
      <c r="CI118" s="26">
        <f t="shared" si="87"/>
        <v>2555.52</v>
      </c>
      <c r="CJ118" s="26">
        <f t="shared" si="88"/>
        <v>2555.52</v>
      </c>
      <c r="CK118" s="26">
        <f t="shared" si="89"/>
        <v>2555.52</v>
      </c>
      <c r="CL118" s="26">
        <f t="shared" si="90"/>
        <v>2555.52</v>
      </c>
      <c r="CM118" s="26">
        <f t="shared" si="91"/>
        <v>2555.52</v>
      </c>
      <c r="CN118" s="26">
        <f t="shared" si="92"/>
        <v>2555.52</v>
      </c>
      <c r="CO118" s="26">
        <f t="shared" si="93"/>
        <v>2555.52</v>
      </c>
      <c r="CP118" s="26">
        <f t="shared" si="94"/>
        <v>2555.52</v>
      </c>
      <c r="CQ118" s="26">
        <f t="shared" si="95"/>
        <v>2555.52</v>
      </c>
      <c r="CR118" s="26">
        <f t="shared" si="96"/>
        <v>2555.52</v>
      </c>
      <c r="CS118" s="26">
        <f t="shared" si="97"/>
        <v>2555.52</v>
      </c>
      <c r="CT118" s="26">
        <f t="shared" si="98"/>
        <v>2555.52</v>
      </c>
      <c r="CU118" s="26">
        <f t="shared" si="99"/>
        <v>2555.52</v>
      </c>
      <c r="CV118" s="26"/>
      <c r="CW118" s="26"/>
      <c r="CX118" s="26"/>
      <c r="CY118" s="26"/>
    </row>
    <row r="119" spans="2:103">
      <c r="B119">
        <f t="shared" si="100"/>
        <v>114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2916.6666666666702</v>
      </c>
      <c r="N119" s="1">
        <v>2916.67</v>
      </c>
      <c r="O119" s="1">
        <v>2916.67</v>
      </c>
      <c r="P119" s="1">
        <v>2916.67</v>
      </c>
      <c r="Q119" s="1">
        <v>2916.67</v>
      </c>
      <c r="R119" s="1">
        <v>2917</v>
      </c>
      <c r="S119" s="1">
        <v>2917</v>
      </c>
      <c r="T119" s="1">
        <v>2917</v>
      </c>
      <c r="U119" s="1">
        <v>2917</v>
      </c>
      <c r="V119" s="1">
        <v>2917</v>
      </c>
      <c r="W119" s="1">
        <v>2917</v>
      </c>
      <c r="X119" s="1">
        <v>2917</v>
      </c>
      <c r="Y119" s="1">
        <v>2917</v>
      </c>
      <c r="Z119" s="1">
        <v>2917</v>
      </c>
      <c r="AA119" s="1">
        <v>2917</v>
      </c>
      <c r="AB119" s="1">
        <v>2917</v>
      </c>
      <c r="AC119" s="1">
        <v>2917</v>
      </c>
      <c r="AD119" s="1">
        <v>2917</v>
      </c>
      <c r="AE119" s="1">
        <v>2917</v>
      </c>
      <c r="AF119" s="1">
        <v>2917</v>
      </c>
      <c r="AG119" s="1">
        <v>2917</v>
      </c>
      <c r="AH119" s="1">
        <v>2917</v>
      </c>
      <c r="AI119" s="1">
        <v>2917</v>
      </c>
      <c r="AJ119" s="1">
        <v>2917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Z119" s="26">
        <f t="shared" si="52"/>
        <v>0</v>
      </c>
      <c r="BA119" s="26">
        <f t="shared" si="53"/>
        <v>0</v>
      </c>
      <c r="BB119" s="26">
        <f t="shared" si="54"/>
        <v>0</v>
      </c>
      <c r="BC119" s="26">
        <f t="shared" si="55"/>
        <v>0</v>
      </c>
      <c r="BD119" s="26">
        <f t="shared" si="56"/>
        <v>0</v>
      </c>
      <c r="BE119" s="26">
        <f t="shared" si="57"/>
        <v>0</v>
      </c>
      <c r="BF119" s="26">
        <f t="shared" si="58"/>
        <v>0</v>
      </c>
      <c r="BG119" s="26">
        <f t="shared" si="59"/>
        <v>0</v>
      </c>
      <c r="BH119" s="26">
        <f t="shared" si="60"/>
        <v>0</v>
      </c>
      <c r="BI119" s="26">
        <f t="shared" si="61"/>
        <v>0</v>
      </c>
      <c r="BJ119" s="26">
        <f t="shared" si="62"/>
        <v>3529.1666666666706</v>
      </c>
      <c r="BK119" s="26">
        <f t="shared" si="63"/>
        <v>3529.1707000000001</v>
      </c>
      <c r="BL119" s="26">
        <f t="shared" si="64"/>
        <v>3529.1707000000001</v>
      </c>
      <c r="BM119" s="26">
        <f t="shared" si="65"/>
        <v>3529.1707000000001</v>
      </c>
      <c r="BN119" s="26">
        <f t="shared" si="66"/>
        <v>3529.1707000000001</v>
      </c>
      <c r="BO119" s="26">
        <f t="shared" si="67"/>
        <v>3529.5699999999997</v>
      </c>
      <c r="BP119" s="26">
        <f t="shared" si="68"/>
        <v>3529.5699999999997</v>
      </c>
      <c r="BQ119" s="26">
        <f t="shared" si="69"/>
        <v>3529.5699999999997</v>
      </c>
      <c r="BR119" s="26">
        <f t="shared" si="70"/>
        <v>3529.5699999999997</v>
      </c>
      <c r="BS119" s="26">
        <f t="shared" si="71"/>
        <v>3529.5699999999997</v>
      </c>
      <c r="BT119" s="26">
        <f t="shared" si="72"/>
        <v>3529.5699999999997</v>
      </c>
      <c r="BU119" s="26">
        <f t="shared" si="73"/>
        <v>3529.5699999999997</v>
      </c>
      <c r="BV119" s="26">
        <f t="shared" si="74"/>
        <v>3529.5699999999997</v>
      </c>
      <c r="BW119" s="26">
        <f t="shared" si="75"/>
        <v>3529.5699999999997</v>
      </c>
      <c r="BX119" s="26">
        <f t="shared" si="76"/>
        <v>3529.5699999999997</v>
      </c>
      <c r="BY119" s="26">
        <f t="shared" si="77"/>
        <v>3529.5699999999997</v>
      </c>
      <c r="BZ119" s="26">
        <f t="shared" si="78"/>
        <v>3529.5699999999997</v>
      </c>
      <c r="CA119" s="26">
        <f t="shared" si="79"/>
        <v>3529.5699999999997</v>
      </c>
      <c r="CB119" s="26">
        <f t="shared" si="80"/>
        <v>3529.5699999999997</v>
      </c>
      <c r="CC119" s="26">
        <f t="shared" si="81"/>
        <v>3529.5699999999997</v>
      </c>
      <c r="CD119" s="26">
        <f t="shared" si="82"/>
        <v>3529.5699999999997</v>
      </c>
      <c r="CE119" s="26">
        <f t="shared" si="83"/>
        <v>3529.5699999999997</v>
      </c>
      <c r="CF119" s="26">
        <f t="shared" si="84"/>
        <v>3529.5699999999997</v>
      </c>
      <c r="CG119" s="26">
        <f t="shared" si="85"/>
        <v>3529.5699999999997</v>
      </c>
      <c r="CH119" s="26">
        <f t="shared" si="86"/>
        <v>0</v>
      </c>
      <c r="CI119" s="26">
        <f t="shared" si="87"/>
        <v>0</v>
      </c>
      <c r="CJ119" s="26">
        <f t="shared" si="88"/>
        <v>0</v>
      </c>
      <c r="CK119" s="26">
        <f t="shared" si="89"/>
        <v>0</v>
      </c>
      <c r="CL119" s="26">
        <f t="shared" si="90"/>
        <v>0</v>
      </c>
      <c r="CM119" s="26">
        <f t="shared" si="91"/>
        <v>0</v>
      </c>
      <c r="CN119" s="26">
        <f t="shared" si="92"/>
        <v>0</v>
      </c>
      <c r="CO119" s="26">
        <f t="shared" si="93"/>
        <v>0</v>
      </c>
      <c r="CP119" s="26">
        <f t="shared" si="94"/>
        <v>0</v>
      </c>
      <c r="CQ119" s="26">
        <f t="shared" si="95"/>
        <v>0</v>
      </c>
      <c r="CR119" s="26">
        <f t="shared" si="96"/>
        <v>0</v>
      </c>
      <c r="CS119" s="26">
        <f t="shared" si="97"/>
        <v>0</v>
      </c>
      <c r="CT119" s="26">
        <f t="shared" si="98"/>
        <v>0</v>
      </c>
      <c r="CU119" s="26">
        <f t="shared" si="99"/>
        <v>0</v>
      </c>
      <c r="CV119" s="26"/>
      <c r="CW119" s="26"/>
      <c r="CX119" s="26"/>
      <c r="CY119" s="26"/>
    </row>
    <row r="120" spans="2:103">
      <c r="B120">
        <f t="shared" si="100"/>
        <v>115</v>
      </c>
      <c r="C120" s="1">
        <v>4000</v>
      </c>
      <c r="D120" s="1">
        <v>4000</v>
      </c>
      <c r="E120" s="1">
        <v>4000</v>
      </c>
      <c r="F120" s="1">
        <v>4000</v>
      </c>
      <c r="G120" s="1">
        <v>4400</v>
      </c>
      <c r="H120" s="1">
        <v>4400</v>
      </c>
      <c r="I120" s="1">
        <v>4400</v>
      </c>
      <c r="J120" s="1">
        <v>4400</v>
      </c>
      <c r="K120" s="1">
        <v>4400</v>
      </c>
      <c r="L120" s="1">
        <v>4400</v>
      </c>
      <c r="M120" s="1">
        <v>4400</v>
      </c>
      <c r="N120" s="1">
        <v>4400</v>
      </c>
      <c r="O120" s="1">
        <v>4400</v>
      </c>
      <c r="P120" s="1">
        <v>4400</v>
      </c>
      <c r="Q120" s="1">
        <v>4400</v>
      </c>
      <c r="R120" s="1">
        <v>4400</v>
      </c>
      <c r="S120" s="1">
        <v>4400</v>
      </c>
      <c r="T120" s="1">
        <v>4400</v>
      </c>
      <c r="U120" s="1">
        <v>4400</v>
      </c>
      <c r="V120" s="1">
        <v>4400</v>
      </c>
      <c r="W120" s="1">
        <v>4400</v>
      </c>
      <c r="X120" s="1">
        <v>4400</v>
      </c>
      <c r="Y120" s="1">
        <v>4400</v>
      </c>
      <c r="Z120" s="1">
        <v>4400</v>
      </c>
      <c r="AA120" s="1">
        <v>4400</v>
      </c>
      <c r="AB120" s="1">
        <v>4400</v>
      </c>
      <c r="AC120" s="1">
        <v>4400</v>
      </c>
      <c r="AD120" s="1">
        <v>4400</v>
      </c>
      <c r="AE120" s="1">
        <v>4400</v>
      </c>
      <c r="AF120" s="1">
        <v>4400</v>
      </c>
      <c r="AG120" s="1">
        <v>4400</v>
      </c>
      <c r="AH120" s="1">
        <v>4400</v>
      </c>
      <c r="AI120" s="1">
        <v>4400</v>
      </c>
      <c r="AJ120" s="1">
        <v>4400</v>
      </c>
      <c r="AK120" s="1">
        <v>4400</v>
      </c>
      <c r="AL120" s="1">
        <v>4400</v>
      </c>
      <c r="AM120" s="1">
        <v>4400</v>
      </c>
      <c r="AN120" s="1">
        <v>4400</v>
      </c>
      <c r="AO120" s="1">
        <v>4400</v>
      </c>
      <c r="AP120" s="1">
        <v>4400</v>
      </c>
      <c r="AQ120" s="1">
        <v>4400</v>
      </c>
      <c r="AR120" s="1">
        <v>4400</v>
      </c>
      <c r="AS120" s="1">
        <v>4400</v>
      </c>
      <c r="AT120" s="1">
        <v>4400</v>
      </c>
      <c r="AU120" s="1">
        <v>4400</v>
      </c>
      <c r="AV120" s="1">
        <v>4400</v>
      </c>
      <c r="AW120" s="1">
        <v>4400</v>
      </c>
      <c r="AX120" s="1">
        <v>4400</v>
      </c>
      <c r="AZ120" s="26">
        <f t="shared" si="52"/>
        <v>4840</v>
      </c>
      <c r="BA120" s="26">
        <f t="shared" si="53"/>
        <v>4840</v>
      </c>
      <c r="BB120" s="26">
        <f t="shared" si="54"/>
        <v>4840</v>
      </c>
      <c r="BC120" s="26">
        <f t="shared" si="55"/>
        <v>4840</v>
      </c>
      <c r="BD120" s="26">
        <f t="shared" si="56"/>
        <v>5324</v>
      </c>
      <c r="BE120" s="26">
        <f t="shared" si="57"/>
        <v>5324</v>
      </c>
      <c r="BF120" s="26">
        <f t="shared" si="58"/>
        <v>5324</v>
      </c>
      <c r="BG120" s="26">
        <f t="shared" si="59"/>
        <v>5324</v>
      </c>
      <c r="BH120" s="26">
        <f t="shared" si="60"/>
        <v>5324</v>
      </c>
      <c r="BI120" s="26">
        <f t="shared" si="61"/>
        <v>5324</v>
      </c>
      <c r="BJ120" s="26">
        <f t="shared" si="62"/>
        <v>5324</v>
      </c>
      <c r="BK120" s="26">
        <f t="shared" si="63"/>
        <v>5324</v>
      </c>
      <c r="BL120" s="26">
        <f t="shared" si="64"/>
        <v>5324</v>
      </c>
      <c r="BM120" s="26">
        <f t="shared" si="65"/>
        <v>5324</v>
      </c>
      <c r="BN120" s="26">
        <f t="shared" si="66"/>
        <v>5324</v>
      </c>
      <c r="BO120" s="26">
        <f t="shared" si="67"/>
        <v>5324</v>
      </c>
      <c r="BP120" s="26">
        <f t="shared" si="68"/>
        <v>5324</v>
      </c>
      <c r="BQ120" s="26">
        <f t="shared" si="69"/>
        <v>5324</v>
      </c>
      <c r="BR120" s="26">
        <f t="shared" si="70"/>
        <v>5324</v>
      </c>
      <c r="BS120" s="26">
        <f t="shared" si="71"/>
        <v>5324</v>
      </c>
      <c r="BT120" s="26">
        <f t="shared" si="72"/>
        <v>5324</v>
      </c>
      <c r="BU120" s="26">
        <f t="shared" si="73"/>
        <v>5324</v>
      </c>
      <c r="BV120" s="26">
        <f t="shared" si="74"/>
        <v>5324</v>
      </c>
      <c r="BW120" s="26">
        <f t="shared" si="75"/>
        <v>5324</v>
      </c>
      <c r="BX120" s="26">
        <f t="shared" si="76"/>
        <v>5324</v>
      </c>
      <c r="BY120" s="26">
        <f t="shared" si="77"/>
        <v>5324</v>
      </c>
      <c r="BZ120" s="26">
        <f t="shared" si="78"/>
        <v>5324</v>
      </c>
      <c r="CA120" s="26">
        <f t="shared" si="79"/>
        <v>5324</v>
      </c>
      <c r="CB120" s="26">
        <f t="shared" si="80"/>
        <v>5324</v>
      </c>
      <c r="CC120" s="26">
        <f t="shared" si="81"/>
        <v>5324</v>
      </c>
      <c r="CD120" s="26">
        <f t="shared" si="82"/>
        <v>5324</v>
      </c>
      <c r="CE120" s="26">
        <f t="shared" si="83"/>
        <v>5324</v>
      </c>
      <c r="CF120" s="26">
        <f t="shared" si="84"/>
        <v>5324</v>
      </c>
      <c r="CG120" s="26">
        <f t="shared" si="85"/>
        <v>5324</v>
      </c>
      <c r="CH120" s="26">
        <f t="shared" si="86"/>
        <v>5324</v>
      </c>
      <c r="CI120" s="26">
        <f t="shared" si="87"/>
        <v>5324</v>
      </c>
      <c r="CJ120" s="26">
        <f t="shared" si="88"/>
        <v>5324</v>
      </c>
      <c r="CK120" s="26">
        <f t="shared" si="89"/>
        <v>5324</v>
      </c>
      <c r="CL120" s="26">
        <f t="shared" si="90"/>
        <v>5324</v>
      </c>
      <c r="CM120" s="26">
        <f t="shared" si="91"/>
        <v>5324</v>
      </c>
      <c r="CN120" s="26">
        <f t="shared" si="92"/>
        <v>5324</v>
      </c>
      <c r="CO120" s="26">
        <f t="shared" si="93"/>
        <v>5324</v>
      </c>
      <c r="CP120" s="26">
        <f t="shared" si="94"/>
        <v>5324</v>
      </c>
      <c r="CQ120" s="26">
        <f t="shared" si="95"/>
        <v>5324</v>
      </c>
      <c r="CR120" s="26">
        <f t="shared" si="96"/>
        <v>5324</v>
      </c>
      <c r="CS120" s="26">
        <f t="shared" si="97"/>
        <v>5324</v>
      </c>
      <c r="CT120" s="26">
        <f t="shared" si="98"/>
        <v>5324</v>
      </c>
      <c r="CU120" s="26">
        <f t="shared" si="99"/>
        <v>5324</v>
      </c>
      <c r="CV120" s="26"/>
      <c r="CW120" s="26"/>
      <c r="CX120" s="26"/>
      <c r="CY120" s="26"/>
    </row>
    <row r="121" spans="2:103">
      <c r="B121">
        <f t="shared" si="100"/>
        <v>116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5357</v>
      </c>
      <c r="Z121" s="1">
        <v>5357</v>
      </c>
      <c r="AA121" s="1">
        <v>5357</v>
      </c>
      <c r="AB121" s="1">
        <v>5357</v>
      </c>
      <c r="AC121" s="1">
        <v>5357</v>
      </c>
      <c r="AD121" s="1">
        <v>5357</v>
      </c>
      <c r="AE121" s="1">
        <v>5357</v>
      </c>
      <c r="AF121" s="1">
        <v>5357</v>
      </c>
      <c r="AG121" s="1">
        <v>5357</v>
      </c>
      <c r="AH121" s="1">
        <v>5357</v>
      </c>
      <c r="AI121" s="1">
        <v>5916.5833333333303</v>
      </c>
      <c r="AJ121" s="1">
        <v>5916.5833333333303</v>
      </c>
      <c r="AK121" s="1">
        <v>5916.5833333333303</v>
      </c>
      <c r="AL121" s="1">
        <v>5916.5833333333303</v>
      </c>
      <c r="AM121" s="1">
        <v>5916.5833333333303</v>
      </c>
      <c r="AN121" s="1">
        <v>5916.5833333333303</v>
      </c>
      <c r="AO121" s="1">
        <v>5916.5833333333303</v>
      </c>
      <c r="AP121" s="1">
        <v>5916.5833333333303</v>
      </c>
      <c r="AQ121" s="1">
        <v>5916.5833333333303</v>
      </c>
      <c r="AR121" s="1">
        <v>5916.5833333333303</v>
      </c>
      <c r="AS121" s="1">
        <v>5916.5833333333303</v>
      </c>
      <c r="AT121" s="1">
        <v>5916.5833333333303</v>
      </c>
      <c r="AU121" s="1">
        <v>5916.5833333333303</v>
      </c>
      <c r="AV121" s="1">
        <v>5916.5833333333303</v>
      </c>
      <c r="AW121" s="1">
        <v>5916.5833333333303</v>
      </c>
      <c r="AX121" s="1">
        <v>5916.5833333333303</v>
      </c>
      <c r="AZ121" s="26">
        <f t="shared" si="52"/>
        <v>0</v>
      </c>
      <c r="BA121" s="26">
        <f t="shared" si="53"/>
        <v>0</v>
      </c>
      <c r="BB121" s="26">
        <f t="shared" si="54"/>
        <v>0</v>
      </c>
      <c r="BC121" s="26">
        <f t="shared" si="55"/>
        <v>0</v>
      </c>
      <c r="BD121" s="26">
        <f t="shared" si="56"/>
        <v>0</v>
      </c>
      <c r="BE121" s="26">
        <f t="shared" si="57"/>
        <v>0</v>
      </c>
      <c r="BF121" s="26">
        <f t="shared" si="58"/>
        <v>0</v>
      </c>
      <c r="BG121" s="26">
        <f t="shared" si="59"/>
        <v>0</v>
      </c>
      <c r="BH121" s="26">
        <f t="shared" si="60"/>
        <v>0</v>
      </c>
      <c r="BI121" s="26">
        <f t="shared" si="61"/>
        <v>0</v>
      </c>
      <c r="BJ121" s="26">
        <f t="shared" si="62"/>
        <v>0</v>
      </c>
      <c r="BK121" s="26">
        <f t="shared" si="63"/>
        <v>0</v>
      </c>
      <c r="BL121" s="26">
        <f t="shared" si="64"/>
        <v>0</v>
      </c>
      <c r="BM121" s="26">
        <f t="shared" si="65"/>
        <v>0</v>
      </c>
      <c r="BN121" s="26">
        <f t="shared" si="66"/>
        <v>0</v>
      </c>
      <c r="BO121" s="26">
        <f t="shared" si="67"/>
        <v>0</v>
      </c>
      <c r="BP121" s="26">
        <f t="shared" si="68"/>
        <v>0</v>
      </c>
      <c r="BQ121" s="26">
        <f t="shared" si="69"/>
        <v>0</v>
      </c>
      <c r="BR121" s="26">
        <f t="shared" si="70"/>
        <v>0</v>
      </c>
      <c r="BS121" s="26">
        <f t="shared" si="71"/>
        <v>0</v>
      </c>
      <c r="BT121" s="26">
        <f t="shared" si="72"/>
        <v>0</v>
      </c>
      <c r="BU121" s="26">
        <f t="shared" si="73"/>
        <v>0</v>
      </c>
      <c r="BV121" s="26">
        <f t="shared" si="74"/>
        <v>6481.97</v>
      </c>
      <c r="BW121" s="26">
        <f t="shared" si="75"/>
        <v>6481.97</v>
      </c>
      <c r="BX121" s="26">
        <f t="shared" si="76"/>
        <v>6481.97</v>
      </c>
      <c r="BY121" s="26">
        <f t="shared" si="77"/>
        <v>6481.97</v>
      </c>
      <c r="BZ121" s="26">
        <f t="shared" si="78"/>
        <v>6481.97</v>
      </c>
      <c r="CA121" s="26">
        <f t="shared" si="79"/>
        <v>6481.97</v>
      </c>
      <c r="CB121" s="26">
        <f t="shared" si="80"/>
        <v>6481.97</v>
      </c>
      <c r="CC121" s="26">
        <f t="shared" si="81"/>
        <v>6481.97</v>
      </c>
      <c r="CD121" s="26">
        <f t="shared" si="82"/>
        <v>6481.97</v>
      </c>
      <c r="CE121" s="26">
        <f t="shared" si="83"/>
        <v>6481.97</v>
      </c>
      <c r="CF121" s="26">
        <f t="shared" si="84"/>
        <v>7159.0658333333295</v>
      </c>
      <c r="CG121" s="26">
        <f t="shared" si="85"/>
        <v>7159.0658333333295</v>
      </c>
      <c r="CH121" s="26">
        <f t="shared" si="86"/>
        <v>7159.0658333333295</v>
      </c>
      <c r="CI121" s="26">
        <f t="shared" si="87"/>
        <v>7159.0658333333295</v>
      </c>
      <c r="CJ121" s="26">
        <f t="shared" si="88"/>
        <v>7159.0658333333295</v>
      </c>
      <c r="CK121" s="26">
        <f t="shared" si="89"/>
        <v>7159.0658333333295</v>
      </c>
      <c r="CL121" s="26">
        <f t="shared" si="90"/>
        <v>7159.0658333333295</v>
      </c>
      <c r="CM121" s="26">
        <f t="shared" si="91"/>
        <v>7159.0658333333295</v>
      </c>
      <c r="CN121" s="26">
        <f t="shared" si="92"/>
        <v>7159.0658333333295</v>
      </c>
      <c r="CO121" s="26">
        <f t="shared" si="93"/>
        <v>7159.0658333333295</v>
      </c>
      <c r="CP121" s="26">
        <f t="shared" si="94"/>
        <v>7159.0658333333295</v>
      </c>
      <c r="CQ121" s="26">
        <f t="shared" si="95"/>
        <v>7159.0658333333295</v>
      </c>
      <c r="CR121" s="26">
        <f t="shared" si="96"/>
        <v>7159.0658333333295</v>
      </c>
      <c r="CS121" s="26">
        <f t="shared" si="97"/>
        <v>7159.0658333333295</v>
      </c>
      <c r="CT121" s="26">
        <f t="shared" si="98"/>
        <v>7159.0658333333295</v>
      </c>
      <c r="CU121" s="26">
        <f t="shared" si="99"/>
        <v>7159.0658333333295</v>
      </c>
      <c r="CV121" s="26"/>
      <c r="CW121" s="26"/>
      <c r="CX121" s="26"/>
      <c r="CY121" s="26"/>
    </row>
    <row r="122" spans="2:103">
      <c r="B122">
        <f t="shared" si="100"/>
        <v>117</v>
      </c>
      <c r="C122" s="1">
        <v>4396.16</v>
      </c>
      <c r="D122" s="1">
        <v>4396.1499999999996</v>
      </c>
      <c r="E122" s="1">
        <v>4396.1499999999996</v>
      </c>
      <c r="F122" s="1">
        <v>4396.1499999999996</v>
      </c>
      <c r="G122" s="1">
        <v>4396.1499999999996</v>
      </c>
      <c r="H122" s="1">
        <v>4396.1499999999996</v>
      </c>
      <c r="I122" s="1">
        <v>4396.1499999999996</v>
      </c>
      <c r="J122" s="1">
        <v>4396.1499999999996</v>
      </c>
      <c r="K122" s="1">
        <v>4943</v>
      </c>
      <c r="L122" s="1">
        <v>4943.0600000000004</v>
      </c>
      <c r="M122" s="1">
        <v>4943.05</v>
      </c>
      <c r="N122" s="1">
        <v>4943.0600000000004</v>
      </c>
      <c r="O122" s="1">
        <v>4943.05</v>
      </c>
      <c r="P122" s="1">
        <v>4943.0600000000004</v>
      </c>
      <c r="Q122" s="1">
        <v>4943.0600000000004</v>
      </c>
      <c r="R122" s="1">
        <v>4943</v>
      </c>
      <c r="S122" s="1">
        <v>4943</v>
      </c>
      <c r="T122" s="1">
        <v>4943</v>
      </c>
      <c r="U122" s="1">
        <v>4943</v>
      </c>
      <c r="V122" s="1">
        <v>5012</v>
      </c>
      <c r="W122" s="1">
        <v>5012</v>
      </c>
      <c r="X122" s="1">
        <v>5012</v>
      </c>
      <c r="Y122" s="1">
        <v>5012</v>
      </c>
      <c r="Z122" s="1">
        <v>5012</v>
      </c>
      <c r="AA122" s="1">
        <v>5012</v>
      </c>
      <c r="AB122" s="1">
        <v>5012</v>
      </c>
      <c r="AC122" s="1">
        <v>5012</v>
      </c>
      <c r="AD122" s="1">
        <v>5012</v>
      </c>
      <c r="AE122" s="1">
        <v>5012</v>
      </c>
      <c r="AF122" s="1">
        <v>5012</v>
      </c>
      <c r="AG122" s="1">
        <v>5012</v>
      </c>
      <c r="AH122" s="1">
        <v>5012</v>
      </c>
      <c r="AI122" s="1">
        <v>5012</v>
      </c>
      <c r="AJ122" s="1">
        <v>5179.16</v>
      </c>
      <c r="AK122" s="1">
        <v>5179.16</v>
      </c>
      <c r="AL122" s="1">
        <v>5179.16</v>
      </c>
      <c r="AM122" s="1">
        <v>5179.16</v>
      </c>
      <c r="AN122" s="1">
        <v>5179.16</v>
      </c>
      <c r="AO122" s="1">
        <v>5179.16</v>
      </c>
      <c r="AP122" s="1">
        <v>5179.16</v>
      </c>
      <c r="AQ122" s="1">
        <v>5179.16</v>
      </c>
      <c r="AR122" s="1">
        <v>5179.16</v>
      </c>
      <c r="AS122" s="1">
        <v>5664.5833333333303</v>
      </c>
      <c r="AT122" s="1">
        <v>5664.5833333333303</v>
      </c>
      <c r="AU122" s="1">
        <v>5664.5833333333303</v>
      </c>
      <c r="AV122" s="1">
        <v>5664.5833333333303</v>
      </c>
      <c r="AW122" s="1">
        <v>5664.5833333333303</v>
      </c>
      <c r="AX122" s="1">
        <v>5664.5833333333303</v>
      </c>
      <c r="AZ122" s="26">
        <f t="shared" si="52"/>
        <v>5319.3535999999995</v>
      </c>
      <c r="BA122" s="26">
        <f t="shared" si="53"/>
        <v>5319.3414999999995</v>
      </c>
      <c r="BB122" s="26">
        <f t="shared" si="54"/>
        <v>5319.3414999999995</v>
      </c>
      <c r="BC122" s="26">
        <f t="shared" si="55"/>
        <v>5319.3414999999995</v>
      </c>
      <c r="BD122" s="26">
        <f t="shared" si="56"/>
        <v>5319.3414999999995</v>
      </c>
      <c r="BE122" s="26">
        <f t="shared" si="57"/>
        <v>5319.3414999999995</v>
      </c>
      <c r="BF122" s="26">
        <f t="shared" si="58"/>
        <v>5319.3414999999995</v>
      </c>
      <c r="BG122" s="26">
        <f t="shared" si="59"/>
        <v>5319.3414999999995</v>
      </c>
      <c r="BH122" s="26">
        <f t="shared" si="60"/>
        <v>5981.03</v>
      </c>
      <c r="BI122" s="26">
        <f t="shared" si="61"/>
        <v>5981.1026000000002</v>
      </c>
      <c r="BJ122" s="26">
        <f t="shared" si="62"/>
        <v>5981.0905000000002</v>
      </c>
      <c r="BK122" s="26">
        <f t="shared" si="63"/>
        <v>5981.1026000000002</v>
      </c>
      <c r="BL122" s="26">
        <f t="shared" si="64"/>
        <v>5981.0905000000002</v>
      </c>
      <c r="BM122" s="26">
        <f t="shared" si="65"/>
        <v>5981.1026000000002</v>
      </c>
      <c r="BN122" s="26">
        <f t="shared" si="66"/>
        <v>5981.1026000000002</v>
      </c>
      <c r="BO122" s="26">
        <f t="shared" si="67"/>
        <v>5981.03</v>
      </c>
      <c r="BP122" s="26">
        <f t="shared" si="68"/>
        <v>5981.03</v>
      </c>
      <c r="BQ122" s="26">
        <f t="shared" si="69"/>
        <v>5981.03</v>
      </c>
      <c r="BR122" s="26">
        <f t="shared" si="70"/>
        <v>5981.03</v>
      </c>
      <c r="BS122" s="26">
        <f t="shared" si="71"/>
        <v>6064.5199999999995</v>
      </c>
      <c r="BT122" s="26">
        <f t="shared" si="72"/>
        <v>6064.5199999999995</v>
      </c>
      <c r="BU122" s="26">
        <f t="shared" si="73"/>
        <v>6064.5199999999995</v>
      </c>
      <c r="BV122" s="26">
        <f t="shared" si="74"/>
        <v>6064.5199999999995</v>
      </c>
      <c r="BW122" s="26">
        <f t="shared" si="75"/>
        <v>6064.5199999999995</v>
      </c>
      <c r="BX122" s="26">
        <f t="shared" si="76"/>
        <v>6064.5199999999995</v>
      </c>
      <c r="BY122" s="26">
        <f t="shared" si="77"/>
        <v>6064.5199999999995</v>
      </c>
      <c r="BZ122" s="26">
        <f t="shared" si="78"/>
        <v>6064.5199999999995</v>
      </c>
      <c r="CA122" s="26">
        <f t="shared" si="79"/>
        <v>6064.5199999999995</v>
      </c>
      <c r="CB122" s="26">
        <f t="shared" si="80"/>
        <v>6064.5199999999995</v>
      </c>
      <c r="CC122" s="26">
        <f t="shared" si="81"/>
        <v>6064.5199999999995</v>
      </c>
      <c r="CD122" s="26">
        <f t="shared" si="82"/>
        <v>6064.5199999999995</v>
      </c>
      <c r="CE122" s="26">
        <f t="shared" si="83"/>
        <v>6064.5199999999995</v>
      </c>
      <c r="CF122" s="26">
        <f t="shared" si="84"/>
        <v>6064.5199999999995</v>
      </c>
      <c r="CG122" s="26">
        <f t="shared" si="85"/>
        <v>6266.7835999999998</v>
      </c>
      <c r="CH122" s="26">
        <f t="shared" si="86"/>
        <v>6266.7835999999998</v>
      </c>
      <c r="CI122" s="26">
        <f t="shared" si="87"/>
        <v>6266.7835999999998</v>
      </c>
      <c r="CJ122" s="26">
        <f t="shared" si="88"/>
        <v>6266.7835999999998</v>
      </c>
      <c r="CK122" s="26">
        <f t="shared" si="89"/>
        <v>6266.7835999999998</v>
      </c>
      <c r="CL122" s="26">
        <f t="shared" si="90"/>
        <v>6266.7835999999998</v>
      </c>
      <c r="CM122" s="26">
        <f t="shared" si="91"/>
        <v>6266.7835999999998</v>
      </c>
      <c r="CN122" s="26">
        <f t="shared" si="92"/>
        <v>6266.7835999999998</v>
      </c>
      <c r="CO122" s="26">
        <f t="shared" si="93"/>
        <v>6266.7835999999998</v>
      </c>
      <c r="CP122" s="26">
        <f t="shared" si="94"/>
        <v>6854.1458333333294</v>
      </c>
      <c r="CQ122" s="26">
        <f t="shared" si="95"/>
        <v>6854.1458333333294</v>
      </c>
      <c r="CR122" s="26">
        <f t="shared" si="96"/>
        <v>6854.1458333333294</v>
      </c>
      <c r="CS122" s="26">
        <f t="shared" si="97"/>
        <v>6854.1458333333294</v>
      </c>
      <c r="CT122" s="26">
        <f t="shared" si="98"/>
        <v>6854.1458333333294</v>
      </c>
      <c r="CU122" s="26">
        <f t="shared" si="99"/>
        <v>6854.1458333333294</v>
      </c>
      <c r="CV122" s="26"/>
      <c r="CW122" s="26"/>
      <c r="CX122" s="26"/>
      <c r="CY122" s="26"/>
    </row>
    <row r="123" spans="2:103">
      <c r="B123">
        <f t="shared" si="100"/>
        <v>118</v>
      </c>
      <c r="C123" s="1">
        <v>1187.5</v>
      </c>
      <c r="D123" s="1">
        <v>1187.5</v>
      </c>
      <c r="E123" s="1">
        <v>1187.5</v>
      </c>
      <c r="F123" s="1">
        <v>1187.5</v>
      </c>
      <c r="G123" s="1">
        <v>1187.5</v>
      </c>
      <c r="H123" s="1">
        <v>1187.5</v>
      </c>
      <c r="I123" s="1">
        <v>1187.5</v>
      </c>
      <c r="J123" s="1">
        <v>1187.5</v>
      </c>
      <c r="K123" s="1">
        <v>1187.5</v>
      </c>
      <c r="L123" s="1">
        <v>1187.5</v>
      </c>
      <c r="M123" s="1">
        <v>1187.5</v>
      </c>
      <c r="N123" s="1">
        <v>1187.5</v>
      </c>
      <c r="O123" s="1">
        <v>1187.5</v>
      </c>
      <c r="P123" s="1">
        <v>1187.5</v>
      </c>
      <c r="Q123" s="1">
        <v>1187.5</v>
      </c>
      <c r="R123" s="1">
        <v>1187.5</v>
      </c>
      <c r="S123" s="1">
        <v>1187.5</v>
      </c>
      <c r="T123" s="1">
        <v>1187.5</v>
      </c>
      <c r="U123" s="1">
        <v>1187.5</v>
      </c>
      <c r="V123" s="1">
        <v>1187.5</v>
      </c>
      <c r="W123" s="1">
        <v>1187.5</v>
      </c>
      <c r="X123" s="1">
        <v>1187.5</v>
      </c>
      <c r="Y123" s="1">
        <v>1187.5</v>
      </c>
      <c r="Z123" s="1">
        <v>1187.5</v>
      </c>
      <c r="AA123" s="1">
        <v>1187.5</v>
      </c>
      <c r="AB123" s="1">
        <v>1187.5</v>
      </c>
      <c r="AC123" s="1">
        <v>1187.5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Z123" s="26">
        <f t="shared" si="52"/>
        <v>1436.875</v>
      </c>
      <c r="BA123" s="26">
        <f t="shared" si="53"/>
        <v>1436.875</v>
      </c>
      <c r="BB123" s="26">
        <f t="shared" si="54"/>
        <v>1436.875</v>
      </c>
      <c r="BC123" s="26">
        <f t="shared" si="55"/>
        <v>1436.875</v>
      </c>
      <c r="BD123" s="26">
        <f t="shared" si="56"/>
        <v>1436.875</v>
      </c>
      <c r="BE123" s="26">
        <f t="shared" si="57"/>
        <v>1436.875</v>
      </c>
      <c r="BF123" s="26">
        <f t="shared" si="58"/>
        <v>1436.875</v>
      </c>
      <c r="BG123" s="26">
        <f t="shared" si="59"/>
        <v>1436.875</v>
      </c>
      <c r="BH123" s="26">
        <f t="shared" si="60"/>
        <v>1436.875</v>
      </c>
      <c r="BI123" s="26">
        <f t="shared" si="61"/>
        <v>1436.875</v>
      </c>
      <c r="BJ123" s="26">
        <f t="shared" si="62"/>
        <v>1436.875</v>
      </c>
      <c r="BK123" s="26">
        <f t="shared" si="63"/>
        <v>1436.875</v>
      </c>
      <c r="BL123" s="26">
        <f t="shared" si="64"/>
        <v>1436.875</v>
      </c>
      <c r="BM123" s="26">
        <f t="shared" si="65"/>
        <v>1436.875</v>
      </c>
      <c r="BN123" s="26">
        <f t="shared" si="66"/>
        <v>1436.875</v>
      </c>
      <c r="BO123" s="26">
        <f t="shared" si="67"/>
        <v>1436.875</v>
      </c>
      <c r="BP123" s="26">
        <f t="shared" si="68"/>
        <v>1436.875</v>
      </c>
      <c r="BQ123" s="26">
        <f t="shared" si="69"/>
        <v>1436.875</v>
      </c>
      <c r="BR123" s="26">
        <f t="shared" si="70"/>
        <v>1436.875</v>
      </c>
      <c r="BS123" s="26">
        <f t="shared" si="71"/>
        <v>1436.875</v>
      </c>
      <c r="BT123" s="26">
        <f t="shared" si="72"/>
        <v>1436.875</v>
      </c>
      <c r="BU123" s="26">
        <f t="shared" si="73"/>
        <v>1436.875</v>
      </c>
      <c r="BV123" s="26">
        <f t="shared" si="74"/>
        <v>1436.875</v>
      </c>
      <c r="BW123" s="26">
        <f t="shared" si="75"/>
        <v>1436.875</v>
      </c>
      <c r="BX123" s="26">
        <f t="shared" si="76"/>
        <v>1436.875</v>
      </c>
      <c r="BY123" s="26">
        <f t="shared" si="77"/>
        <v>1436.875</v>
      </c>
      <c r="BZ123" s="26">
        <f t="shared" si="78"/>
        <v>1436.875</v>
      </c>
      <c r="CA123" s="26">
        <f t="shared" si="79"/>
        <v>0</v>
      </c>
      <c r="CB123" s="26">
        <f t="shared" si="80"/>
        <v>0</v>
      </c>
      <c r="CC123" s="26">
        <f t="shared" si="81"/>
        <v>0</v>
      </c>
      <c r="CD123" s="26">
        <f t="shared" si="82"/>
        <v>0</v>
      </c>
      <c r="CE123" s="26">
        <f t="shared" si="83"/>
        <v>0</v>
      </c>
      <c r="CF123" s="26">
        <f t="shared" si="84"/>
        <v>0</v>
      </c>
      <c r="CG123" s="26">
        <f t="shared" si="85"/>
        <v>0</v>
      </c>
      <c r="CH123" s="26">
        <f t="shared" si="86"/>
        <v>0</v>
      </c>
      <c r="CI123" s="26">
        <f t="shared" si="87"/>
        <v>0</v>
      </c>
      <c r="CJ123" s="26">
        <f t="shared" si="88"/>
        <v>0</v>
      </c>
      <c r="CK123" s="26">
        <f t="shared" si="89"/>
        <v>0</v>
      </c>
      <c r="CL123" s="26">
        <f t="shared" si="90"/>
        <v>0</v>
      </c>
      <c r="CM123" s="26">
        <f t="shared" si="91"/>
        <v>0</v>
      </c>
      <c r="CN123" s="26">
        <f t="shared" si="92"/>
        <v>0</v>
      </c>
      <c r="CO123" s="26">
        <f t="shared" si="93"/>
        <v>0</v>
      </c>
      <c r="CP123" s="26">
        <f t="shared" si="94"/>
        <v>0</v>
      </c>
      <c r="CQ123" s="26">
        <f t="shared" si="95"/>
        <v>0</v>
      </c>
      <c r="CR123" s="26">
        <f t="shared" si="96"/>
        <v>0</v>
      </c>
      <c r="CS123" s="26">
        <f t="shared" si="97"/>
        <v>0</v>
      </c>
      <c r="CT123" s="26">
        <f t="shared" si="98"/>
        <v>0</v>
      </c>
      <c r="CU123" s="26">
        <f t="shared" si="99"/>
        <v>0</v>
      </c>
      <c r="CV123" s="26"/>
      <c r="CW123" s="26"/>
      <c r="CX123" s="26"/>
      <c r="CY123" s="26"/>
    </row>
    <row r="124" spans="2:103">
      <c r="B124">
        <f t="shared" si="100"/>
        <v>119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2500</v>
      </c>
      <c r="M124" s="1">
        <v>2500</v>
      </c>
      <c r="N124" s="1">
        <v>2500</v>
      </c>
      <c r="O124" s="1">
        <v>2142.85</v>
      </c>
      <c r="P124" s="1">
        <v>2142.86</v>
      </c>
      <c r="Q124" s="1">
        <v>2142.86</v>
      </c>
      <c r="R124" s="1">
        <v>2143</v>
      </c>
      <c r="S124" s="1">
        <v>2143</v>
      </c>
      <c r="T124" s="1">
        <v>2142</v>
      </c>
      <c r="U124" s="1">
        <v>2143</v>
      </c>
      <c r="V124" s="1">
        <v>2143</v>
      </c>
      <c r="W124" s="1">
        <v>2143</v>
      </c>
      <c r="X124" s="1">
        <v>2500</v>
      </c>
      <c r="Y124" s="1">
        <v>2500</v>
      </c>
      <c r="Z124" s="1">
        <v>2500</v>
      </c>
      <c r="AA124" s="1">
        <v>2500</v>
      </c>
      <c r="AB124" s="1">
        <v>2500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Z124" s="26">
        <f t="shared" si="52"/>
        <v>0</v>
      </c>
      <c r="BA124" s="26">
        <f t="shared" si="53"/>
        <v>0</v>
      </c>
      <c r="BB124" s="26">
        <f t="shared" si="54"/>
        <v>0</v>
      </c>
      <c r="BC124" s="26">
        <f t="shared" si="55"/>
        <v>0</v>
      </c>
      <c r="BD124" s="26">
        <f t="shared" si="56"/>
        <v>0</v>
      </c>
      <c r="BE124" s="26">
        <f t="shared" si="57"/>
        <v>0</v>
      </c>
      <c r="BF124" s="26">
        <f t="shared" si="58"/>
        <v>0</v>
      </c>
      <c r="BG124" s="26">
        <f t="shared" si="59"/>
        <v>0</v>
      </c>
      <c r="BH124" s="26">
        <f t="shared" si="60"/>
        <v>0</v>
      </c>
      <c r="BI124" s="26">
        <f t="shared" si="61"/>
        <v>3025</v>
      </c>
      <c r="BJ124" s="26">
        <f t="shared" si="62"/>
        <v>3025</v>
      </c>
      <c r="BK124" s="26">
        <f t="shared" si="63"/>
        <v>3025</v>
      </c>
      <c r="BL124" s="26">
        <f t="shared" si="64"/>
        <v>2592.8484999999996</v>
      </c>
      <c r="BM124" s="26">
        <f t="shared" si="65"/>
        <v>2592.8606</v>
      </c>
      <c r="BN124" s="26">
        <f t="shared" si="66"/>
        <v>2592.8606</v>
      </c>
      <c r="BO124" s="26">
        <f t="shared" si="67"/>
        <v>2593.0299999999997</v>
      </c>
      <c r="BP124" s="26">
        <f t="shared" si="68"/>
        <v>2593.0299999999997</v>
      </c>
      <c r="BQ124" s="26">
        <f t="shared" si="69"/>
        <v>2591.8199999999997</v>
      </c>
      <c r="BR124" s="26">
        <f t="shared" si="70"/>
        <v>2593.0299999999997</v>
      </c>
      <c r="BS124" s="26">
        <f t="shared" si="71"/>
        <v>2593.0299999999997</v>
      </c>
      <c r="BT124" s="26">
        <f t="shared" si="72"/>
        <v>2593.0299999999997</v>
      </c>
      <c r="BU124" s="26">
        <f t="shared" si="73"/>
        <v>3025</v>
      </c>
      <c r="BV124" s="26">
        <f t="shared" si="74"/>
        <v>3025</v>
      </c>
      <c r="BW124" s="26">
        <f t="shared" si="75"/>
        <v>3025</v>
      </c>
      <c r="BX124" s="26">
        <f t="shared" si="76"/>
        <v>3025</v>
      </c>
      <c r="BY124" s="26">
        <f t="shared" si="77"/>
        <v>3025</v>
      </c>
      <c r="BZ124" s="26">
        <f t="shared" si="78"/>
        <v>0</v>
      </c>
      <c r="CA124" s="26">
        <f t="shared" si="79"/>
        <v>0</v>
      </c>
      <c r="CB124" s="26">
        <f t="shared" si="80"/>
        <v>0</v>
      </c>
      <c r="CC124" s="26">
        <f t="shared" si="81"/>
        <v>0</v>
      </c>
      <c r="CD124" s="26">
        <f t="shared" si="82"/>
        <v>0</v>
      </c>
      <c r="CE124" s="26">
        <f t="shared" si="83"/>
        <v>0</v>
      </c>
      <c r="CF124" s="26">
        <f t="shared" si="84"/>
        <v>0</v>
      </c>
      <c r="CG124" s="26">
        <f t="shared" si="85"/>
        <v>0</v>
      </c>
      <c r="CH124" s="26">
        <f t="shared" si="86"/>
        <v>0</v>
      </c>
      <c r="CI124" s="26">
        <f t="shared" si="87"/>
        <v>0</v>
      </c>
      <c r="CJ124" s="26">
        <f t="shared" si="88"/>
        <v>0</v>
      </c>
      <c r="CK124" s="26">
        <f t="shared" si="89"/>
        <v>0</v>
      </c>
      <c r="CL124" s="26">
        <f t="shared" si="90"/>
        <v>0</v>
      </c>
      <c r="CM124" s="26">
        <f t="shared" si="91"/>
        <v>0</v>
      </c>
      <c r="CN124" s="26">
        <f t="shared" si="92"/>
        <v>0</v>
      </c>
      <c r="CO124" s="26">
        <f t="shared" si="93"/>
        <v>0</v>
      </c>
      <c r="CP124" s="26">
        <f t="shared" si="94"/>
        <v>0</v>
      </c>
      <c r="CQ124" s="26">
        <f t="shared" si="95"/>
        <v>0</v>
      </c>
      <c r="CR124" s="26">
        <f t="shared" si="96"/>
        <v>0</v>
      </c>
      <c r="CS124" s="26">
        <f t="shared" si="97"/>
        <v>0</v>
      </c>
      <c r="CT124" s="26">
        <f t="shared" si="98"/>
        <v>0</v>
      </c>
      <c r="CU124" s="26">
        <f t="shared" si="99"/>
        <v>0</v>
      </c>
      <c r="CV124" s="26"/>
      <c r="CW124" s="26"/>
      <c r="CX124" s="26"/>
      <c r="CY124" s="26"/>
    </row>
    <row r="125" spans="2:103">
      <c r="B125">
        <f t="shared" si="100"/>
        <v>120</v>
      </c>
      <c r="C125" s="1">
        <v>20833.330000000002</v>
      </c>
      <c r="D125" s="1">
        <v>20833.34</v>
      </c>
      <c r="E125" s="1">
        <v>20833.330000000002</v>
      </c>
      <c r="F125" s="1">
        <v>20833.330000000002</v>
      </c>
      <c r="G125" s="1">
        <v>20833.34</v>
      </c>
      <c r="H125" s="1">
        <v>20833.330000000002</v>
      </c>
      <c r="I125" s="1">
        <v>20833.330000000002</v>
      </c>
      <c r="J125" s="1">
        <v>20833.34</v>
      </c>
      <c r="K125" s="1">
        <v>20833.330000000002</v>
      </c>
      <c r="L125" s="1">
        <v>20833.330000000002</v>
      </c>
      <c r="M125" s="1">
        <v>20833.34</v>
      </c>
      <c r="N125" s="1">
        <v>20833.330000000002</v>
      </c>
      <c r="O125" s="1">
        <v>20833.330000000002</v>
      </c>
      <c r="P125" s="1">
        <v>20833.34</v>
      </c>
      <c r="Q125" s="1">
        <v>20833.34</v>
      </c>
      <c r="R125" s="1">
        <v>20833</v>
      </c>
      <c r="S125" s="1">
        <v>20833</v>
      </c>
      <c r="T125" s="1">
        <v>20833</v>
      </c>
      <c r="U125" s="1">
        <v>27333</v>
      </c>
      <c r="V125" s="1">
        <v>27333</v>
      </c>
      <c r="W125" s="1">
        <v>27333</v>
      </c>
      <c r="X125" s="1">
        <v>25513</v>
      </c>
      <c r="Y125" s="1">
        <v>25514</v>
      </c>
      <c r="Z125" s="1">
        <v>25513</v>
      </c>
      <c r="AA125" s="1">
        <v>25513</v>
      </c>
      <c r="AB125" s="1">
        <v>25514</v>
      </c>
      <c r="AC125" s="1">
        <v>25513</v>
      </c>
      <c r="AD125" s="1">
        <v>25513</v>
      </c>
      <c r="AE125" s="1">
        <v>5000</v>
      </c>
      <c r="AF125" s="1">
        <v>5000</v>
      </c>
      <c r="AG125" s="1">
        <v>5000</v>
      </c>
      <c r="AH125" s="1">
        <v>5000</v>
      </c>
      <c r="AI125" s="1">
        <v>5000</v>
      </c>
      <c r="AJ125" s="1">
        <v>5000</v>
      </c>
      <c r="AK125" s="1">
        <v>5000</v>
      </c>
      <c r="AL125" s="1">
        <v>5000</v>
      </c>
      <c r="AM125" s="1">
        <v>5000</v>
      </c>
      <c r="AN125" s="1">
        <v>5000</v>
      </c>
      <c r="AO125" s="1">
        <v>5000</v>
      </c>
      <c r="AP125" s="1">
        <v>5000</v>
      </c>
      <c r="AQ125" s="1">
        <v>5000</v>
      </c>
      <c r="AR125" s="1">
        <v>5000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Z125" s="26">
        <f t="shared" si="52"/>
        <v>25208.329300000001</v>
      </c>
      <c r="BA125" s="26">
        <f t="shared" si="53"/>
        <v>25208.341400000001</v>
      </c>
      <c r="BB125" s="26">
        <f t="shared" si="54"/>
        <v>25208.329300000001</v>
      </c>
      <c r="BC125" s="26">
        <f t="shared" si="55"/>
        <v>25208.329300000001</v>
      </c>
      <c r="BD125" s="26">
        <f t="shared" si="56"/>
        <v>25208.341400000001</v>
      </c>
      <c r="BE125" s="26">
        <f t="shared" si="57"/>
        <v>25208.329300000001</v>
      </c>
      <c r="BF125" s="26">
        <f t="shared" si="58"/>
        <v>25208.329300000001</v>
      </c>
      <c r="BG125" s="26">
        <f t="shared" si="59"/>
        <v>25208.341400000001</v>
      </c>
      <c r="BH125" s="26">
        <f t="shared" si="60"/>
        <v>25208.329300000001</v>
      </c>
      <c r="BI125" s="26">
        <f t="shared" si="61"/>
        <v>25208.329300000001</v>
      </c>
      <c r="BJ125" s="26">
        <f t="shared" si="62"/>
        <v>25208.341400000001</v>
      </c>
      <c r="BK125" s="26">
        <f t="shared" si="63"/>
        <v>25208.329300000001</v>
      </c>
      <c r="BL125" s="26">
        <f t="shared" si="64"/>
        <v>25208.329300000001</v>
      </c>
      <c r="BM125" s="26">
        <f t="shared" si="65"/>
        <v>25208.341400000001</v>
      </c>
      <c r="BN125" s="26">
        <f t="shared" si="66"/>
        <v>25208.341400000001</v>
      </c>
      <c r="BO125" s="26">
        <f t="shared" si="67"/>
        <v>25207.93</v>
      </c>
      <c r="BP125" s="26">
        <f t="shared" si="68"/>
        <v>25207.93</v>
      </c>
      <c r="BQ125" s="26">
        <f t="shared" si="69"/>
        <v>25207.93</v>
      </c>
      <c r="BR125" s="26">
        <f t="shared" si="70"/>
        <v>33072.93</v>
      </c>
      <c r="BS125" s="26">
        <f t="shared" si="71"/>
        <v>33072.93</v>
      </c>
      <c r="BT125" s="26">
        <f t="shared" si="72"/>
        <v>33072.93</v>
      </c>
      <c r="BU125" s="26">
        <f t="shared" si="73"/>
        <v>30870.73</v>
      </c>
      <c r="BV125" s="26">
        <f t="shared" si="74"/>
        <v>30871.94</v>
      </c>
      <c r="BW125" s="26">
        <f t="shared" si="75"/>
        <v>30870.73</v>
      </c>
      <c r="BX125" s="26">
        <f t="shared" si="76"/>
        <v>30870.73</v>
      </c>
      <c r="BY125" s="26">
        <f t="shared" si="77"/>
        <v>30871.94</v>
      </c>
      <c r="BZ125" s="26">
        <f t="shared" si="78"/>
        <v>30870.73</v>
      </c>
      <c r="CA125" s="26">
        <f t="shared" si="79"/>
        <v>30870.73</v>
      </c>
      <c r="CB125" s="26">
        <f t="shared" si="80"/>
        <v>6050</v>
      </c>
      <c r="CC125" s="26">
        <f t="shared" si="81"/>
        <v>6050</v>
      </c>
      <c r="CD125" s="26">
        <f t="shared" si="82"/>
        <v>6050</v>
      </c>
      <c r="CE125" s="26">
        <f t="shared" si="83"/>
        <v>6050</v>
      </c>
      <c r="CF125" s="26">
        <f t="shared" si="84"/>
        <v>6050</v>
      </c>
      <c r="CG125" s="26">
        <f t="shared" si="85"/>
        <v>6050</v>
      </c>
      <c r="CH125" s="26">
        <f t="shared" si="86"/>
        <v>6050</v>
      </c>
      <c r="CI125" s="26">
        <f t="shared" si="87"/>
        <v>6050</v>
      </c>
      <c r="CJ125" s="26">
        <f t="shared" si="88"/>
        <v>6050</v>
      </c>
      <c r="CK125" s="26">
        <f t="shared" si="89"/>
        <v>6050</v>
      </c>
      <c r="CL125" s="26">
        <f t="shared" si="90"/>
        <v>6050</v>
      </c>
      <c r="CM125" s="26">
        <f t="shared" si="91"/>
        <v>6050</v>
      </c>
      <c r="CN125" s="26">
        <f t="shared" si="92"/>
        <v>6050</v>
      </c>
      <c r="CO125" s="26">
        <f t="shared" si="93"/>
        <v>6050</v>
      </c>
      <c r="CP125" s="26">
        <f t="shared" si="94"/>
        <v>0</v>
      </c>
      <c r="CQ125" s="26">
        <f t="shared" si="95"/>
        <v>0</v>
      </c>
      <c r="CR125" s="26">
        <f t="shared" si="96"/>
        <v>0</v>
      </c>
      <c r="CS125" s="26">
        <f t="shared" si="97"/>
        <v>0</v>
      </c>
      <c r="CT125" s="26">
        <f t="shared" si="98"/>
        <v>0</v>
      </c>
      <c r="CU125" s="26">
        <f t="shared" si="99"/>
        <v>0</v>
      </c>
      <c r="CV125" s="26"/>
      <c r="CW125" s="26"/>
      <c r="CX125" s="26"/>
      <c r="CY125" s="26"/>
    </row>
    <row r="126" spans="2:103">
      <c r="B126">
        <f t="shared" si="100"/>
        <v>121</v>
      </c>
      <c r="C126" s="1">
        <v>9583.34</v>
      </c>
      <c r="D126" s="1">
        <v>9583.33</v>
      </c>
      <c r="E126" s="1">
        <v>9583.33</v>
      </c>
      <c r="F126" s="1">
        <v>9583.34</v>
      </c>
      <c r="G126" s="1">
        <v>9583.33</v>
      </c>
      <c r="H126" s="1">
        <v>9583.33</v>
      </c>
      <c r="I126" s="1">
        <v>9583.34</v>
      </c>
      <c r="J126" s="1">
        <v>9583.33</v>
      </c>
      <c r="K126" s="1">
        <v>8625</v>
      </c>
      <c r="L126" s="1">
        <v>8625</v>
      </c>
      <c r="M126" s="1">
        <v>8625</v>
      </c>
      <c r="N126" s="1">
        <v>8625</v>
      </c>
      <c r="O126" s="1">
        <v>8625</v>
      </c>
      <c r="P126" s="1">
        <v>8625</v>
      </c>
      <c r="Q126" s="1">
        <v>8625</v>
      </c>
      <c r="R126" s="1">
        <v>8625</v>
      </c>
      <c r="S126" s="1">
        <v>8625</v>
      </c>
      <c r="T126" s="1">
        <v>8625</v>
      </c>
      <c r="U126" s="1">
        <v>8625</v>
      </c>
      <c r="V126" s="1">
        <v>8625</v>
      </c>
      <c r="W126" s="1">
        <v>8625</v>
      </c>
      <c r="X126" s="1">
        <v>8625</v>
      </c>
      <c r="Y126" s="1">
        <v>8625</v>
      </c>
      <c r="Z126" s="1">
        <v>8625</v>
      </c>
      <c r="AA126" s="1">
        <v>8625</v>
      </c>
      <c r="AB126" s="1">
        <v>8625</v>
      </c>
      <c r="AC126" s="1">
        <v>8625</v>
      </c>
      <c r="AD126" s="1">
        <v>8625</v>
      </c>
      <c r="AE126" s="1">
        <v>8625</v>
      </c>
      <c r="AF126" s="1">
        <v>8625</v>
      </c>
      <c r="AG126" s="1">
        <v>8625</v>
      </c>
      <c r="AH126" s="1">
        <v>8625</v>
      </c>
      <c r="AI126" s="1">
        <v>10125</v>
      </c>
      <c r="AJ126" s="1">
        <v>10125</v>
      </c>
      <c r="AK126" s="1">
        <v>10125</v>
      </c>
      <c r="AL126" s="1">
        <v>10125</v>
      </c>
      <c r="AM126" s="1">
        <v>10125</v>
      </c>
      <c r="AN126" s="1">
        <v>10125</v>
      </c>
      <c r="AO126" s="1">
        <v>10125</v>
      </c>
      <c r="AP126" s="1">
        <v>10125</v>
      </c>
      <c r="AQ126" s="1">
        <v>10125</v>
      </c>
      <c r="AR126" s="1">
        <v>10125</v>
      </c>
      <c r="AS126" s="1">
        <v>10125</v>
      </c>
      <c r="AT126" s="1">
        <v>10125</v>
      </c>
      <c r="AU126" s="1">
        <v>10125</v>
      </c>
      <c r="AV126" s="1">
        <v>10125</v>
      </c>
      <c r="AW126" s="1">
        <v>10125</v>
      </c>
      <c r="AX126" s="1">
        <v>10125</v>
      </c>
      <c r="AZ126" s="26">
        <f t="shared" si="52"/>
        <v>11595.841399999999</v>
      </c>
      <c r="BA126" s="26">
        <f t="shared" si="53"/>
        <v>11595.829299999999</v>
      </c>
      <c r="BB126" s="26">
        <f t="shared" si="54"/>
        <v>11595.829299999999</v>
      </c>
      <c r="BC126" s="26">
        <f t="shared" si="55"/>
        <v>11595.841399999999</v>
      </c>
      <c r="BD126" s="26">
        <f t="shared" si="56"/>
        <v>11595.829299999999</v>
      </c>
      <c r="BE126" s="26">
        <f t="shared" si="57"/>
        <v>11595.829299999999</v>
      </c>
      <c r="BF126" s="26">
        <f t="shared" si="58"/>
        <v>11595.841399999999</v>
      </c>
      <c r="BG126" s="26">
        <f t="shared" si="59"/>
        <v>11595.829299999999</v>
      </c>
      <c r="BH126" s="26">
        <f t="shared" si="60"/>
        <v>10436.25</v>
      </c>
      <c r="BI126" s="26">
        <f t="shared" si="61"/>
        <v>10436.25</v>
      </c>
      <c r="BJ126" s="26">
        <f t="shared" si="62"/>
        <v>10436.25</v>
      </c>
      <c r="BK126" s="26">
        <f t="shared" si="63"/>
        <v>10436.25</v>
      </c>
      <c r="BL126" s="26">
        <f t="shared" si="64"/>
        <v>10436.25</v>
      </c>
      <c r="BM126" s="26">
        <f t="shared" si="65"/>
        <v>10436.25</v>
      </c>
      <c r="BN126" s="26">
        <f t="shared" si="66"/>
        <v>10436.25</v>
      </c>
      <c r="BO126" s="26">
        <f t="shared" si="67"/>
        <v>10436.25</v>
      </c>
      <c r="BP126" s="26">
        <f t="shared" si="68"/>
        <v>10436.25</v>
      </c>
      <c r="BQ126" s="26">
        <f t="shared" si="69"/>
        <v>10436.25</v>
      </c>
      <c r="BR126" s="26">
        <f t="shared" si="70"/>
        <v>10436.25</v>
      </c>
      <c r="BS126" s="26">
        <f t="shared" si="71"/>
        <v>10436.25</v>
      </c>
      <c r="BT126" s="26">
        <f t="shared" si="72"/>
        <v>10436.25</v>
      </c>
      <c r="BU126" s="26">
        <f t="shared" si="73"/>
        <v>10436.25</v>
      </c>
      <c r="BV126" s="26">
        <f t="shared" si="74"/>
        <v>10436.25</v>
      </c>
      <c r="BW126" s="26">
        <f t="shared" si="75"/>
        <v>10436.25</v>
      </c>
      <c r="BX126" s="26">
        <f t="shared" si="76"/>
        <v>10436.25</v>
      </c>
      <c r="BY126" s="26">
        <f t="shared" si="77"/>
        <v>10436.25</v>
      </c>
      <c r="BZ126" s="26">
        <f t="shared" si="78"/>
        <v>10436.25</v>
      </c>
      <c r="CA126" s="26">
        <f t="shared" si="79"/>
        <v>10436.25</v>
      </c>
      <c r="CB126" s="26">
        <f t="shared" si="80"/>
        <v>10436.25</v>
      </c>
      <c r="CC126" s="26">
        <f t="shared" si="81"/>
        <v>10436.25</v>
      </c>
      <c r="CD126" s="26">
        <f t="shared" si="82"/>
        <v>10436.25</v>
      </c>
      <c r="CE126" s="26">
        <f t="shared" si="83"/>
        <v>10436.25</v>
      </c>
      <c r="CF126" s="26">
        <f t="shared" si="84"/>
        <v>12251.25</v>
      </c>
      <c r="CG126" s="26">
        <f t="shared" si="85"/>
        <v>12251.25</v>
      </c>
      <c r="CH126" s="26">
        <f t="shared" si="86"/>
        <v>12251.25</v>
      </c>
      <c r="CI126" s="26">
        <f t="shared" si="87"/>
        <v>12251.25</v>
      </c>
      <c r="CJ126" s="26">
        <f t="shared" si="88"/>
        <v>12251.25</v>
      </c>
      <c r="CK126" s="26">
        <f t="shared" si="89"/>
        <v>12251.25</v>
      </c>
      <c r="CL126" s="26">
        <f t="shared" si="90"/>
        <v>12251.25</v>
      </c>
      <c r="CM126" s="26">
        <f t="shared" si="91"/>
        <v>12251.25</v>
      </c>
      <c r="CN126" s="26">
        <f t="shared" si="92"/>
        <v>12251.25</v>
      </c>
      <c r="CO126" s="26">
        <f t="shared" si="93"/>
        <v>12251.25</v>
      </c>
      <c r="CP126" s="26">
        <f t="shared" si="94"/>
        <v>12251.25</v>
      </c>
      <c r="CQ126" s="26">
        <f t="shared" si="95"/>
        <v>12251.25</v>
      </c>
      <c r="CR126" s="26">
        <f t="shared" si="96"/>
        <v>12251.25</v>
      </c>
      <c r="CS126" s="26">
        <f t="shared" si="97"/>
        <v>12251.25</v>
      </c>
      <c r="CT126" s="26">
        <f t="shared" si="98"/>
        <v>12251.25</v>
      </c>
      <c r="CU126" s="26">
        <f t="shared" si="99"/>
        <v>12251.25</v>
      </c>
      <c r="CV126" s="26"/>
      <c r="CW126" s="26"/>
      <c r="CX126" s="26"/>
      <c r="CY126" s="26"/>
    </row>
    <row r="127" spans="2:103">
      <c r="B127">
        <f t="shared" si="100"/>
        <v>122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5833.33</v>
      </c>
      <c r="M127" s="1">
        <v>3333.34</v>
      </c>
      <c r="N127" s="1">
        <v>3333.33</v>
      </c>
      <c r="O127" s="1">
        <v>3333.33</v>
      </c>
      <c r="P127" s="1">
        <v>3333.34</v>
      </c>
      <c r="Q127" s="1">
        <v>3333.34</v>
      </c>
      <c r="R127" s="1">
        <v>3333</v>
      </c>
      <c r="S127" s="1">
        <v>3334</v>
      </c>
      <c r="T127" s="1">
        <v>3333</v>
      </c>
      <c r="U127" s="1">
        <v>3333</v>
      </c>
      <c r="V127" s="1">
        <v>3334</v>
      </c>
      <c r="W127" s="1">
        <v>3333</v>
      </c>
      <c r="X127" s="1">
        <v>3750</v>
      </c>
      <c r="Y127" s="1">
        <v>3750</v>
      </c>
      <c r="Z127" s="1">
        <v>3750</v>
      </c>
      <c r="AA127" s="1">
        <v>3750</v>
      </c>
      <c r="AB127" s="1">
        <v>3750</v>
      </c>
      <c r="AC127" s="1">
        <v>3750</v>
      </c>
      <c r="AD127" s="1">
        <v>3750</v>
      </c>
      <c r="AE127" s="1">
        <v>3750</v>
      </c>
      <c r="AF127" s="1">
        <v>3750</v>
      </c>
      <c r="AG127" s="1">
        <v>3750</v>
      </c>
      <c r="AH127" s="1">
        <v>3750</v>
      </c>
      <c r="AI127" s="1">
        <v>3750</v>
      </c>
      <c r="AJ127" s="1">
        <v>3750</v>
      </c>
      <c r="AK127" s="1">
        <v>3750</v>
      </c>
      <c r="AL127" s="1">
        <v>3750</v>
      </c>
      <c r="AM127" s="1">
        <v>3750</v>
      </c>
      <c r="AN127" s="1">
        <v>3750</v>
      </c>
      <c r="AO127" s="1">
        <v>3750</v>
      </c>
      <c r="AP127" s="1">
        <v>3750</v>
      </c>
      <c r="AQ127" s="1">
        <v>3750</v>
      </c>
      <c r="AR127" s="1">
        <v>3750</v>
      </c>
      <c r="AS127" s="1">
        <v>3750</v>
      </c>
      <c r="AT127" s="1">
        <v>3750</v>
      </c>
      <c r="AU127" s="1">
        <v>3750</v>
      </c>
      <c r="AV127" s="1">
        <v>3750</v>
      </c>
      <c r="AW127" s="1">
        <v>3750</v>
      </c>
      <c r="AX127" s="1">
        <v>3750</v>
      </c>
      <c r="AZ127" s="26">
        <f t="shared" si="52"/>
        <v>0</v>
      </c>
      <c r="BA127" s="26">
        <f t="shared" si="53"/>
        <v>0</v>
      </c>
      <c r="BB127" s="26">
        <f t="shared" si="54"/>
        <v>0</v>
      </c>
      <c r="BC127" s="26">
        <f t="shared" si="55"/>
        <v>0</v>
      </c>
      <c r="BD127" s="26">
        <f t="shared" si="56"/>
        <v>0</v>
      </c>
      <c r="BE127" s="26">
        <f t="shared" si="57"/>
        <v>0</v>
      </c>
      <c r="BF127" s="26">
        <f t="shared" si="58"/>
        <v>0</v>
      </c>
      <c r="BG127" s="26">
        <f t="shared" si="59"/>
        <v>0</v>
      </c>
      <c r="BH127" s="26">
        <f t="shared" si="60"/>
        <v>0</v>
      </c>
      <c r="BI127" s="26">
        <f t="shared" si="61"/>
        <v>7058.3292999999994</v>
      </c>
      <c r="BJ127" s="26">
        <f t="shared" si="62"/>
        <v>4033.3414000000002</v>
      </c>
      <c r="BK127" s="26">
        <f t="shared" si="63"/>
        <v>4033.3292999999999</v>
      </c>
      <c r="BL127" s="26">
        <f t="shared" si="64"/>
        <v>4033.3292999999999</v>
      </c>
      <c r="BM127" s="26">
        <f t="shared" si="65"/>
        <v>4033.3414000000002</v>
      </c>
      <c r="BN127" s="26">
        <f t="shared" si="66"/>
        <v>4033.3414000000002</v>
      </c>
      <c r="BO127" s="26">
        <f t="shared" si="67"/>
        <v>4032.93</v>
      </c>
      <c r="BP127" s="26">
        <f t="shared" si="68"/>
        <v>4034.14</v>
      </c>
      <c r="BQ127" s="26">
        <f t="shared" si="69"/>
        <v>4032.93</v>
      </c>
      <c r="BR127" s="26">
        <f t="shared" si="70"/>
        <v>4032.93</v>
      </c>
      <c r="BS127" s="26">
        <f t="shared" si="71"/>
        <v>4034.14</v>
      </c>
      <c r="BT127" s="26">
        <f t="shared" si="72"/>
        <v>4032.93</v>
      </c>
      <c r="BU127" s="26">
        <f t="shared" si="73"/>
        <v>4537.5</v>
      </c>
      <c r="BV127" s="26">
        <f t="shared" si="74"/>
        <v>4537.5</v>
      </c>
      <c r="BW127" s="26">
        <f t="shared" si="75"/>
        <v>4537.5</v>
      </c>
      <c r="BX127" s="26">
        <f t="shared" si="76"/>
        <v>4537.5</v>
      </c>
      <c r="BY127" s="26">
        <f t="shared" si="77"/>
        <v>4537.5</v>
      </c>
      <c r="BZ127" s="26">
        <f t="shared" si="78"/>
        <v>4537.5</v>
      </c>
      <c r="CA127" s="26">
        <f t="shared" si="79"/>
        <v>4537.5</v>
      </c>
      <c r="CB127" s="26">
        <f t="shared" si="80"/>
        <v>4537.5</v>
      </c>
      <c r="CC127" s="26">
        <f t="shared" si="81"/>
        <v>4537.5</v>
      </c>
      <c r="CD127" s="26">
        <f t="shared" si="82"/>
        <v>4537.5</v>
      </c>
      <c r="CE127" s="26">
        <f t="shared" si="83"/>
        <v>4537.5</v>
      </c>
      <c r="CF127" s="26">
        <f t="shared" si="84"/>
        <v>4537.5</v>
      </c>
      <c r="CG127" s="26">
        <f t="shared" si="85"/>
        <v>4537.5</v>
      </c>
      <c r="CH127" s="26">
        <f t="shared" si="86"/>
        <v>4537.5</v>
      </c>
      <c r="CI127" s="26">
        <f t="shared" si="87"/>
        <v>4537.5</v>
      </c>
      <c r="CJ127" s="26">
        <f t="shared" si="88"/>
        <v>4537.5</v>
      </c>
      <c r="CK127" s="26">
        <f t="shared" si="89"/>
        <v>4537.5</v>
      </c>
      <c r="CL127" s="26">
        <f t="shared" si="90"/>
        <v>4537.5</v>
      </c>
      <c r="CM127" s="26">
        <f t="shared" si="91"/>
        <v>4537.5</v>
      </c>
      <c r="CN127" s="26">
        <f t="shared" si="92"/>
        <v>4537.5</v>
      </c>
      <c r="CO127" s="26">
        <f t="shared" si="93"/>
        <v>4537.5</v>
      </c>
      <c r="CP127" s="26">
        <f t="shared" si="94"/>
        <v>4537.5</v>
      </c>
      <c r="CQ127" s="26">
        <f t="shared" si="95"/>
        <v>4537.5</v>
      </c>
      <c r="CR127" s="26">
        <f t="shared" si="96"/>
        <v>4537.5</v>
      </c>
      <c r="CS127" s="26">
        <f t="shared" si="97"/>
        <v>4537.5</v>
      </c>
      <c r="CT127" s="26">
        <f t="shared" si="98"/>
        <v>4537.5</v>
      </c>
      <c r="CU127" s="26">
        <f t="shared" si="99"/>
        <v>4537.5</v>
      </c>
      <c r="CV127" s="26"/>
      <c r="CW127" s="26"/>
      <c r="CX127" s="26"/>
      <c r="CY127" s="26"/>
    </row>
    <row r="128" spans="2:103">
      <c r="B128">
        <f t="shared" si="100"/>
        <v>123</v>
      </c>
      <c r="C128" s="1">
        <v>2333.33</v>
      </c>
      <c r="D128" s="1">
        <v>3999.84</v>
      </c>
      <c r="E128" s="1">
        <v>3999.83</v>
      </c>
      <c r="F128" s="1">
        <v>4583.33</v>
      </c>
      <c r="G128" s="1">
        <v>4583.33</v>
      </c>
      <c r="H128" s="1">
        <v>4583.33</v>
      </c>
      <c r="I128" s="1">
        <v>4583.33</v>
      </c>
      <c r="J128" s="1">
        <v>4583.33</v>
      </c>
      <c r="K128" s="1">
        <v>4583.33</v>
      </c>
      <c r="L128" s="1">
        <v>4583.33</v>
      </c>
      <c r="M128" s="1">
        <v>4583.33</v>
      </c>
      <c r="N128" s="1">
        <v>4583.33</v>
      </c>
      <c r="O128" s="1">
        <v>4583.34</v>
      </c>
      <c r="P128" s="1">
        <v>4583.32</v>
      </c>
      <c r="Q128" s="1">
        <v>4583.32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Z128" s="26">
        <f t="shared" si="52"/>
        <v>2823.3292999999999</v>
      </c>
      <c r="BA128" s="26">
        <f t="shared" si="53"/>
        <v>4839.8064000000004</v>
      </c>
      <c r="BB128" s="26">
        <f t="shared" si="54"/>
        <v>4839.7942999999996</v>
      </c>
      <c r="BC128" s="26">
        <f t="shared" si="55"/>
        <v>5545.8292999999994</v>
      </c>
      <c r="BD128" s="26">
        <f t="shared" si="56"/>
        <v>5545.8292999999994</v>
      </c>
      <c r="BE128" s="26">
        <f t="shared" si="57"/>
        <v>5545.8292999999994</v>
      </c>
      <c r="BF128" s="26">
        <f t="shared" si="58"/>
        <v>5545.8292999999994</v>
      </c>
      <c r="BG128" s="26">
        <f t="shared" si="59"/>
        <v>5545.8292999999994</v>
      </c>
      <c r="BH128" s="26">
        <f t="shared" si="60"/>
        <v>5545.8292999999994</v>
      </c>
      <c r="BI128" s="26">
        <f t="shared" si="61"/>
        <v>5545.8292999999994</v>
      </c>
      <c r="BJ128" s="26">
        <f t="shared" si="62"/>
        <v>5545.8292999999994</v>
      </c>
      <c r="BK128" s="26">
        <f t="shared" si="63"/>
        <v>5545.8292999999994</v>
      </c>
      <c r="BL128" s="26">
        <f t="shared" si="64"/>
        <v>5545.8414000000002</v>
      </c>
      <c r="BM128" s="26">
        <f t="shared" si="65"/>
        <v>5545.8171999999995</v>
      </c>
      <c r="BN128" s="26">
        <f t="shared" si="66"/>
        <v>5545.8171999999995</v>
      </c>
      <c r="BO128" s="26">
        <f t="shared" si="67"/>
        <v>0</v>
      </c>
      <c r="BP128" s="26">
        <f t="shared" si="68"/>
        <v>0</v>
      </c>
      <c r="BQ128" s="26">
        <f t="shared" si="69"/>
        <v>0</v>
      </c>
      <c r="BR128" s="26">
        <f t="shared" si="70"/>
        <v>0</v>
      </c>
      <c r="BS128" s="26">
        <f t="shared" si="71"/>
        <v>0</v>
      </c>
      <c r="BT128" s="26">
        <f t="shared" si="72"/>
        <v>0</v>
      </c>
      <c r="BU128" s="26">
        <f t="shared" si="73"/>
        <v>0</v>
      </c>
      <c r="BV128" s="26">
        <f t="shared" si="74"/>
        <v>0</v>
      </c>
      <c r="BW128" s="26">
        <f t="shared" si="75"/>
        <v>0</v>
      </c>
      <c r="BX128" s="26">
        <f t="shared" si="76"/>
        <v>0</v>
      </c>
      <c r="BY128" s="26">
        <f t="shared" si="77"/>
        <v>0</v>
      </c>
      <c r="BZ128" s="26">
        <f t="shared" si="78"/>
        <v>0</v>
      </c>
      <c r="CA128" s="26">
        <f t="shared" si="79"/>
        <v>0</v>
      </c>
      <c r="CB128" s="26">
        <f t="shared" si="80"/>
        <v>0</v>
      </c>
      <c r="CC128" s="26">
        <f t="shared" si="81"/>
        <v>0</v>
      </c>
      <c r="CD128" s="26">
        <f t="shared" si="82"/>
        <v>0</v>
      </c>
      <c r="CE128" s="26">
        <f t="shared" si="83"/>
        <v>0</v>
      </c>
      <c r="CF128" s="26">
        <f t="shared" si="84"/>
        <v>0</v>
      </c>
      <c r="CG128" s="26">
        <f t="shared" si="85"/>
        <v>0</v>
      </c>
      <c r="CH128" s="26">
        <f t="shared" si="86"/>
        <v>0</v>
      </c>
      <c r="CI128" s="26">
        <f t="shared" si="87"/>
        <v>0</v>
      </c>
      <c r="CJ128" s="26">
        <f t="shared" si="88"/>
        <v>0</v>
      </c>
      <c r="CK128" s="26">
        <f t="shared" si="89"/>
        <v>0</v>
      </c>
      <c r="CL128" s="26">
        <f t="shared" si="90"/>
        <v>0</v>
      </c>
      <c r="CM128" s="26">
        <f t="shared" si="91"/>
        <v>0</v>
      </c>
      <c r="CN128" s="26">
        <f t="shared" si="92"/>
        <v>0</v>
      </c>
      <c r="CO128" s="26">
        <f t="shared" si="93"/>
        <v>0</v>
      </c>
      <c r="CP128" s="26">
        <f t="shared" si="94"/>
        <v>0</v>
      </c>
      <c r="CQ128" s="26">
        <f t="shared" si="95"/>
        <v>0</v>
      </c>
      <c r="CR128" s="26">
        <f t="shared" si="96"/>
        <v>0</v>
      </c>
      <c r="CS128" s="26">
        <f t="shared" si="97"/>
        <v>0</v>
      </c>
      <c r="CT128" s="26">
        <f t="shared" si="98"/>
        <v>0</v>
      </c>
      <c r="CU128" s="26">
        <f t="shared" si="99"/>
        <v>0</v>
      </c>
      <c r="CV128" s="26"/>
      <c r="CW128" s="26"/>
      <c r="CX128" s="26"/>
      <c r="CY128" s="26"/>
    </row>
    <row r="129" spans="2:103">
      <c r="B129">
        <f t="shared" si="100"/>
        <v>124</v>
      </c>
      <c r="C129" s="1">
        <v>0</v>
      </c>
      <c r="D129" s="1">
        <v>0</v>
      </c>
      <c r="E129" s="1">
        <v>0</v>
      </c>
      <c r="F129" s="1">
        <v>3325</v>
      </c>
      <c r="G129" s="1">
        <v>3325</v>
      </c>
      <c r="H129" s="1">
        <v>3325</v>
      </c>
      <c r="I129" s="1">
        <v>3325</v>
      </c>
      <c r="J129" s="1">
        <v>3325</v>
      </c>
      <c r="K129" s="1">
        <v>3325</v>
      </c>
      <c r="L129" s="1">
        <v>3325</v>
      </c>
      <c r="M129" s="1">
        <v>3325</v>
      </c>
      <c r="N129" s="1">
        <v>3325</v>
      </c>
      <c r="O129" s="1">
        <v>3325</v>
      </c>
      <c r="P129" s="1">
        <v>3325</v>
      </c>
      <c r="Q129" s="1">
        <v>3325</v>
      </c>
      <c r="R129" s="1">
        <v>3325</v>
      </c>
      <c r="S129" s="1">
        <v>3325</v>
      </c>
      <c r="T129" s="1">
        <v>3325</v>
      </c>
      <c r="U129" s="1">
        <v>3325</v>
      </c>
      <c r="V129" s="1">
        <v>3325</v>
      </c>
      <c r="W129" s="1">
        <v>3325</v>
      </c>
      <c r="X129" s="1">
        <v>3325</v>
      </c>
      <c r="Y129" s="1">
        <v>3325</v>
      </c>
      <c r="Z129" s="1">
        <v>3325</v>
      </c>
      <c r="AA129" s="1">
        <v>3325</v>
      </c>
      <c r="AB129" s="1">
        <v>3325</v>
      </c>
      <c r="AC129" s="1">
        <v>3325</v>
      </c>
      <c r="AD129" s="1">
        <v>3325</v>
      </c>
      <c r="AE129" s="1">
        <v>3325</v>
      </c>
      <c r="AF129" s="1">
        <v>3325</v>
      </c>
      <c r="AG129" s="1">
        <v>3325</v>
      </c>
      <c r="AH129" s="1">
        <v>3325</v>
      </c>
      <c r="AI129" s="1">
        <v>3325</v>
      </c>
      <c r="AJ129" s="1">
        <v>3325</v>
      </c>
      <c r="AK129" s="1">
        <v>3325</v>
      </c>
      <c r="AL129" s="1">
        <v>3325</v>
      </c>
      <c r="AM129" s="1">
        <v>3325</v>
      </c>
      <c r="AN129" s="1">
        <v>3325</v>
      </c>
      <c r="AO129" s="1">
        <v>3325</v>
      </c>
      <c r="AP129" s="1">
        <v>3325</v>
      </c>
      <c r="AQ129" s="1">
        <v>3325</v>
      </c>
      <c r="AR129" s="1">
        <v>3325</v>
      </c>
      <c r="AS129" s="1">
        <v>3325</v>
      </c>
      <c r="AT129" s="1">
        <v>3325</v>
      </c>
      <c r="AU129" s="1">
        <v>3325</v>
      </c>
      <c r="AV129" s="1">
        <v>3325</v>
      </c>
      <c r="AW129" s="1">
        <v>3325</v>
      </c>
      <c r="AX129" s="1">
        <v>3325</v>
      </c>
      <c r="AZ129" s="26">
        <f t="shared" si="52"/>
        <v>0</v>
      </c>
      <c r="BA129" s="26">
        <f t="shared" si="53"/>
        <v>0</v>
      </c>
      <c r="BB129" s="26">
        <f t="shared" si="54"/>
        <v>0</v>
      </c>
      <c r="BC129" s="26">
        <f t="shared" si="55"/>
        <v>4023.25</v>
      </c>
      <c r="BD129" s="26">
        <f t="shared" si="56"/>
        <v>4023.25</v>
      </c>
      <c r="BE129" s="26">
        <f t="shared" si="57"/>
        <v>4023.25</v>
      </c>
      <c r="BF129" s="26">
        <f t="shared" si="58"/>
        <v>4023.25</v>
      </c>
      <c r="BG129" s="26">
        <f t="shared" si="59"/>
        <v>4023.25</v>
      </c>
      <c r="BH129" s="26">
        <f t="shared" si="60"/>
        <v>4023.25</v>
      </c>
      <c r="BI129" s="26">
        <f t="shared" si="61"/>
        <v>4023.25</v>
      </c>
      <c r="BJ129" s="26">
        <f t="shared" si="62"/>
        <v>4023.25</v>
      </c>
      <c r="BK129" s="26">
        <f t="shared" si="63"/>
        <v>4023.25</v>
      </c>
      <c r="BL129" s="26">
        <f t="shared" si="64"/>
        <v>4023.25</v>
      </c>
      <c r="BM129" s="26">
        <f t="shared" si="65"/>
        <v>4023.25</v>
      </c>
      <c r="BN129" s="26">
        <f t="shared" si="66"/>
        <v>4023.25</v>
      </c>
      <c r="BO129" s="26">
        <f t="shared" si="67"/>
        <v>4023.25</v>
      </c>
      <c r="BP129" s="26">
        <f t="shared" si="68"/>
        <v>4023.25</v>
      </c>
      <c r="BQ129" s="26">
        <f t="shared" si="69"/>
        <v>4023.25</v>
      </c>
      <c r="BR129" s="26">
        <f t="shared" si="70"/>
        <v>4023.25</v>
      </c>
      <c r="BS129" s="26">
        <f t="shared" si="71"/>
        <v>4023.25</v>
      </c>
      <c r="BT129" s="26">
        <f t="shared" si="72"/>
        <v>4023.25</v>
      </c>
      <c r="BU129" s="26">
        <f t="shared" si="73"/>
        <v>4023.25</v>
      </c>
      <c r="BV129" s="26">
        <f t="shared" si="74"/>
        <v>4023.25</v>
      </c>
      <c r="BW129" s="26">
        <f t="shared" si="75"/>
        <v>4023.25</v>
      </c>
      <c r="BX129" s="26">
        <f t="shared" si="76"/>
        <v>4023.25</v>
      </c>
      <c r="BY129" s="26">
        <f t="shared" si="77"/>
        <v>4023.25</v>
      </c>
      <c r="BZ129" s="26">
        <f t="shared" si="78"/>
        <v>4023.25</v>
      </c>
      <c r="CA129" s="26">
        <f t="shared" si="79"/>
        <v>4023.25</v>
      </c>
      <c r="CB129" s="26">
        <f t="shared" si="80"/>
        <v>4023.25</v>
      </c>
      <c r="CC129" s="26">
        <f t="shared" si="81"/>
        <v>4023.25</v>
      </c>
      <c r="CD129" s="26">
        <f t="shared" si="82"/>
        <v>4023.25</v>
      </c>
      <c r="CE129" s="26">
        <f t="shared" si="83"/>
        <v>4023.25</v>
      </c>
      <c r="CF129" s="26">
        <f t="shared" si="84"/>
        <v>4023.25</v>
      </c>
      <c r="CG129" s="26">
        <f t="shared" si="85"/>
        <v>4023.25</v>
      </c>
      <c r="CH129" s="26">
        <f t="shared" si="86"/>
        <v>4023.25</v>
      </c>
      <c r="CI129" s="26">
        <f t="shared" si="87"/>
        <v>4023.25</v>
      </c>
      <c r="CJ129" s="26">
        <f t="shared" si="88"/>
        <v>4023.25</v>
      </c>
      <c r="CK129" s="26">
        <f t="shared" si="89"/>
        <v>4023.25</v>
      </c>
      <c r="CL129" s="26">
        <f t="shared" si="90"/>
        <v>4023.25</v>
      </c>
      <c r="CM129" s="26">
        <f t="shared" si="91"/>
        <v>4023.25</v>
      </c>
      <c r="CN129" s="26">
        <f t="shared" si="92"/>
        <v>4023.25</v>
      </c>
      <c r="CO129" s="26">
        <f t="shared" si="93"/>
        <v>4023.25</v>
      </c>
      <c r="CP129" s="26">
        <f t="shared" si="94"/>
        <v>4023.25</v>
      </c>
      <c r="CQ129" s="26">
        <f t="shared" si="95"/>
        <v>4023.25</v>
      </c>
      <c r="CR129" s="26">
        <f t="shared" si="96"/>
        <v>4023.25</v>
      </c>
      <c r="CS129" s="26">
        <f t="shared" si="97"/>
        <v>4023.25</v>
      </c>
      <c r="CT129" s="26">
        <f t="shared" si="98"/>
        <v>4023.25</v>
      </c>
      <c r="CU129" s="26">
        <f t="shared" si="99"/>
        <v>4023.25</v>
      </c>
      <c r="CV129" s="26"/>
      <c r="CW129" s="26"/>
      <c r="CX129" s="26"/>
      <c r="CY129" s="26"/>
    </row>
    <row r="130" spans="2:103">
      <c r="B130">
        <f t="shared" si="100"/>
        <v>125</v>
      </c>
      <c r="C130" s="1">
        <v>2686.6709999999998</v>
      </c>
      <c r="D130" s="1">
        <v>2686.6709999999998</v>
      </c>
      <c r="E130" s="1">
        <v>2686.645</v>
      </c>
      <c r="F130" s="1">
        <v>2844.9097218900001</v>
      </c>
      <c r="G130" s="1">
        <v>2844.9097218900001</v>
      </c>
      <c r="H130" s="1">
        <v>2844.9097218900001</v>
      </c>
      <c r="I130" s="1">
        <v>2844.9097218900001</v>
      </c>
      <c r="J130" s="1">
        <v>2844.9097218900001</v>
      </c>
      <c r="K130" s="1">
        <v>2844.9097218900001</v>
      </c>
      <c r="L130" s="1">
        <v>2844.9097218900001</v>
      </c>
      <c r="M130" s="1">
        <v>2844.9097218900001</v>
      </c>
      <c r="N130" s="1">
        <v>2844.9097218900001</v>
      </c>
      <c r="O130" s="1">
        <v>2844.9097218900001</v>
      </c>
      <c r="P130" s="1">
        <v>2844.9097218900001</v>
      </c>
      <c r="Q130" s="1">
        <v>2844.9097218900001</v>
      </c>
      <c r="R130" s="1">
        <v>2844.9097218900001</v>
      </c>
      <c r="S130" s="1">
        <v>2844.9097218900001</v>
      </c>
      <c r="T130" s="1">
        <v>2844.9097218900001</v>
      </c>
      <c r="U130" s="1">
        <v>2844.9097218900001</v>
      </c>
      <c r="V130" s="1">
        <v>2844.9097218900001</v>
      </c>
      <c r="W130" s="1">
        <v>2844.9097218900001</v>
      </c>
      <c r="X130" s="1">
        <v>2844.9097218900001</v>
      </c>
      <c r="Y130" s="1">
        <v>2844.9097218900001</v>
      </c>
      <c r="Z130" s="1">
        <v>2845</v>
      </c>
      <c r="AA130" s="1">
        <v>2845</v>
      </c>
      <c r="AB130" s="1">
        <v>2845</v>
      </c>
      <c r="AC130" s="1">
        <v>2845</v>
      </c>
      <c r="AD130" s="1">
        <v>2845</v>
      </c>
      <c r="AE130" s="1">
        <v>2845</v>
      </c>
      <c r="AF130" s="1">
        <v>2845</v>
      </c>
      <c r="AG130" s="1">
        <v>2845</v>
      </c>
      <c r="AH130" s="1">
        <v>2845</v>
      </c>
      <c r="AI130" s="1">
        <v>2845</v>
      </c>
      <c r="AJ130" s="1">
        <v>2845</v>
      </c>
      <c r="AK130" s="1">
        <v>2845</v>
      </c>
      <c r="AL130" s="1">
        <v>2845</v>
      </c>
      <c r="AM130" s="1">
        <v>2845</v>
      </c>
      <c r="AN130" s="1">
        <v>2845</v>
      </c>
      <c r="AO130" s="1">
        <v>2845</v>
      </c>
      <c r="AP130" s="1">
        <v>2845</v>
      </c>
      <c r="AQ130" s="1">
        <v>2845</v>
      </c>
      <c r="AR130" s="1">
        <v>2845</v>
      </c>
      <c r="AS130" s="1">
        <v>2845</v>
      </c>
      <c r="AT130" s="1">
        <v>2845</v>
      </c>
      <c r="AU130" s="1">
        <v>2845</v>
      </c>
      <c r="AV130" s="1">
        <v>2845</v>
      </c>
      <c r="AW130" s="1">
        <v>2845</v>
      </c>
      <c r="AX130" s="1">
        <v>2845</v>
      </c>
      <c r="AZ130" s="26">
        <f t="shared" si="52"/>
        <v>3250.8719099999998</v>
      </c>
      <c r="BA130" s="26">
        <f t="shared" si="53"/>
        <v>3250.8719099999998</v>
      </c>
      <c r="BB130" s="26">
        <f t="shared" si="54"/>
        <v>3250.8404499999997</v>
      </c>
      <c r="BC130" s="26">
        <f t="shared" si="55"/>
        <v>3442.3407634869</v>
      </c>
      <c r="BD130" s="26">
        <f t="shared" si="56"/>
        <v>3442.3407634869</v>
      </c>
      <c r="BE130" s="26">
        <f t="shared" si="57"/>
        <v>3442.3407634869</v>
      </c>
      <c r="BF130" s="26">
        <f t="shared" si="58"/>
        <v>3442.3407634869</v>
      </c>
      <c r="BG130" s="26">
        <f t="shared" si="59"/>
        <v>3442.3407634869</v>
      </c>
      <c r="BH130" s="26">
        <f t="shared" si="60"/>
        <v>3442.3407634869</v>
      </c>
      <c r="BI130" s="26">
        <f t="shared" si="61"/>
        <v>3442.3407634869</v>
      </c>
      <c r="BJ130" s="26">
        <f t="shared" si="62"/>
        <v>3442.3407634869</v>
      </c>
      <c r="BK130" s="26">
        <f t="shared" si="63"/>
        <v>3442.3407634869</v>
      </c>
      <c r="BL130" s="26">
        <f t="shared" si="64"/>
        <v>3442.3407634869</v>
      </c>
      <c r="BM130" s="26">
        <f t="shared" si="65"/>
        <v>3442.3407634869</v>
      </c>
      <c r="BN130" s="26">
        <f t="shared" si="66"/>
        <v>3442.3407634869</v>
      </c>
      <c r="BO130" s="26">
        <f t="shared" si="67"/>
        <v>3442.3407634869</v>
      </c>
      <c r="BP130" s="26">
        <f t="shared" si="68"/>
        <v>3442.3407634869</v>
      </c>
      <c r="BQ130" s="26">
        <f t="shared" si="69"/>
        <v>3442.3407634869</v>
      </c>
      <c r="BR130" s="26">
        <f t="shared" si="70"/>
        <v>3442.3407634869</v>
      </c>
      <c r="BS130" s="26">
        <f t="shared" si="71"/>
        <v>3442.3407634869</v>
      </c>
      <c r="BT130" s="26">
        <f t="shared" si="72"/>
        <v>3442.3407634869</v>
      </c>
      <c r="BU130" s="26">
        <f t="shared" si="73"/>
        <v>3442.3407634869</v>
      </c>
      <c r="BV130" s="26">
        <f t="shared" si="74"/>
        <v>3442.3407634869</v>
      </c>
      <c r="BW130" s="26">
        <f t="shared" si="75"/>
        <v>3442.45</v>
      </c>
      <c r="BX130" s="26">
        <f t="shared" si="76"/>
        <v>3442.45</v>
      </c>
      <c r="BY130" s="26">
        <f t="shared" si="77"/>
        <v>3442.45</v>
      </c>
      <c r="BZ130" s="26">
        <f t="shared" si="78"/>
        <v>3442.45</v>
      </c>
      <c r="CA130" s="26">
        <f t="shared" si="79"/>
        <v>3442.45</v>
      </c>
      <c r="CB130" s="26">
        <f t="shared" si="80"/>
        <v>3442.45</v>
      </c>
      <c r="CC130" s="26">
        <f t="shared" si="81"/>
        <v>3442.45</v>
      </c>
      <c r="CD130" s="26">
        <f t="shared" si="82"/>
        <v>3442.45</v>
      </c>
      <c r="CE130" s="26">
        <f t="shared" si="83"/>
        <v>3442.45</v>
      </c>
      <c r="CF130" s="26">
        <f t="shared" si="84"/>
        <v>3442.45</v>
      </c>
      <c r="CG130" s="26">
        <f t="shared" si="85"/>
        <v>3442.45</v>
      </c>
      <c r="CH130" s="26">
        <f t="shared" si="86"/>
        <v>3442.45</v>
      </c>
      <c r="CI130" s="26">
        <f t="shared" si="87"/>
        <v>3442.45</v>
      </c>
      <c r="CJ130" s="26">
        <f t="shared" si="88"/>
        <v>3442.45</v>
      </c>
      <c r="CK130" s="26">
        <f t="shared" si="89"/>
        <v>3442.45</v>
      </c>
      <c r="CL130" s="26">
        <f t="shared" si="90"/>
        <v>3442.45</v>
      </c>
      <c r="CM130" s="26">
        <f t="shared" si="91"/>
        <v>3442.45</v>
      </c>
      <c r="CN130" s="26">
        <f t="shared" si="92"/>
        <v>3442.45</v>
      </c>
      <c r="CO130" s="26">
        <f t="shared" si="93"/>
        <v>3442.45</v>
      </c>
      <c r="CP130" s="26">
        <f t="shared" si="94"/>
        <v>3442.45</v>
      </c>
      <c r="CQ130" s="26">
        <f t="shared" si="95"/>
        <v>3442.45</v>
      </c>
      <c r="CR130" s="26">
        <f t="shared" si="96"/>
        <v>3442.45</v>
      </c>
      <c r="CS130" s="26">
        <f t="shared" si="97"/>
        <v>3442.45</v>
      </c>
      <c r="CT130" s="26">
        <f t="shared" si="98"/>
        <v>3442.45</v>
      </c>
      <c r="CU130" s="26">
        <f t="shared" si="99"/>
        <v>3442.45</v>
      </c>
      <c r="CV130" s="26"/>
      <c r="CW130" s="26"/>
      <c r="CX130" s="26"/>
      <c r="CY130" s="26"/>
    </row>
    <row r="131" spans="2:103">
      <c r="B131">
        <f t="shared" si="100"/>
        <v>126</v>
      </c>
      <c r="C131" s="1">
        <v>1890</v>
      </c>
      <c r="D131" s="1">
        <v>1890</v>
      </c>
      <c r="E131" s="1">
        <v>1890</v>
      </c>
      <c r="F131" s="1">
        <v>1890</v>
      </c>
      <c r="G131" s="1">
        <v>1890</v>
      </c>
      <c r="H131" s="1">
        <v>1890</v>
      </c>
      <c r="I131" s="1">
        <v>1890</v>
      </c>
      <c r="J131" s="1">
        <v>1890</v>
      </c>
      <c r="K131" s="1">
        <v>1890</v>
      </c>
      <c r="L131" s="1">
        <v>1890</v>
      </c>
      <c r="M131" s="1">
        <v>1890</v>
      </c>
      <c r="N131" s="1">
        <v>1890</v>
      </c>
      <c r="O131" s="1">
        <v>1890</v>
      </c>
      <c r="P131" s="1">
        <v>1890</v>
      </c>
      <c r="Q131" s="1">
        <v>1890</v>
      </c>
      <c r="R131" s="1">
        <v>1890</v>
      </c>
      <c r="S131" s="1">
        <v>1890</v>
      </c>
      <c r="T131" s="1">
        <v>1890</v>
      </c>
      <c r="U131" s="1">
        <v>1890</v>
      </c>
      <c r="V131" s="1">
        <v>1890</v>
      </c>
      <c r="W131" s="1">
        <v>1890</v>
      </c>
      <c r="X131" s="1">
        <v>1890</v>
      </c>
      <c r="Y131" s="1">
        <v>1890</v>
      </c>
      <c r="Z131" s="1">
        <v>1890</v>
      </c>
      <c r="AA131" s="1">
        <v>1890</v>
      </c>
      <c r="AB131" s="1">
        <v>1890</v>
      </c>
      <c r="AC131" s="1">
        <v>1890</v>
      </c>
      <c r="AD131" s="1">
        <v>1890</v>
      </c>
      <c r="AE131" s="1">
        <v>1890</v>
      </c>
      <c r="AF131" s="1">
        <v>1890</v>
      </c>
      <c r="AG131" s="1">
        <v>1890</v>
      </c>
      <c r="AH131" s="1">
        <v>1890</v>
      </c>
      <c r="AI131" s="1">
        <v>1890</v>
      </c>
      <c r="AJ131" s="1">
        <v>3168</v>
      </c>
      <c r="AK131" s="1">
        <v>3168</v>
      </c>
      <c r="AL131" s="1">
        <v>3168</v>
      </c>
      <c r="AM131" s="1">
        <v>3168</v>
      </c>
      <c r="AN131" s="1">
        <v>3168</v>
      </c>
      <c r="AO131" s="1">
        <v>3168</v>
      </c>
      <c r="AP131" s="1">
        <v>3168</v>
      </c>
      <c r="AQ131" s="1">
        <v>3168</v>
      </c>
      <c r="AR131" s="1">
        <v>3168</v>
      </c>
      <c r="AS131" s="1">
        <v>3168</v>
      </c>
      <c r="AT131" s="1">
        <v>3168</v>
      </c>
      <c r="AU131" s="1">
        <v>3168</v>
      </c>
      <c r="AV131" s="1">
        <v>3168</v>
      </c>
      <c r="AW131" s="1">
        <v>3168</v>
      </c>
      <c r="AX131" s="1">
        <v>3168</v>
      </c>
      <c r="AZ131" s="26">
        <f t="shared" si="52"/>
        <v>2286.9</v>
      </c>
      <c r="BA131" s="26">
        <f t="shared" si="53"/>
        <v>2286.9</v>
      </c>
      <c r="BB131" s="26">
        <f t="shared" si="54"/>
        <v>2286.9</v>
      </c>
      <c r="BC131" s="26">
        <f t="shared" si="55"/>
        <v>2286.9</v>
      </c>
      <c r="BD131" s="26">
        <f t="shared" si="56"/>
        <v>2286.9</v>
      </c>
      <c r="BE131" s="26">
        <f t="shared" si="57"/>
        <v>2286.9</v>
      </c>
      <c r="BF131" s="26">
        <f t="shared" si="58"/>
        <v>2286.9</v>
      </c>
      <c r="BG131" s="26">
        <f t="shared" si="59"/>
        <v>2286.9</v>
      </c>
      <c r="BH131" s="26">
        <f t="shared" si="60"/>
        <v>2286.9</v>
      </c>
      <c r="BI131" s="26">
        <f t="shared" si="61"/>
        <v>2286.9</v>
      </c>
      <c r="BJ131" s="26">
        <f t="shared" si="62"/>
        <v>2286.9</v>
      </c>
      <c r="BK131" s="26">
        <f t="shared" si="63"/>
        <v>2286.9</v>
      </c>
      <c r="BL131" s="26">
        <f t="shared" si="64"/>
        <v>2286.9</v>
      </c>
      <c r="BM131" s="26">
        <f t="shared" si="65"/>
        <v>2286.9</v>
      </c>
      <c r="BN131" s="26">
        <f t="shared" si="66"/>
        <v>2286.9</v>
      </c>
      <c r="BO131" s="26">
        <f t="shared" si="67"/>
        <v>2286.9</v>
      </c>
      <c r="BP131" s="26">
        <f t="shared" si="68"/>
        <v>2286.9</v>
      </c>
      <c r="BQ131" s="26">
        <f t="shared" si="69"/>
        <v>2286.9</v>
      </c>
      <c r="BR131" s="26">
        <f t="shared" si="70"/>
        <v>2286.9</v>
      </c>
      <c r="BS131" s="26">
        <f t="shared" si="71"/>
        <v>2286.9</v>
      </c>
      <c r="BT131" s="26">
        <f t="shared" si="72"/>
        <v>2286.9</v>
      </c>
      <c r="BU131" s="26">
        <f t="shared" si="73"/>
        <v>2286.9</v>
      </c>
      <c r="BV131" s="26">
        <f t="shared" si="74"/>
        <v>2286.9</v>
      </c>
      <c r="BW131" s="26">
        <f t="shared" si="75"/>
        <v>2286.9</v>
      </c>
      <c r="BX131" s="26">
        <f t="shared" si="76"/>
        <v>2286.9</v>
      </c>
      <c r="BY131" s="26">
        <f t="shared" si="77"/>
        <v>2286.9</v>
      </c>
      <c r="BZ131" s="26">
        <f t="shared" si="78"/>
        <v>2286.9</v>
      </c>
      <c r="CA131" s="26">
        <f t="shared" si="79"/>
        <v>2286.9</v>
      </c>
      <c r="CB131" s="26">
        <f t="shared" si="80"/>
        <v>2286.9</v>
      </c>
      <c r="CC131" s="26">
        <f t="shared" si="81"/>
        <v>2286.9</v>
      </c>
      <c r="CD131" s="26">
        <f t="shared" si="82"/>
        <v>2286.9</v>
      </c>
      <c r="CE131" s="26">
        <f t="shared" si="83"/>
        <v>2286.9</v>
      </c>
      <c r="CF131" s="26">
        <f t="shared" si="84"/>
        <v>2286.9</v>
      </c>
      <c r="CG131" s="26">
        <f t="shared" si="85"/>
        <v>3833.2799999999997</v>
      </c>
      <c r="CH131" s="26">
        <f t="shared" si="86"/>
        <v>3833.2799999999997</v>
      </c>
      <c r="CI131" s="26">
        <f t="shared" si="87"/>
        <v>3833.2799999999997</v>
      </c>
      <c r="CJ131" s="26">
        <f t="shared" si="88"/>
        <v>3833.2799999999997</v>
      </c>
      <c r="CK131" s="26">
        <f t="shared" si="89"/>
        <v>3833.2799999999997</v>
      </c>
      <c r="CL131" s="26">
        <f t="shared" si="90"/>
        <v>3833.2799999999997</v>
      </c>
      <c r="CM131" s="26">
        <f t="shared" si="91"/>
        <v>3833.2799999999997</v>
      </c>
      <c r="CN131" s="26">
        <f t="shared" si="92"/>
        <v>3833.2799999999997</v>
      </c>
      <c r="CO131" s="26">
        <f t="shared" si="93"/>
        <v>3833.2799999999997</v>
      </c>
      <c r="CP131" s="26">
        <f t="shared" si="94"/>
        <v>3833.2799999999997</v>
      </c>
      <c r="CQ131" s="26">
        <f t="shared" si="95"/>
        <v>3833.2799999999997</v>
      </c>
      <c r="CR131" s="26">
        <f t="shared" si="96"/>
        <v>3833.2799999999997</v>
      </c>
      <c r="CS131" s="26">
        <f t="shared" si="97"/>
        <v>3833.2799999999997</v>
      </c>
      <c r="CT131" s="26">
        <f t="shared" si="98"/>
        <v>3833.2799999999997</v>
      </c>
      <c r="CU131" s="26">
        <f t="shared" si="99"/>
        <v>3833.2799999999997</v>
      </c>
      <c r="CV131" s="26"/>
      <c r="CW131" s="26"/>
      <c r="CX131" s="26"/>
      <c r="CY131" s="26"/>
    </row>
    <row r="132" spans="2:103">
      <c r="B132">
        <f t="shared" si="100"/>
        <v>127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5722.4166666666697</v>
      </c>
      <c r="AP132" s="1">
        <v>5722.4166666666697</v>
      </c>
      <c r="AQ132" s="1">
        <v>5722.4166666666697</v>
      </c>
      <c r="AR132" s="1">
        <v>5722.4166666666697</v>
      </c>
      <c r="AS132" s="1">
        <v>5722.4166666666697</v>
      </c>
      <c r="AT132" s="1">
        <v>5722.4166666666697</v>
      </c>
      <c r="AU132" s="1">
        <v>5722.4166666666697</v>
      </c>
      <c r="AV132" s="1">
        <v>5722.4166666666697</v>
      </c>
      <c r="AW132" s="1">
        <v>5722.4166666666697</v>
      </c>
      <c r="AX132" s="1">
        <v>5722.4166666666697</v>
      </c>
      <c r="AZ132" s="26">
        <f t="shared" si="52"/>
        <v>0</v>
      </c>
      <c r="BA132" s="26">
        <f t="shared" si="53"/>
        <v>0</v>
      </c>
      <c r="BB132" s="26">
        <f t="shared" si="54"/>
        <v>0</v>
      </c>
      <c r="BC132" s="26">
        <f t="shared" si="55"/>
        <v>0</v>
      </c>
      <c r="BD132" s="26">
        <f t="shared" si="56"/>
        <v>0</v>
      </c>
      <c r="BE132" s="26">
        <f t="shared" si="57"/>
        <v>0</v>
      </c>
      <c r="BF132" s="26">
        <f t="shared" si="58"/>
        <v>0</v>
      </c>
      <c r="BG132" s="26">
        <f t="shared" si="59"/>
        <v>0</v>
      </c>
      <c r="BH132" s="26">
        <f t="shared" si="60"/>
        <v>0</v>
      </c>
      <c r="BI132" s="26">
        <f t="shared" si="61"/>
        <v>0</v>
      </c>
      <c r="BJ132" s="26">
        <f t="shared" si="62"/>
        <v>0</v>
      </c>
      <c r="BK132" s="26">
        <f t="shared" si="63"/>
        <v>0</v>
      </c>
      <c r="BL132" s="26">
        <f t="shared" si="64"/>
        <v>0</v>
      </c>
      <c r="BM132" s="26">
        <f t="shared" si="65"/>
        <v>0</v>
      </c>
      <c r="BN132" s="26">
        <f t="shared" si="66"/>
        <v>0</v>
      </c>
      <c r="BO132" s="26">
        <f t="shared" si="67"/>
        <v>0</v>
      </c>
      <c r="BP132" s="26">
        <f t="shared" si="68"/>
        <v>0</v>
      </c>
      <c r="BQ132" s="26">
        <f t="shared" si="69"/>
        <v>0</v>
      </c>
      <c r="BR132" s="26">
        <f t="shared" si="70"/>
        <v>0</v>
      </c>
      <c r="BS132" s="26">
        <f t="shared" si="71"/>
        <v>0</v>
      </c>
      <c r="BT132" s="26">
        <f t="shared" si="72"/>
        <v>0</v>
      </c>
      <c r="BU132" s="26">
        <f t="shared" si="73"/>
        <v>0</v>
      </c>
      <c r="BV132" s="26">
        <f t="shared" si="74"/>
        <v>0</v>
      </c>
      <c r="BW132" s="26">
        <f t="shared" si="75"/>
        <v>0</v>
      </c>
      <c r="BX132" s="26">
        <f t="shared" si="76"/>
        <v>0</v>
      </c>
      <c r="BY132" s="26">
        <f t="shared" si="77"/>
        <v>0</v>
      </c>
      <c r="BZ132" s="26">
        <f t="shared" si="78"/>
        <v>0</v>
      </c>
      <c r="CA132" s="26">
        <f t="shared" si="79"/>
        <v>0</v>
      </c>
      <c r="CB132" s="26">
        <f t="shared" si="80"/>
        <v>0</v>
      </c>
      <c r="CC132" s="26">
        <f t="shared" si="81"/>
        <v>0</v>
      </c>
      <c r="CD132" s="26">
        <f t="shared" si="82"/>
        <v>0</v>
      </c>
      <c r="CE132" s="26">
        <f t="shared" si="83"/>
        <v>0</v>
      </c>
      <c r="CF132" s="26">
        <f t="shared" si="84"/>
        <v>0</v>
      </c>
      <c r="CG132" s="26">
        <f t="shared" si="85"/>
        <v>0</v>
      </c>
      <c r="CH132" s="26">
        <f t="shared" si="86"/>
        <v>0</v>
      </c>
      <c r="CI132" s="26">
        <f t="shared" si="87"/>
        <v>0</v>
      </c>
      <c r="CJ132" s="26">
        <f t="shared" si="88"/>
        <v>0</v>
      </c>
      <c r="CK132" s="26">
        <f t="shared" si="89"/>
        <v>0</v>
      </c>
      <c r="CL132" s="26">
        <f t="shared" si="90"/>
        <v>6924.1241666666701</v>
      </c>
      <c r="CM132" s="26">
        <f t="shared" si="91"/>
        <v>6924.1241666666701</v>
      </c>
      <c r="CN132" s="26">
        <f t="shared" si="92"/>
        <v>6924.1241666666701</v>
      </c>
      <c r="CO132" s="26">
        <f t="shared" si="93"/>
        <v>6924.1241666666701</v>
      </c>
      <c r="CP132" s="26">
        <f t="shared" si="94"/>
        <v>6924.1241666666701</v>
      </c>
      <c r="CQ132" s="26">
        <f t="shared" si="95"/>
        <v>6924.1241666666701</v>
      </c>
      <c r="CR132" s="26">
        <f t="shared" si="96"/>
        <v>6924.1241666666701</v>
      </c>
      <c r="CS132" s="26">
        <f t="shared" si="97"/>
        <v>6924.1241666666701</v>
      </c>
      <c r="CT132" s="26">
        <f t="shared" si="98"/>
        <v>6924.1241666666701</v>
      </c>
      <c r="CU132" s="26">
        <f t="shared" si="99"/>
        <v>6924.1241666666701</v>
      </c>
      <c r="CV132" s="26"/>
      <c r="CW132" s="26"/>
      <c r="CX132" s="26"/>
      <c r="CY132" s="26"/>
    </row>
    <row r="133" spans="2:103">
      <c r="B133">
        <f t="shared" si="100"/>
        <v>128</v>
      </c>
      <c r="C133" s="1">
        <v>1000</v>
      </c>
      <c r="D133" s="1">
        <v>1000</v>
      </c>
      <c r="E133" s="1">
        <v>1000</v>
      </c>
      <c r="F133" s="1">
        <v>1000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Z133" s="26">
        <f t="shared" si="52"/>
        <v>1210</v>
      </c>
      <c r="BA133" s="26">
        <f t="shared" si="53"/>
        <v>1210</v>
      </c>
      <c r="BB133" s="26">
        <f t="shared" si="54"/>
        <v>1210</v>
      </c>
      <c r="BC133" s="26">
        <f t="shared" si="55"/>
        <v>1210</v>
      </c>
      <c r="BD133" s="26">
        <f t="shared" si="56"/>
        <v>0</v>
      </c>
      <c r="BE133" s="26">
        <f t="shared" si="57"/>
        <v>0</v>
      </c>
      <c r="BF133" s="26">
        <f t="shared" si="58"/>
        <v>0</v>
      </c>
      <c r="BG133" s="26">
        <f t="shared" si="59"/>
        <v>0</v>
      </c>
      <c r="BH133" s="26">
        <f t="shared" si="60"/>
        <v>0</v>
      </c>
      <c r="BI133" s="26">
        <f t="shared" si="61"/>
        <v>0</v>
      </c>
      <c r="BJ133" s="26">
        <f t="shared" si="62"/>
        <v>0</v>
      </c>
      <c r="BK133" s="26">
        <f t="shared" si="63"/>
        <v>0</v>
      </c>
      <c r="BL133" s="26">
        <f t="shared" si="64"/>
        <v>0</v>
      </c>
      <c r="BM133" s="26">
        <f t="shared" si="65"/>
        <v>0</v>
      </c>
      <c r="BN133" s="26">
        <f t="shared" si="66"/>
        <v>0</v>
      </c>
      <c r="BO133" s="26">
        <f t="shared" si="67"/>
        <v>0</v>
      </c>
      <c r="BP133" s="26">
        <f t="shared" si="68"/>
        <v>0</v>
      </c>
      <c r="BQ133" s="26">
        <f t="shared" si="69"/>
        <v>0</v>
      </c>
      <c r="BR133" s="26">
        <f t="shared" si="70"/>
        <v>0</v>
      </c>
      <c r="BS133" s="26">
        <f t="shared" si="71"/>
        <v>0</v>
      </c>
      <c r="BT133" s="26">
        <f t="shared" si="72"/>
        <v>0</v>
      </c>
      <c r="BU133" s="26">
        <f t="shared" si="73"/>
        <v>0</v>
      </c>
      <c r="BV133" s="26">
        <f t="shared" si="74"/>
        <v>0</v>
      </c>
      <c r="BW133" s="26">
        <f t="shared" si="75"/>
        <v>0</v>
      </c>
      <c r="BX133" s="26">
        <f t="shared" si="76"/>
        <v>0</v>
      </c>
      <c r="BY133" s="26">
        <f t="shared" si="77"/>
        <v>0</v>
      </c>
      <c r="BZ133" s="26">
        <f t="shared" si="78"/>
        <v>0</v>
      </c>
      <c r="CA133" s="26">
        <f t="shared" si="79"/>
        <v>0</v>
      </c>
      <c r="CB133" s="26">
        <f t="shared" si="80"/>
        <v>0</v>
      </c>
      <c r="CC133" s="26">
        <f t="shared" si="81"/>
        <v>0</v>
      </c>
      <c r="CD133" s="26">
        <f t="shared" si="82"/>
        <v>0</v>
      </c>
      <c r="CE133" s="26">
        <f t="shared" si="83"/>
        <v>0</v>
      </c>
      <c r="CF133" s="26">
        <f t="shared" si="84"/>
        <v>0</v>
      </c>
      <c r="CG133" s="26">
        <f t="shared" si="85"/>
        <v>0</v>
      </c>
      <c r="CH133" s="26">
        <f t="shared" si="86"/>
        <v>0</v>
      </c>
      <c r="CI133" s="26">
        <f t="shared" si="87"/>
        <v>0</v>
      </c>
      <c r="CJ133" s="26">
        <f t="shared" si="88"/>
        <v>0</v>
      </c>
      <c r="CK133" s="26">
        <f t="shared" si="89"/>
        <v>0</v>
      </c>
      <c r="CL133" s="26">
        <f t="shared" si="90"/>
        <v>0</v>
      </c>
      <c r="CM133" s="26">
        <f t="shared" si="91"/>
        <v>0</v>
      </c>
      <c r="CN133" s="26">
        <f t="shared" si="92"/>
        <v>0</v>
      </c>
      <c r="CO133" s="26">
        <f t="shared" si="93"/>
        <v>0</v>
      </c>
      <c r="CP133" s="26">
        <f t="shared" si="94"/>
        <v>0</v>
      </c>
      <c r="CQ133" s="26">
        <f t="shared" si="95"/>
        <v>0</v>
      </c>
      <c r="CR133" s="26">
        <f t="shared" si="96"/>
        <v>0</v>
      </c>
      <c r="CS133" s="26">
        <f t="shared" si="97"/>
        <v>0</v>
      </c>
      <c r="CT133" s="26">
        <f t="shared" si="98"/>
        <v>0</v>
      </c>
      <c r="CU133" s="26">
        <f t="shared" si="99"/>
        <v>0</v>
      </c>
      <c r="CV133" s="26"/>
      <c r="CW133" s="26"/>
      <c r="CX133" s="26"/>
      <c r="CY133" s="26"/>
    </row>
    <row r="134" spans="2:103">
      <c r="B134">
        <f t="shared" si="100"/>
        <v>129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2475</v>
      </c>
      <c r="X134" s="1">
        <v>2475</v>
      </c>
      <c r="Y134" s="1">
        <v>2475</v>
      </c>
      <c r="Z134" s="1">
        <v>2475</v>
      </c>
      <c r="AA134" s="1">
        <v>2475</v>
      </c>
      <c r="AB134" s="1">
        <v>2475</v>
      </c>
      <c r="AC134" s="1">
        <v>2475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Z134" s="26">
        <f t="shared" si="52"/>
        <v>0</v>
      </c>
      <c r="BA134" s="26">
        <f t="shared" si="53"/>
        <v>0</v>
      </c>
      <c r="BB134" s="26">
        <f t="shared" si="54"/>
        <v>0</v>
      </c>
      <c r="BC134" s="26">
        <f t="shared" si="55"/>
        <v>0</v>
      </c>
      <c r="BD134" s="26">
        <f t="shared" si="56"/>
        <v>0</v>
      </c>
      <c r="BE134" s="26">
        <f t="shared" si="57"/>
        <v>0</v>
      </c>
      <c r="BF134" s="26">
        <f t="shared" si="58"/>
        <v>0</v>
      </c>
      <c r="BG134" s="26">
        <f t="shared" si="59"/>
        <v>0</v>
      </c>
      <c r="BH134" s="26">
        <f t="shared" si="60"/>
        <v>0</v>
      </c>
      <c r="BI134" s="26">
        <f t="shared" si="61"/>
        <v>0</v>
      </c>
      <c r="BJ134" s="26">
        <f t="shared" si="62"/>
        <v>0</v>
      </c>
      <c r="BK134" s="26">
        <f t="shared" si="63"/>
        <v>0</v>
      </c>
      <c r="BL134" s="26">
        <f t="shared" si="64"/>
        <v>0</v>
      </c>
      <c r="BM134" s="26">
        <f t="shared" si="65"/>
        <v>0</v>
      </c>
      <c r="BN134" s="26">
        <f t="shared" si="66"/>
        <v>0</v>
      </c>
      <c r="BO134" s="26">
        <f t="shared" si="67"/>
        <v>0</v>
      </c>
      <c r="BP134" s="26">
        <f t="shared" si="68"/>
        <v>0</v>
      </c>
      <c r="BQ134" s="26">
        <f t="shared" si="69"/>
        <v>0</v>
      </c>
      <c r="BR134" s="26">
        <f t="shared" si="70"/>
        <v>0</v>
      </c>
      <c r="BS134" s="26">
        <f t="shared" si="71"/>
        <v>0</v>
      </c>
      <c r="BT134" s="26">
        <f t="shared" si="72"/>
        <v>2994.75</v>
      </c>
      <c r="BU134" s="26">
        <f t="shared" si="73"/>
        <v>2994.75</v>
      </c>
      <c r="BV134" s="26">
        <f t="shared" si="74"/>
        <v>2994.75</v>
      </c>
      <c r="BW134" s="26">
        <f t="shared" si="75"/>
        <v>2994.75</v>
      </c>
      <c r="BX134" s="26">
        <f t="shared" si="76"/>
        <v>2994.75</v>
      </c>
      <c r="BY134" s="26">
        <f t="shared" si="77"/>
        <v>2994.75</v>
      </c>
      <c r="BZ134" s="26">
        <f t="shared" si="78"/>
        <v>2994.75</v>
      </c>
      <c r="CA134" s="26">
        <f t="shared" si="79"/>
        <v>0</v>
      </c>
      <c r="CB134" s="26">
        <f t="shared" si="80"/>
        <v>0</v>
      </c>
      <c r="CC134" s="26">
        <f t="shared" si="81"/>
        <v>0</v>
      </c>
      <c r="CD134" s="26">
        <f t="shared" si="82"/>
        <v>0</v>
      </c>
      <c r="CE134" s="26">
        <f t="shared" si="83"/>
        <v>0</v>
      </c>
      <c r="CF134" s="26">
        <f t="shared" si="84"/>
        <v>0</v>
      </c>
      <c r="CG134" s="26">
        <f t="shared" si="85"/>
        <v>0</v>
      </c>
      <c r="CH134" s="26">
        <f t="shared" si="86"/>
        <v>0</v>
      </c>
      <c r="CI134" s="26">
        <f t="shared" si="87"/>
        <v>0</v>
      </c>
      <c r="CJ134" s="26">
        <f t="shared" si="88"/>
        <v>0</v>
      </c>
      <c r="CK134" s="26">
        <f t="shared" si="89"/>
        <v>0</v>
      </c>
      <c r="CL134" s="26">
        <f t="shared" si="90"/>
        <v>0</v>
      </c>
      <c r="CM134" s="26">
        <f t="shared" si="91"/>
        <v>0</v>
      </c>
      <c r="CN134" s="26">
        <f t="shared" si="92"/>
        <v>0</v>
      </c>
      <c r="CO134" s="26">
        <f t="shared" si="93"/>
        <v>0</v>
      </c>
      <c r="CP134" s="26">
        <f t="shared" si="94"/>
        <v>0</v>
      </c>
      <c r="CQ134" s="26">
        <f t="shared" si="95"/>
        <v>0</v>
      </c>
      <c r="CR134" s="26">
        <f t="shared" si="96"/>
        <v>0</v>
      </c>
      <c r="CS134" s="26">
        <f t="shared" si="97"/>
        <v>0</v>
      </c>
      <c r="CT134" s="26">
        <f t="shared" si="98"/>
        <v>0</v>
      </c>
      <c r="CU134" s="26">
        <f t="shared" si="99"/>
        <v>0</v>
      </c>
      <c r="CV134" s="26"/>
      <c r="CW134" s="26"/>
      <c r="CX134" s="26"/>
      <c r="CY134" s="26"/>
    </row>
    <row r="135" spans="2:103">
      <c r="B135">
        <f t="shared" ref="B135:B166" si="101">B134+1</f>
        <v>130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5914</v>
      </c>
      <c r="U135" s="1">
        <v>5914</v>
      </c>
      <c r="V135" s="1">
        <v>5914</v>
      </c>
      <c r="W135" s="1">
        <v>5914</v>
      </c>
      <c r="X135" s="1">
        <v>5914</v>
      </c>
      <c r="Y135" s="1">
        <v>5914</v>
      </c>
      <c r="Z135" s="1">
        <v>5914</v>
      </c>
      <c r="AA135" s="1">
        <v>5914</v>
      </c>
      <c r="AB135" s="1">
        <v>5914</v>
      </c>
      <c r="AC135" s="1">
        <v>5914</v>
      </c>
      <c r="AD135" s="1">
        <v>5915</v>
      </c>
      <c r="AE135" s="1">
        <v>5914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Z135" s="26">
        <f t="shared" ref="AZ135:AZ172" si="102">C135*1.21</f>
        <v>0</v>
      </c>
      <c r="BA135" s="26">
        <f t="shared" si="53"/>
        <v>0</v>
      </c>
      <c r="BB135" s="26">
        <f t="shared" si="54"/>
        <v>0</v>
      </c>
      <c r="BC135" s="26">
        <f t="shared" si="55"/>
        <v>0</v>
      </c>
      <c r="BD135" s="26">
        <f t="shared" si="56"/>
        <v>0</v>
      </c>
      <c r="BE135" s="26">
        <f t="shared" si="57"/>
        <v>0</v>
      </c>
      <c r="BF135" s="26">
        <f t="shared" si="58"/>
        <v>0</v>
      </c>
      <c r="BG135" s="26">
        <f t="shared" si="59"/>
        <v>0</v>
      </c>
      <c r="BH135" s="26">
        <f t="shared" si="60"/>
        <v>0</v>
      </c>
      <c r="BI135" s="26">
        <f t="shared" si="61"/>
        <v>0</v>
      </c>
      <c r="BJ135" s="26">
        <f t="shared" si="62"/>
        <v>0</v>
      </c>
      <c r="BK135" s="26">
        <f t="shared" si="63"/>
        <v>0</v>
      </c>
      <c r="BL135" s="26">
        <f t="shared" si="64"/>
        <v>0</v>
      </c>
      <c r="BM135" s="26">
        <f t="shared" si="65"/>
        <v>0</v>
      </c>
      <c r="BN135" s="26">
        <f t="shared" si="66"/>
        <v>0</v>
      </c>
      <c r="BO135" s="26">
        <f t="shared" si="67"/>
        <v>0</v>
      </c>
      <c r="BP135" s="26">
        <f t="shared" si="68"/>
        <v>0</v>
      </c>
      <c r="BQ135" s="26">
        <f t="shared" si="69"/>
        <v>7155.94</v>
      </c>
      <c r="BR135" s="26">
        <f t="shared" si="70"/>
        <v>7155.94</v>
      </c>
      <c r="BS135" s="26">
        <f t="shared" si="71"/>
        <v>7155.94</v>
      </c>
      <c r="BT135" s="26">
        <f t="shared" si="72"/>
        <v>7155.94</v>
      </c>
      <c r="BU135" s="26">
        <f t="shared" si="73"/>
        <v>7155.94</v>
      </c>
      <c r="BV135" s="26">
        <f t="shared" si="74"/>
        <v>7155.94</v>
      </c>
      <c r="BW135" s="26">
        <f t="shared" si="75"/>
        <v>7155.94</v>
      </c>
      <c r="BX135" s="26">
        <f t="shared" si="76"/>
        <v>7155.94</v>
      </c>
      <c r="BY135" s="26">
        <f t="shared" si="77"/>
        <v>7155.94</v>
      </c>
      <c r="BZ135" s="26">
        <f t="shared" si="78"/>
        <v>7155.94</v>
      </c>
      <c r="CA135" s="26">
        <f t="shared" si="79"/>
        <v>7157.15</v>
      </c>
      <c r="CB135" s="26">
        <f t="shared" si="80"/>
        <v>7155.94</v>
      </c>
      <c r="CC135" s="26">
        <f t="shared" si="81"/>
        <v>0</v>
      </c>
      <c r="CD135" s="26">
        <f t="shared" si="82"/>
        <v>0</v>
      </c>
      <c r="CE135" s="26">
        <f t="shared" si="83"/>
        <v>0</v>
      </c>
      <c r="CF135" s="26">
        <f t="shared" si="84"/>
        <v>0</v>
      </c>
      <c r="CG135" s="26">
        <f t="shared" si="85"/>
        <v>0</v>
      </c>
      <c r="CH135" s="26">
        <f t="shared" si="86"/>
        <v>0</v>
      </c>
      <c r="CI135" s="26">
        <f t="shared" si="87"/>
        <v>0</v>
      </c>
      <c r="CJ135" s="26">
        <f t="shared" si="88"/>
        <v>0</v>
      </c>
      <c r="CK135" s="26">
        <f t="shared" si="89"/>
        <v>0</v>
      </c>
      <c r="CL135" s="26">
        <f t="shared" si="90"/>
        <v>0</v>
      </c>
      <c r="CM135" s="26">
        <f t="shared" si="91"/>
        <v>0</v>
      </c>
      <c r="CN135" s="26">
        <f t="shared" si="92"/>
        <v>0</v>
      </c>
      <c r="CO135" s="26">
        <f t="shared" si="93"/>
        <v>0</v>
      </c>
      <c r="CP135" s="26">
        <f t="shared" si="94"/>
        <v>0</v>
      </c>
      <c r="CQ135" s="26">
        <f t="shared" si="95"/>
        <v>0</v>
      </c>
      <c r="CR135" s="26">
        <f t="shared" si="96"/>
        <v>0</v>
      </c>
      <c r="CS135" s="26">
        <f t="shared" si="97"/>
        <v>0</v>
      </c>
      <c r="CT135" s="26">
        <f t="shared" si="98"/>
        <v>0</v>
      </c>
      <c r="CU135" s="26">
        <f t="shared" si="99"/>
        <v>0</v>
      </c>
      <c r="CV135" s="26"/>
      <c r="CW135" s="26"/>
      <c r="CX135" s="26"/>
      <c r="CY135" s="26"/>
    </row>
    <row r="136" spans="2:103">
      <c r="B136">
        <f t="shared" si="101"/>
        <v>131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Z136" s="26">
        <f t="shared" si="102"/>
        <v>0</v>
      </c>
      <c r="BA136" s="26">
        <f t="shared" si="53"/>
        <v>0</v>
      </c>
      <c r="BB136" s="26">
        <f t="shared" si="54"/>
        <v>0</v>
      </c>
      <c r="BC136" s="26">
        <f t="shared" si="55"/>
        <v>0</v>
      </c>
      <c r="BD136" s="26">
        <f t="shared" si="56"/>
        <v>0</v>
      </c>
      <c r="BE136" s="26">
        <f t="shared" si="57"/>
        <v>0</v>
      </c>
      <c r="BF136" s="26">
        <f t="shared" si="58"/>
        <v>0</v>
      </c>
      <c r="BG136" s="26">
        <f t="shared" si="59"/>
        <v>0</v>
      </c>
      <c r="BH136" s="26">
        <f t="shared" si="60"/>
        <v>0</v>
      </c>
      <c r="BI136" s="26">
        <f t="shared" si="61"/>
        <v>0</v>
      </c>
      <c r="BJ136" s="26">
        <f t="shared" si="62"/>
        <v>0</v>
      </c>
      <c r="BK136" s="26">
        <f t="shared" si="63"/>
        <v>0</v>
      </c>
      <c r="BL136" s="26">
        <f t="shared" si="64"/>
        <v>0</v>
      </c>
      <c r="BM136" s="26">
        <f t="shared" si="65"/>
        <v>0</v>
      </c>
      <c r="BN136" s="26">
        <f t="shared" si="66"/>
        <v>0</v>
      </c>
      <c r="BO136" s="26">
        <f t="shared" si="67"/>
        <v>0</v>
      </c>
      <c r="BP136" s="26">
        <f t="shared" si="68"/>
        <v>0</v>
      </c>
      <c r="BQ136" s="26">
        <f t="shared" si="69"/>
        <v>0</v>
      </c>
      <c r="BR136" s="26">
        <f t="shared" si="70"/>
        <v>0</v>
      </c>
      <c r="BS136" s="26">
        <f t="shared" si="71"/>
        <v>0</v>
      </c>
      <c r="BT136" s="26">
        <f t="shared" si="72"/>
        <v>0</v>
      </c>
      <c r="BU136" s="26">
        <f t="shared" si="73"/>
        <v>0</v>
      </c>
      <c r="BV136" s="26">
        <f t="shared" si="74"/>
        <v>0</v>
      </c>
      <c r="BW136" s="26">
        <f t="shared" si="75"/>
        <v>0</v>
      </c>
      <c r="BX136" s="26">
        <f t="shared" si="76"/>
        <v>0</v>
      </c>
      <c r="BY136" s="26">
        <f t="shared" si="77"/>
        <v>0</v>
      </c>
      <c r="BZ136" s="26">
        <f t="shared" si="78"/>
        <v>0</v>
      </c>
      <c r="CA136" s="26">
        <f t="shared" si="79"/>
        <v>0</v>
      </c>
      <c r="CB136" s="26">
        <f t="shared" si="80"/>
        <v>0</v>
      </c>
      <c r="CC136" s="26">
        <f t="shared" si="81"/>
        <v>0</v>
      </c>
      <c r="CD136" s="26">
        <f t="shared" si="82"/>
        <v>0</v>
      </c>
      <c r="CE136" s="26">
        <f t="shared" si="83"/>
        <v>0</v>
      </c>
      <c r="CF136" s="26">
        <f t="shared" si="84"/>
        <v>0</v>
      </c>
      <c r="CG136" s="26">
        <f t="shared" si="85"/>
        <v>0</v>
      </c>
      <c r="CH136" s="26">
        <f t="shared" si="86"/>
        <v>0</v>
      </c>
      <c r="CI136" s="26">
        <f t="shared" si="87"/>
        <v>0</v>
      </c>
      <c r="CJ136" s="26">
        <f t="shared" si="88"/>
        <v>0</v>
      </c>
      <c r="CK136" s="26">
        <f t="shared" si="89"/>
        <v>0</v>
      </c>
      <c r="CL136" s="26">
        <f t="shared" si="90"/>
        <v>0</v>
      </c>
      <c r="CM136" s="26">
        <f t="shared" si="91"/>
        <v>0</v>
      </c>
      <c r="CN136" s="26">
        <f t="shared" si="92"/>
        <v>0</v>
      </c>
      <c r="CO136" s="26">
        <f t="shared" si="93"/>
        <v>0</v>
      </c>
      <c r="CP136" s="26">
        <f t="shared" si="94"/>
        <v>0</v>
      </c>
      <c r="CQ136" s="26">
        <f t="shared" si="95"/>
        <v>0</v>
      </c>
      <c r="CR136" s="26">
        <f t="shared" si="96"/>
        <v>0</v>
      </c>
      <c r="CS136" s="26">
        <f t="shared" si="97"/>
        <v>0</v>
      </c>
      <c r="CT136" s="26">
        <f t="shared" si="98"/>
        <v>0</v>
      </c>
      <c r="CU136" s="26">
        <f t="shared" si="99"/>
        <v>0</v>
      </c>
      <c r="CV136" s="26"/>
      <c r="CW136" s="26"/>
      <c r="CX136" s="26"/>
      <c r="CY136" s="26"/>
    </row>
    <row r="137" spans="2:103">
      <c r="B137">
        <f t="shared" si="101"/>
        <v>132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Z137" s="26">
        <f t="shared" si="102"/>
        <v>0</v>
      </c>
      <c r="BA137" s="26">
        <f t="shared" si="53"/>
        <v>0</v>
      </c>
      <c r="BB137" s="26">
        <f t="shared" si="54"/>
        <v>0</v>
      </c>
      <c r="BC137" s="26">
        <f t="shared" si="55"/>
        <v>0</v>
      </c>
      <c r="BD137" s="26">
        <f t="shared" si="56"/>
        <v>0</v>
      </c>
      <c r="BE137" s="26">
        <f t="shared" si="57"/>
        <v>0</v>
      </c>
      <c r="BF137" s="26">
        <f t="shared" si="58"/>
        <v>0</v>
      </c>
      <c r="BG137" s="26">
        <f t="shared" si="59"/>
        <v>0</v>
      </c>
      <c r="BH137" s="26">
        <f t="shared" si="60"/>
        <v>0</v>
      </c>
      <c r="BI137" s="26">
        <f t="shared" si="61"/>
        <v>0</v>
      </c>
      <c r="BJ137" s="26">
        <f t="shared" si="62"/>
        <v>0</v>
      </c>
      <c r="BK137" s="26">
        <f t="shared" si="63"/>
        <v>0</v>
      </c>
      <c r="BL137" s="26">
        <f t="shared" si="64"/>
        <v>0</v>
      </c>
      <c r="BM137" s="26">
        <f t="shared" si="65"/>
        <v>0</v>
      </c>
      <c r="BN137" s="26">
        <f t="shared" si="66"/>
        <v>0</v>
      </c>
      <c r="BO137" s="26">
        <f t="shared" si="67"/>
        <v>0</v>
      </c>
      <c r="BP137" s="26">
        <f t="shared" si="68"/>
        <v>0</v>
      </c>
      <c r="BQ137" s="26">
        <f t="shared" si="69"/>
        <v>0</v>
      </c>
      <c r="BR137" s="26">
        <f t="shared" si="70"/>
        <v>0</v>
      </c>
      <c r="BS137" s="26">
        <f t="shared" si="71"/>
        <v>0</v>
      </c>
      <c r="BT137" s="26">
        <f t="shared" si="72"/>
        <v>0</v>
      </c>
      <c r="BU137" s="26">
        <f t="shared" si="73"/>
        <v>0</v>
      </c>
      <c r="BV137" s="26">
        <f t="shared" si="74"/>
        <v>0</v>
      </c>
      <c r="BW137" s="26">
        <f t="shared" si="75"/>
        <v>0</v>
      </c>
      <c r="BX137" s="26">
        <f t="shared" si="76"/>
        <v>0</v>
      </c>
      <c r="BY137" s="26">
        <f t="shared" si="77"/>
        <v>0</v>
      </c>
      <c r="BZ137" s="26">
        <f t="shared" si="78"/>
        <v>0</v>
      </c>
      <c r="CA137" s="26">
        <f t="shared" si="79"/>
        <v>0</v>
      </c>
      <c r="CB137" s="26">
        <f t="shared" si="80"/>
        <v>0</v>
      </c>
      <c r="CC137" s="26">
        <f t="shared" si="81"/>
        <v>0</v>
      </c>
      <c r="CD137" s="26">
        <f t="shared" si="82"/>
        <v>0</v>
      </c>
      <c r="CE137" s="26">
        <f t="shared" si="83"/>
        <v>0</v>
      </c>
      <c r="CF137" s="26">
        <f t="shared" si="84"/>
        <v>0</v>
      </c>
      <c r="CG137" s="26">
        <f t="shared" si="85"/>
        <v>0</v>
      </c>
      <c r="CH137" s="26">
        <f t="shared" si="86"/>
        <v>0</v>
      </c>
      <c r="CI137" s="26">
        <f t="shared" si="87"/>
        <v>0</v>
      </c>
      <c r="CJ137" s="26">
        <f t="shared" si="88"/>
        <v>0</v>
      </c>
      <c r="CK137" s="26">
        <f t="shared" si="89"/>
        <v>0</v>
      </c>
      <c r="CL137" s="26">
        <f t="shared" si="90"/>
        <v>0</v>
      </c>
      <c r="CM137" s="26">
        <f t="shared" si="91"/>
        <v>0</v>
      </c>
      <c r="CN137" s="26">
        <f t="shared" si="92"/>
        <v>0</v>
      </c>
      <c r="CO137" s="26">
        <f t="shared" si="93"/>
        <v>0</v>
      </c>
      <c r="CP137" s="26">
        <f t="shared" si="94"/>
        <v>0</v>
      </c>
      <c r="CQ137" s="26">
        <f t="shared" si="95"/>
        <v>0</v>
      </c>
      <c r="CR137" s="26">
        <f t="shared" si="96"/>
        <v>0</v>
      </c>
      <c r="CS137" s="26">
        <f t="shared" si="97"/>
        <v>0</v>
      </c>
      <c r="CT137" s="26">
        <f t="shared" si="98"/>
        <v>0</v>
      </c>
      <c r="CU137" s="26">
        <f t="shared" si="99"/>
        <v>0</v>
      </c>
      <c r="CV137" s="26"/>
      <c r="CW137" s="26"/>
      <c r="CX137" s="26"/>
      <c r="CY137" s="26"/>
    </row>
    <row r="138" spans="2:103">
      <c r="B138">
        <f t="shared" si="101"/>
        <v>133</v>
      </c>
      <c r="C138" s="1">
        <v>5512.5</v>
      </c>
      <c r="D138" s="1">
        <v>5512.5</v>
      </c>
      <c r="E138" s="1">
        <v>5512.5</v>
      </c>
      <c r="F138" s="1">
        <v>5512.5</v>
      </c>
      <c r="G138" s="1">
        <v>5512.5</v>
      </c>
      <c r="H138" s="1">
        <v>5512.5</v>
      </c>
      <c r="I138" s="1">
        <v>5512.5</v>
      </c>
      <c r="J138" s="1">
        <v>5512.5</v>
      </c>
      <c r="K138" s="1">
        <v>5512.5</v>
      </c>
      <c r="L138" s="1">
        <v>5512.5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Z138" s="26">
        <f t="shared" si="102"/>
        <v>6670.125</v>
      </c>
      <c r="BA138" s="26">
        <f t="shared" si="53"/>
        <v>6670.125</v>
      </c>
      <c r="BB138" s="26">
        <f t="shared" si="54"/>
        <v>6670.125</v>
      </c>
      <c r="BC138" s="26">
        <f t="shared" si="55"/>
        <v>6670.125</v>
      </c>
      <c r="BD138" s="26">
        <f t="shared" si="56"/>
        <v>6670.125</v>
      </c>
      <c r="BE138" s="26">
        <f t="shared" si="57"/>
        <v>6670.125</v>
      </c>
      <c r="BF138" s="26">
        <f t="shared" si="58"/>
        <v>6670.125</v>
      </c>
      <c r="BG138" s="26">
        <f t="shared" si="59"/>
        <v>6670.125</v>
      </c>
      <c r="BH138" s="26">
        <f t="shared" si="60"/>
        <v>6670.125</v>
      </c>
      <c r="BI138" s="26">
        <f t="shared" si="61"/>
        <v>6670.125</v>
      </c>
      <c r="BJ138" s="26">
        <f t="shared" si="62"/>
        <v>0</v>
      </c>
      <c r="BK138" s="26">
        <f t="shared" si="63"/>
        <v>0</v>
      </c>
      <c r="BL138" s="26">
        <f t="shared" si="64"/>
        <v>0</v>
      </c>
      <c r="BM138" s="26">
        <f t="shared" si="65"/>
        <v>0</v>
      </c>
      <c r="BN138" s="26">
        <f t="shared" si="66"/>
        <v>0</v>
      </c>
      <c r="BO138" s="26">
        <f t="shared" si="67"/>
        <v>0</v>
      </c>
      <c r="BP138" s="26">
        <f t="shared" si="68"/>
        <v>0</v>
      </c>
      <c r="BQ138" s="26">
        <f t="shared" si="69"/>
        <v>0</v>
      </c>
      <c r="BR138" s="26">
        <f t="shared" si="70"/>
        <v>0</v>
      </c>
      <c r="BS138" s="26">
        <f t="shared" si="71"/>
        <v>0</v>
      </c>
      <c r="BT138" s="26">
        <f t="shared" si="72"/>
        <v>0</v>
      </c>
      <c r="BU138" s="26">
        <f t="shared" si="73"/>
        <v>0</v>
      </c>
      <c r="BV138" s="26">
        <f t="shared" si="74"/>
        <v>0</v>
      </c>
      <c r="BW138" s="26">
        <f t="shared" si="75"/>
        <v>0</v>
      </c>
      <c r="BX138" s="26">
        <f t="shared" si="76"/>
        <v>0</v>
      </c>
      <c r="BY138" s="26">
        <f t="shared" si="77"/>
        <v>0</v>
      </c>
      <c r="BZ138" s="26">
        <f t="shared" si="78"/>
        <v>0</v>
      </c>
      <c r="CA138" s="26">
        <f t="shared" si="79"/>
        <v>0</v>
      </c>
      <c r="CB138" s="26">
        <f t="shared" si="80"/>
        <v>0</v>
      </c>
      <c r="CC138" s="26">
        <f t="shared" si="81"/>
        <v>0</v>
      </c>
      <c r="CD138" s="26">
        <f t="shared" si="82"/>
        <v>0</v>
      </c>
      <c r="CE138" s="26">
        <f t="shared" si="83"/>
        <v>0</v>
      </c>
      <c r="CF138" s="26">
        <f t="shared" si="84"/>
        <v>0</v>
      </c>
      <c r="CG138" s="26">
        <f t="shared" si="85"/>
        <v>0</v>
      </c>
      <c r="CH138" s="26">
        <f t="shared" si="86"/>
        <v>0</v>
      </c>
      <c r="CI138" s="26">
        <f t="shared" si="87"/>
        <v>0</v>
      </c>
      <c r="CJ138" s="26">
        <f t="shared" si="88"/>
        <v>0</v>
      </c>
      <c r="CK138" s="26">
        <f t="shared" si="89"/>
        <v>0</v>
      </c>
      <c r="CL138" s="26">
        <f t="shared" si="90"/>
        <v>0</v>
      </c>
      <c r="CM138" s="26">
        <f t="shared" si="91"/>
        <v>0</v>
      </c>
      <c r="CN138" s="26">
        <f t="shared" si="92"/>
        <v>0</v>
      </c>
      <c r="CO138" s="26">
        <f t="shared" si="93"/>
        <v>0</v>
      </c>
      <c r="CP138" s="26">
        <f t="shared" si="94"/>
        <v>0</v>
      </c>
      <c r="CQ138" s="26">
        <f t="shared" si="95"/>
        <v>0</v>
      </c>
      <c r="CR138" s="26">
        <f t="shared" si="96"/>
        <v>0</v>
      </c>
      <c r="CS138" s="26">
        <f t="shared" si="97"/>
        <v>0</v>
      </c>
      <c r="CT138" s="26">
        <f t="shared" si="98"/>
        <v>0</v>
      </c>
      <c r="CU138" s="26">
        <f t="shared" si="99"/>
        <v>0</v>
      </c>
      <c r="CV138" s="26"/>
      <c r="CW138" s="26"/>
      <c r="CX138" s="26"/>
      <c r="CY138" s="26"/>
    </row>
    <row r="139" spans="2:103">
      <c r="B139">
        <f t="shared" si="101"/>
        <v>134</v>
      </c>
      <c r="C139" s="1">
        <v>2333.33</v>
      </c>
      <c r="D139" s="1">
        <v>2333.34</v>
      </c>
      <c r="E139" s="1">
        <v>2333.33</v>
      </c>
      <c r="F139" s="1">
        <v>2333.34</v>
      </c>
      <c r="G139" s="1">
        <v>2333.33</v>
      </c>
      <c r="H139" s="1">
        <v>2333.34</v>
      </c>
      <c r="I139" s="1">
        <v>2333.33</v>
      </c>
      <c r="J139" s="1">
        <v>2333.33</v>
      </c>
      <c r="K139" s="1">
        <v>2333.34</v>
      </c>
      <c r="L139" s="1">
        <v>2333.33</v>
      </c>
      <c r="M139" s="1">
        <v>2333.33</v>
      </c>
      <c r="N139" s="1">
        <v>2333</v>
      </c>
      <c r="O139" s="1">
        <v>225.80999999999801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Z139" s="26">
        <f t="shared" si="102"/>
        <v>2823.3292999999999</v>
      </c>
      <c r="BA139" s="26">
        <f t="shared" ref="BA139:BA172" si="103">D139*1.21</f>
        <v>2823.3414000000002</v>
      </c>
      <c r="BB139" s="26">
        <f t="shared" ref="BB139:BB172" si="104">E139*1.21</f>
        <v>2823.3292999999999</v>
      </c>
      <c r="BC139" s="26">
        <f t="shared" ref="BC139:BC172" si="105">F139*1.21</f>
        <v>2823.3414000000002</v>
      </c>
      <c r="BD139" s="26">
        <f t="shared" ref="BD139:BD172" si="106">G139*1.21</f>
        <v>2823.3292999999999</v>
      </c>
      <c r="BE139" s="26">
        <f t="shared" ref="BE139:BE172" si="107">H139*1.21</f>
        <v>2823.3414000000002</v>
      </c>
      <c r="BF139" s="26">
        <f t="shared" ref="BF139:BF172" si="108">I139*1.21</f>
        <v>2823.3292999999999</v>
      </c>
      <c r="BG139" s="26">
        <f t="shared" ref="BG139:BG172" si="109">J139*1.21</f>
        <v>2823.3292999999999</v>
      </c>
      <c r="BH139" s="26">
        <f t="shared" ref="BH139:BH172" si="110">K139*1.21</f>
        <v>2823.3414000000002</v>
      </c>
      <c r="BI139" s="26">
        <f t="shared" ref="BI139:BI172" si="111">L139*1.21</f>
        <v>2823.3292999999999</v>
      </c>
      <c r="BJ139" s="26">
        <f t="shared" ref="BJ139:BJ172" si="112">M139*1.21</f>
        <v>2823.3292999999999</v>
      </c>
      <c r="BK139" s="26">
        <f t="shared" ref="BK139:BK172" si="113">N139*1.21</f>
        <v>2822.93</v>
      </c>
      <c r="BL139" s="26">
        <f t="shared" ref="BL139:BL172" si="114">O139*1.21</f>
        <v>273.23009999999761</v>
      </c>
      <c r="BM139" s="26">
        <f t="shared" ref="BM139:BM172" si="115">P139*1.21</f>
        <v>0</v>
      </c>
      <c r="BN139" s="26">
        <f t="shared" ref="BN139:BN172" si="116">Q139*1.21</f>
        <v>0</v>
      </c>
      <c r="BO139" s="26">
        <f t="shared" ref="BO139:BO172" si="117">R139*1.21</f>
        <v>0</v>
      </c>
      <c r="BP139" s="26">
        <f t="shared" ref="BP139:BP172" si="118">S139*1.21</f>
        <v>0</v>
      </c>
      <c r="BQ139" s="26">
        <f t="shared" ref="BQ139:BQ172" si="119">T139*1.21</f>
        <v>0</v>
      </c>
      <c r="BR139" s="26">
        <f t="shared" ref="BR139:BR172" si="120">U139*1.21</f>
        <v>0</v>
      </c>
      <c r="BS139" s="26">
        <f t="shared" ref="BS139:BS172" si="121">V139*1.21</f>
        <v>0</v>
      </c>
      <c r="BT139" s="26">
        <f t="shared" ref="BT139:BT172" si="122">W139*1.21</f>
        <v>0</v>
      </c>
      <c r="BU139" s="26">
        <f t="shared" ref="BU139:BU172" si="123">X139*1.21</f>
        <v>0</v>
      </c>
      <c r="BV139" s="26">
        <f t="shared" ref="BV139:BV172" si="124">Y139*1.21</f>
        <v>0</v>
      </c>
      <c r="BW139" s="26">
        <f t="shared" ref="BW139:BW172" si="125">Z139*1.21</f>
        <v>0</v>
      </c>
      <c r="BX139" s="26">
        <f t="shared" ref="BX139:BX172" si="126">AA139*1.21</f>
        <v>0</v>
      </c>
      <c r="BY139" s="26">
        <f t="shared" ref="BY139:BY172" si="127">AB139*1.21</f>
        <v>0</v>
      </c>
      <c r="BZ139" s="26">
        <f t="shared" ref="BZ139:BZ172" si="128">AC139*1.21</f>
        <v>0</v>
      </c>
      <c r="CA139" s="26">
        <f t="shared" ref="CA139:CA172" si="129">AD139*1.21</f>
        <v>0</v>
      </c>
      <c r="CB139" s="26">
        <f t="shared" ref="CB139:CB172" si="130">AE139*1.21</f>
        <v>0</v>
      </c>
      <c r="CC139" s="26">
        <f t="shared" ref="CC139:CC172" si="131">AF139*1.21</f>
        <v>0</v>
      </c>
      <c r="CD139" s="26">
        <f t="shared" ref="CD139:CD172" si="132">AG139*1.21</f>
        <v>0</v>
      </c>
      <c r="CE139" s="26">
        <f t="shared" ref="CE139:CE172" si="133">AH139*1.21</f>
        <v>0</v>
      </c>
      <c r="CF139" s="26">
        <f t="shared" ref="CF139:CF172" si="134">AI139*1.21</f>
        <v>0</v>
      </c>
      <c r="CG139" s="26">
        <f t="shared" ref="CG139:CG172" si="135">AJ139*1.21</f>
        <v>0</v>
      </c>
      <c r="CH139" s="26">
        <f t="shared" ref="CH139:CH172" si="136">AK139*1.21</f>
        <v>0</v>
      </c>
      <c r="CI139" s="26">
        <f t="shared" ref="CI139:CI172" si="137">AL139*1.21</f>
        <v>0</v>
      </c>
      <c r="CJ139" s="26">
        <f t="shared" ref="CJ139:CJ172" si="138">AM139*1.21</f>
        <v>0</v>
      </c>
      <c r="CK139" s="26">
        <f t="shared" ref="CK139:CK172" si="139">AN139*1.21</f>
        <v>0</v>
      </c>
      <c r="CL139" s="26">
        <f t="shared" ref="CL139:CL172" si="140">AO139*1.21</f>
        <v>0</v>
      </c>
      <c r="CM139" s="26">
        <f t="shared" ref="CM139:CM172" si="141">AP139*1.21</f>
        <v>0</v>
      </c>
      <c r="CN139" s="26">
        <f t="shared" ref="CN139:CN172" si="142">AQ139*1.21</f>
        <v>0</v>
      </c>
      <c r="CO139" s="26">
        <f t="shared" ref="CO139:CO172" si="143">AR139*1.21</f>
        <v>0</v>
      </c>
      <c r="CP139" s="26">
        <f t="shared" ref="CP139:CP172" si="144">AS139*1.21</f>
        <v>0</v>
      </c>
      <c r="CQ139" s="26">
        <f t="shared" ref="CQ139:CQ172" si="145">AT139*1.21</f>
        <v>0</v>
      </c>
      <c r="CR139" s="26">
        <f t="shared" ref="CR139:CR172" si="146">AU139*1.21</f>
        <v>0</v>
      </c>
      <c r="CS139" s="26">
        <f t="shared" ref="CS139:CS172" si="147">AV139*1.21</f>
        <v>0</v>
      </c>
      <c r="CT139" s="26">
        <f t="shared" ref="CT139:CT172" si="148">AW139*1.21</f>
        <v>0</v>
      </c>
      <c r="CU139" s="26">
        <f t="shared" ref="CU139:CU172" si="149">AX139*1.21</f>
        <v>0</v>
      </c>
      <c r="CV139" s="26"/>
      <c r="CW139" s="26"/>
      <c r="CX139" s="26"/>
      <c r="CY139" s="26"/>
    </row>
    <row r="140" spans="2:103">
      <c r="B140">
        <f t="shared" si="101"/>
        <v>135</v>
      </c>
      <c r="C140" s="1">
        <v>7888.08</v>
      </c>
      <c r="D140" s="1">
        <v>7888.07</v>
      </c>
      <c r="E140" s="1">
        <v>7888.08</v>
      </c>
      <c r="F140" s="1">
        <v>7888.08</v>
      </c>
      <c r="G140" s="1">
        <v>7888.07</v>
      </c>
      <c r="H140" s="1">
        <v>7888.08</v>
      </c>
      <c r="I140" s="1">
        <v>7888.08</v>
      </c>
      <c r="J140" s="1">
        <v>7888.08</v>
      </c>
      <c r="K140" s="1">
        <v>7888.08</v>
      </c>
      <c r="L140" s="1">
        <v>7888.08</v>
      </c>
      <c r="M140" s="1">
        <v>8545.42</v>
      </c>
      <c r="N140" s="1">
        <v>8545.42</v>
      </c>
      <c r="O140" s="1">
        <v>8545.42</v>
      </c>
      <c r="P140" s="1">
        <v>8545.41</v>
      </c>
      <c r="Q140" s="1">
        <v>8545.41</v>
      </c>
      <c r="R140" s="1">
        <v>8545</v>
      </c>
      <c r="S140" s="1">
        <v>8546</v>
      </c>
      <c r="T140" s="1">
        <v>8545</v>
      </c>
      <c r="U140" s="1">
        <v>9583</v>
      </c>
      <c r="V140" s="1">
        <v>9583</v>
      </c>
      <c r="W140" s="1">
        <v>9583</v>
      </c>
      <c r="X140" s="1">
        <v>9583</v>
      </c>
      <c r="Y140" s="1">
        <v>9584</v>
      </c>
      <c r="Z140" s="1">
        <v>9583</v>
      </c>
      <c r="AA140" s="1">
        <v>9583</v>
      </c>
      <c r="AB140" s="1">
        <v>9584</v>
      </c>
      <c r="AC140" s="1">
        <v>9583</v>
      </c>
      <c r="AD140" s="1">
        <v>9583</v>
      </c>
      <c r="AE140" s="1">
        <v>9584</v>
      </c>
      <c r="AF140" s="1">
        <v>9583</v>
      </c>
      <c r="AG140" s="1">
        <v>9583</v>
      </c>
      <c r="AH140" s="1">
        <v>9584</v>
      </c>
      <c r="AI140" s="1">
        <v>9583</v>
      </c>
      <c r="AJ140" s="1">
        <v>9583</v>
      </c>
      <c r="AK140" s="1">
        <v>9584</v>
      </c>
      <c r="AL140" s="1">
        <v>9583</v>
      </c>
      <c r="AM140" s="1">
        <v>9583</v>
      </c>
      <c r="AN140" s="1">
        <v>9583</v>
      </c>
      <c r="AO140" s="1">
        <v>9583</v>
      </c>
      <c r="AP140" s="1">
        <v>9583</v>
      </c>
      <c r="AQ140" s="1">
        <v>9583</v>
      </c>
      <c r="AR140" s="1">
        <v>9583</v>
      </c>
      <c r="AS140" s="1">
        <v>10144.08</v>
      </c>
      <c r="AT140" s="1">
        <v>10144.08</v>
      </c>
      <c r="AU140" s="1">
        <v>10144.08</v>
      </c>
      <c r="AV140" s="1">
        <v>10144.08</v>
      </c>
      <c r="AW140" s="1">
        <v>10144.08</v>
      </c>
      <c r="AX140" s="1">
        <v>10144.08</v>
      </c>
      <c r="AZ140" s="26">
        <f t="shared" si="102"/>
        <v>9544.5767999999989</v>
      </c>
      <c r="BA140" s="26">
        <f t="shared" si="103"/>
        <v>9544.564699999999</v>
      </c>
      <c r="BB140" s="26">
        <f t="shared" si="104"/>
        <v>9544.5767999999989</v>
      </c>
      <c r="BC140" s="26">
        <f t="shared" si="105"/>
        <v>9544.5767999999989</v>
      </c>
      <c r="BD140" s="26">
        <f t="shared" si="106"/>
        <v>9544.564699999999</v>
      </c>
      <c r="BE140" s="26">
        <f t="shared" si="107"/>
        <v>9544.5767999999989</v>
      </c>
      <c r="BF140" s="26">
        <f t="shared" si="108"/>
        <v>9544.5767999999989</v>
      </c>
      <c r="BG140" s="26">
        <f t="shared" si="109"/>
        <v>9544.5767999999989</v>
      </c>
      <c r="BH140" s="26">
        <f t="shared" si="110"/>
        <v>9544.5767999999989</v>
      </c>
      <c r="BI140" s="26">
        <f t="shared" si="111"/>
        <v>9544.5767999999989</v>
      </c>
      <c r="BJ140" s="26">
        <f t="shared" si="112"/>
        <v>10339.958199999999</v>
      </c>
      <c r="BK140" s="26">
        <f t="shared" si="113"/>
        <v>10339.958199999999</v>
      </c>
      <c r="BL140" s="26">
        <f t="shared" si="114"/>
        <v>10339.958199999999</v>
      </c>
      <c r="BM140" s="26">
        <f t="shared" si="115"/>
        <v>10339.946099999999</v>
      </c>
      <c r="BN140" s="26">
        <f t="shared" si="116"/>
        <v>10339.946099999999</v>
      </c>
      <c r="BO140" s="26">
        <f t="shared" si="117"/>
        <v>10339.449999999999</v>
      </c>
      <c r="BP140" s="26">
        <f t="shared" si="118"/>
        <v>10340.66</v>
      </c>
      <c r="BQ140" s="26">
        <f t="shared" si="119"/>
        <v>10339.449999999999</v>
      </c>
      <c r="BR140" s="26">
        <f t="shared" si="120"/>
        <v>11595.43</v>
      </c>
      <c r="BS140" s="26">
        <f t="shared" si="121"/>
        <v>11595.43</v>
      </c>
      <c r="BT140" s="26">
        <f t="shared" si="122"/>
        <v>11595.43</v>
      </c>
      <c r="BU140" s="26">
        <f t="shared" si="123"/>
        <v>11595.43</v>
      </c>
      <c r="BV140" s="26">
        <f t="shared" si="124"/>
        <v>11596.64</v>
      </c>
      <c r="BW140" s="26">
        <f t="shared" si="125"/>
        <v>11595.43</v>
      </c>
      <c r="BX140" s="26">
        <f t="shared" si="126"/>
        <v>11595.43</v>
      </c>
      <c r="BY140" s="26">
        <f t="shared" si="127"/>
        <v>11596.64</v>
      </c>
      <c r="BZ140" s="26">
        <f t="shared" si="128"/>
        <v>11595.43</v>
      </c>
      <c r="CA140" s="26">
        <f t="shared" si="129"/>
        <v>11595.43</v>
      </c>
      <c r="CB140" s="26">
        <f t="shared" si="130"/>
        <v>11596.64</v>
      </c>
      <c r="CC140" s="26">
        <f t="shared" si="131"/>
        <v>11595.43</v>
      </c>
      <c r="CD140" s="26">
        <f t="shared" si="132"/>
        <v>11595.43</v>
      </c>
      <c r="CE140" s="26">
        <f t="shared" si="133"/>
        <v>11596.64</v>
      </c>
      <c r="CF140" s="26">
        <f t="shared" si="134"/>
        <v>11595.43</v>
      </c>
      <c r="CG140" s="26">
        <f t="shared" si="135"/>
        <v>11595.43</v>
      </c>
      <c r="CH140" s="26">
        <f t="shared" si="136"/>
        <v>11596.64</v>
      </c>
      <c r="CI140" s="26">
        <f t="shared" si="137"/>
        <v>11595.43</v>
      </c>
      <c r="CJ140" s="26">
        <f t="shared" si="138"/>
        <v>11595.43</v>
      </c>
      <c r="CK140" s="26">
        <f t="shared" si="139"/>
        <v>11595.43</v>
      </c>
      <c r="CL140" s="26">
        <f t="shared" si="140"/>
        <v>11595.43</v>
      </c>
      <c r="CM140" s="26">
        <f t="shared" si="141"/>
        <v>11595.43</v>
      </c>
      <c r="CN140" s="26">
        <f t="shared" si="142"/>
        <v>11595.43</v>
      </c>
      <c r="CO140" s="26">
        <f t="shared" si="143"/>
        <v>11595.43</v>
      </c>
      <c r="CP140" s="26">
        <f t="shared" si="144"/>
        <v>12274.336799999999</v>
      </c>
      <c r="CQ140" s="26">
        <f t="shared" si="145"/>
        <v>12274.336799999999</v>
      </c>
      <c r="CR140" s="26">
        <f t="shared" si="146"/>
        <v>12274.336799999999</v>
      </c>
      <c r="CS140" s="26">
        <f t="shared" si="147"/>
        <v>12274.336799999999</v>
      </c>
      <c r="CT140" s="26">
        <f t="shared" si="148"/>
        <v>12274.336799999999</v>
      </c>
      <c r="CU140" s="26">
        <f t="shared" si="149"/>
        <v>12274.336799999999</v>
      </c>
      <c r="CV140" s="26"/>
      <c r="CW140" s="26"/>
      <c r="CX140" s="26"/>
      <c r="CY140" s="26"/>
    </row>
    <row r="141" spans="2:103">
      <c r="B141">
        <f t="shared" si="101"/>
        <v>136</v>
      </c>
      <c r="C141" s="1">
        <v>7916.67</v>
      </c>
      <c r="D141" s="1">
        <v>7916.66</v>
      </c>
      <c r="E141" s="1">
        <v>7916.67</v>
      </c>
      <c r="F141" s="1">
        <v>7916.67</v>
      </c>
      <c r="G141" s="1">
        <v>7916.66</v>
      </c>
      <c r="H141" s="1">
        <v>7916.67</v>
      </c>
      <c r="I141" s="1">
        <v>7916.67</v>
      </c>
      <c r="J141" s="1">
        <v>7916.66</v>
      </c>
      <c r="K141" s="1">
        <v>7916.67</v>
      </c>
      <c r="L141" s="1">
        <v>7916.67</v>
      </c>
      <c r="M141" s="1">
        <v>7916.66</v>
      </c>
      <c r="N141" s="1">
        <v>7916.67</v>
      </c>
      <c r="O141" s="1">
        <v>7916.67</v>
      </c>
      <c r="P141" s="1">
        <v>7916.66</v>
      </c>
      <c r="Q141" s="1">
        <v>7916.66</v>
      </c>
      <c r="R141" s="1">
        <v>7917</v>
      </c>
      <c r="S141" s="1">
        <v>7916</v>
      </c>
      <c r="T141" s="1">
        <v>7917</v>
      </c>
      <c r="U141" s="1">
        <v>7917</v>
      </c>
      <c r="V141" s="1">
        <v>7916</v>
      </c>
      <c r="W141" s="1">
        <v>7917</v>
      </c>
      <c r="X141" s="1">
        <v>7917</v>
      </c>
      <c r="Y141" s="1">
        <v>7916</v>
      </c>
      <c r="Z141" s="1">
        <v>7917</v>
      </c>
      <c r="AA141" s="1">
        <v>7917</v>
      </c>
      <c r="AB141" s="1">
        <v>7916</v>
      </c>
      <c r="AC141" s="1">
        <v>7917</v>
      </c>
      <c r="AD141" s="1">
        <v>7917</v>
      </c>
      <c r="AE141" s="1">
        <v>7916</v>
      </c>
      <c r="AF141" s="1">
        <v>7917</v>
      </c>
      <c r="AG141" s="1">
        <v>7917</v>
      </c>
      <c r="AH141" s="1">
        <v>7916</v>
      </c>
      <c r="AI141" s="1">
        <v>7917</v>
      </c>
      <c r="AJ141" s="1">
        <v>7917</v>
      </c>
      <c r="AK141" s="1">
        <v>7916</v>
      </c>
      <c r="AL141" s="1">
        <v>7917</v>
      </c>
      <c r="AM141" s="1">
        <v>7917</v>
      </c>
      <c r="AN141" s="1">
        <v>7917</v>
      </c>
      <c r="AO141" s="1">
        <v>7917</v>
      </c>
      <c r="AP141" s="1">
        <v>7917</v>
      </c>
      <c r="AQ141" s="1">
        <v>7917</v>
      </c>
      <c r="AR141" s="1">
        <v>7917</v>
      </c>
      <c r="AS141" s="1">
        <v>7917</v>
      </c>
      <c r="AT141" s="1">
        <v>7917</v>
      </c>
      <c r="AU141" s="1">
        <v>7917</v>
      </c>
      <c r="AV141" s="1">
        <v>7917</v>
      </c>
      <c r="AW141" s="1">
        <v>7917</v>
      </c>
      <c r="AX141" s="1">
        <v>7917</v>
      </c>
      <c r="AZ141" s="26">
        <f t="shared" si="102"/>
        <v>9579.1707000000006</v>
      </c>
      <c r="BA141" s="26">
        <f t="shared" si="103"/>
        <v>9579.1585999999988</v>
      </c>
      <c r="BB141" s="26">
        <f t="shared" si="104"/>
        <v>9579.1707000000006</v>
      </c>
      <c r="BC141" s="26">
        <f t="shared" si="105"/>
        <v>9579.1707000000006</v>
      </c>
      <c r="BD141" s="26">
        <f t="shared" si="106"/>
        <v>9579.1585999999988</v>
      </c>
      <c r="BE141" s="26">
        <f t="shared" si="107"/>
        <v>9579.1707000000006</v>
      </c>
      <c r="BF141" s="26">
        <f t="shared" si="108"/>
        <v>9579.1707000000006</v>
      </c>
      <c r="BG141" s="26">
        <f t="shared" si="109"/>
        <v>9579.1585999999988</v>
      </c>
      <c r="BH141" s="26">
        <f t="shared" si="110"/>
        <v>9579.1707000000006</v>
      </c>
      <c r="BI141" s="26">
        <f t="shared" si="111"/>
        <v>9579.1707000000006</v>
      </c>
      <c r="BJ141" s="26">
        <f t="shared" si="112"/>
        <v>9579.1585999999988</v>
      </c>
      <c r="BK141" s="26">
        <f t="shared" si="113"/>
        <v>9579.1707000000006</v>
      </c>
      <c r="BL141" s="26">
        <f t="shared" si="114"/>
        <v>9579.1707000000006</v>
      </c>
      <c r="BM141" s="26">
        <f t="shared" si="115"/>
        <v>9579.1585999999988</v>
      </c>
      <c r="BN141" s="26">
        <f t="shared" si="116"/>
        <v>9579.1585999999988</v>
      </c>
      <c r="BO141" s="26">
        <f t="shared" si="117"/>
        <v>9579.57</v>
      </c>
      <c r="BP141" s="26">
        <f t="shared" si="118"/>
        <v>9578.36</v>
      </c>
      <c r="BQ141" s="26">
        <f t="shared" si="119"/>
        <v>9579.57</v>
      </c>
      <c r="BR141" s="26">
        <f t="shared" si="120"/>
        <v>9579.57</v>
      </c>
      <c r="BS141" s="26">
        <f t="shared" si="121"/>
        <v>9578.36</v>
      </c>
      <c r="BT141" s="26">
        <f t="shared" si="122"/>
        <v>9579.57</v>
      </c>
      <c r="BU141" s="26">
        <f t="shared" si="123"/>
        <v>9579.57</v>
      </c>
      <c r="BV141" s="26">
        <f t="shared" si="124"/>
        <v>9578.36</v>
      </c>
      <c r="BW141" s="26">
        <f t="shared" si="125"/>
        <v>9579.57</v>
      </c>
      <c r="BX141" s="26">
        <f t="shared" si="126"/>
        <v>9579.57</v>
      </c>
      <c r="BY141" s="26">
        <f t="shared" si="127"/>
        <v>9578.36</v>
      </c>
      <c r="BZ141" s="26">
        <f t="shared" si="128"/>
        <v>9579.57</v>
      </c>
      <c r="CA141" s="26">
        <f t="shared" si="129"/>
        <v>9579.57</v>
      </c>
      <c r="CB141" s="26">
        <f t="shared" si="130"/>
        <v>9578.36</v>
      </c>
      <c r="CC141" s="26">
        <f t="shared" si="131"/>
        <v>9579.57</v>
      </c>
      <c r="CD141" s="26">
        <f t="shared" si="132"/>
        <v>9579.57</v>
      </c>
      <c r="CE141" s="26">
        <f t="shared" si="133"/>
        <v>9578.36</v>
      </c>
      <c r="CF141" s="26">
        <f t="shared" si="134"/>
        <v>9579.57</v>
      </c>
      <c r="CG141" s="26">
        <f t="shared" si="135"/>
        <v>9579.57</v>
      </c>
      <c r="CH141" s="26">
        <f t="shared" si="136"/>
        <v>9578.36</v>
      </c>
      <c r="CI141" s="26">
        <f t="shared" si="137"/>
        <v>9579.57</v>
      </c>
      <c r="CJ141" s="26">
        <f t="shared" si="138"/>
        <v>9579.57</v>
      </c>
      <c r="CK141" s="26">
        <f t="shared" si="139"/>
        <v>9579.57</v>
      </c>
      <c r="CL141" s="26">
        <f t="shared" si="140"/>
        <v>9579.57</v>
      </c>
      <c r="CM141" s="26">
        <f t="shared" si="141"/>
        <v>9579.57</v>
      </c>
      <c r="CN141" s="26">
        <f t="shared" si="142"/>
        <v>9579.57</v>
      </c>
      <c r="CO141" s="26">
        <f t="shared" si="143"/>
        <v>9579.57</v>
      </c>
      <c r="CP141" s="26">
        <f t="shared" si="144"/>
        <v>9579.57</v>
      </c>
      <c r="CQ141" s="26">
        <f t="shared" si="145"/>
        <v>9579.57</v>
      </c>
      <c r="CR141" s="26">
        <f t="shared" si="146"/>
        <v>9579.57</v>
      </c>
      <c r="CS141" s="26">
        <f t="shared" si="147"/>
        <v>9579.57</v>
      </c>
      <c r="CT141" s="26">
        <f t="shared" si="148"/>
        <v>9579.57</v>
      </c>
      <c r="CU141" s="26">
        <f t="shared" si="149"/>
        <v>9579.57</v>
      </c>
      <c r="CV141" s="26"/>
      <c r="CW141" s="26"/>
      <c r="CX141" s="26"/>
      <c r="CY141" s="26"/>
    </row>
    <row r="142" spans="2:103">
      <c r="B142">
        <f t="shared" si="101"/>
        <v>137</v>
      </c>
      <c r="C142" s="1">
        <v>7560</v>
      </c>
      <c r="D142" s="1">
        <v>7560</v>
      </c>
      <c r="E142" s="1">
        <v>7560</v>
      </c>
      <c r="F142" s="1">
        <v>7560</v>
      </c>
      <c r="G142" s="1">
        <v>7560</v>
      </c>
      <c r="H142" s="1">
        <v>7560</v>
      </c>
      <c r="I142" s="1">
        <v>7560</v>
      </c>
      <c r="J142" s="1">
        <v>7560</v>
      </c>
      <c r="K142" s="1">
        <v>7560</v>
      </c>
      <c r="L142" s="1">
        <v>7560</v>
      </c>
      <c r="M142" s="1">
        <v>7560</v>
      </c>
      <c r="N142" s="1">
        <v>7560</v>
      </c>
      <c r="O142" s="1">
        <v>7560</v>
      </c>
      <c r="P142" s="1">
        <v>7560</v>
      </c>
      <c r="Q142" s="1">
        <v>7560</v>
      </c>
      <c r="R142" s="1">
        <v>7560</v>
      </c>
      <c r="S142" s="1">
        <v>7560</v>
      </c>
      <c r="T142" s="1">
        <v>7560</v>
      </c>
      <c r="U142" s="1">
        <v>7560</v>
      </c>
      <c r="V142" s="1">
        <v>7560</v>
      </c>
      <c r="W142" s="1">
        <v>7560</v>
      </c>
      <c r="X142" s="1">
        <v>7560</v>
      </c>
      <c r="Y142" s="1">
        <v>7560</v>
      </c>
      <c r="Z142" s="1">
        <v>7560</v>
      </c>
      <c r="AA142" s="1">
        <v>7560</v>
      </c>
      <c r="AB142" s="1">
        <v>7560</v>
      </c>
      <c r="AC142" s="1">
        <v>7560</v>
      </c>
      <c r="AD142" s="1">
        <v>7560</v>
      </c>
      <c r="AE142" s="1">
        <v>7560</v>
      </c>
      <c r="AF142" s="1">
        <v>7560</v>
      </c>
      <c r="AG142" s="1">
        <v>7560</v>
      </c>
      <c r="AH142" s="1">
        <v>7560</v>
      </c>
      <c r="AI142" s="1">
        <v>7560</v>
      </c>
      <c r="AJ142" s="1">
        <v>7560</v>
      </c>
      <c r="AK142" s="1">
        <v>7560</v>
      </c>
      <c r="AL142" s="1">
        <v>7560</v>
      </c>
      <c r="AM142" s="1">
        <v>7560</v>
      </c>
      <c r="AN142" s="1">
        <v>7560</v>
      </c>
      <c r="AO142" s="1">
        <v>7560</v>
      </c>
      <c r="AP142" s="1">
        <v>7560</v>
      </c>
      <c r="AQ142" s="1">
        <v>7560</v>
      </c>
      <c r="AR142" s="1">
        <v>7560</v>
      </c>
      <c r="AS142" s="1">
        <v>7560</v>
      </c>
      <c r="AT142" s="1">
        <v>7560</v>
      </c>
      <c r="AU142" s="1">
        <v>7560</v>
      </c>
      <c r="AV142" s="1">
        <v>7560</v>
      </c>
      <c r="AW142" s="1">
        <v>7560</v>
      </c>
      <c r="AX142" s="1">
        <v>7560</v>
      </c>
      <c r="AZ142" s="26">
        <f t="shared" si="102"/>
        <v>9147.6</v>
      </c>
      <c r="BA142" s="26">
        <f t="shared" si="103"/>
        <v>9147.6</v>
      </c>
      <c r="BB142" s="26">
        <f t="shared" si="104"/>
        <v>9147.6</v>
      </c>
      <c r="BC142" s="26">
        <f t="shared" si="105"/>
        <v>9147.6</v>
      </c>
      <c r="BD142" s="26">
        <f t="shared" si="106"/>
        <v>9147.6</v>
      </c>
      <c r="BE142" s="26">
        <f t="shared" si="107"/>
        <v>9147.6</v>
      </c>
      <c r="BF142" s="26">
        <f t="shared" si="108"/>
        <v>9147.6</v>
      </c>
      <c r="BG142" s="26">
        <f t="shared" si="109"/>
        <v>9147.6</v>
      </c>
      <c r="BH142" s="26">
        <f t="shared" si="110"/>
        <v>9147.6</v>
      </c>
      <c r="BI142" s="26">
        <f t="shared" si="111"/>
        <v>9147.6</v>
      </c>
      <c r="BJ142" s="26">
        <f t="shared" si="112"/>
        <v>9147.6</v>
      </c>
      <c r="BK142" s="26">
        <f t="shared" si="113"/>
        <v>9147.6</v>
      </c>
      <c r="BL142" s="26">
        <f t="shared" si="114"/>
        <v>9147.6</v>
      </c>
      <c r="BM142" s="26">
        <f t="shared" si="115"/>
        <v>9147.6</v>
      </c>
      <c r="BN142" s="26">
        <f t="shared" si="116"/>
        <v>9147.6</v>
      </c>
      <c r="BO142" s="26">
        <f t="shared" si="117"/>
        <v>9147.6</v>
      </c>
      <c r="BP142" s="26">
        <f t="shared" si="118"/>
        <v>9147.6</v>
      </c>
      <c r="BQ142" s="26">
        <f t="shared" si="119"/>
        <v>9147.6</v>
      </c>
      <c r="BR142" s="26">
        <f t="shared" si="120"/>
        <v>9147.6</v>
      </c>
      <c r="BS142" s="26">
        <f t="shared" si="121"/>
        <v>9147.6</v>
      </c>
      <c r="BT142" s="26">
        <f t="shared" si="122"/>
        <v>9147.6</v>
      </c>
      <c r="BU142" s="26">
        <f t="shared" si="123"/>
        <v>9147.6</v>
      </c>
      <c r="BV142" s="26">
        <f t="shared" si="124"/>
        <v>9147.6</v>
      </c>
      <c r="BW142" s="26">
        <f t="shared" si="125"/>
        <v>9147.6</v>
      </c>
      <c r="BX142" s="26">
        <f t="shared" si="126"/>
        <v>9147.6</v>
      </c>
      <c r="BY142" s="26">
        <f t="shared" si="127"/>
        <v>9147.6</v>
      </c>
      <c r="BZ142" s="26">
        <f t="shared" si="128"/>
        <v>9147.6</v>
      </c>
      <c r="CA142" s="26">
        <f t="shared" si="129"/>
        <v>9147.6</v>
      </c>
      <c r="CB142" s="26">
        <f t="shared" si="130"/>
        <v>9147.6</v>
      </c>
      <c r="CC142" s="26">
        <f t="shared" si="131"/>
        <v>9147.6</v>
      </c>
      <c r="CD142" s="26">
        <f t="shared" si="132"/>
        <v>9147.6</v>
      </c>
      <c r="CE142" s="26">
        <f t="shared" si="133"/>
        <v>9147.6</v>
      </c>
      <c r="CF142" s="26">
        <f t="shared" si="134"/>
        <v>9147.6</v>
      </c>
      <c r="CG142" s="26">
        <f t="shared" si="135"/>
        <v>9147.6</v>
      </c>
      <c r="CH142" s="26">
        <f t="shared" si="136"/>
        <v>9147.6</v>
      </c>
      <c r="CI142" s="26">
        <f t="shared" si="137"/>
        <v>9147.6</v>
      </c>
      <c r="CJ142" s="26">
        <f t="shared" si="138"/>
        <v>9147.6</v>
      </c>
      <c r="CK142" s="26">
        <f t="shared" si="139"/>
        <v>9147.6</v>
      </c>
      <c r="CL142" s="26">
        <f t="shared" si="140"/>
        <v>9147.6</v>
      </c>
      <c r="CM142" s="26">
        <f t="shared" si="141"/>
        <v>9147.6</v>
      </c>
      <c r="CN142" s="26">
        <f t="shared" si="142"/>
        <v>9147.6</v>
      </c>
      <c r="CO142" s="26">
        <f t="shared" si="143"/>
        <v>9147.6</v>
      </c>
      <c r="CP142" s="26">
        <f t="shared" si="144"/>
        <v>9147.6</v>
      </c>
      <c r="CQ142" s="26">
        <f t="shared" si="145"/>
        <v>9147.6</v>
      </c>
      <c r="CR142" s="26">
        <f t="shared" si="146"/>
        <v>9147.6</v>
      </c>
      <c r="CS142" s="26">
        <f t="shared" si="147"/>
        <v>9147.6</v>
      </c>
      <c r="CT142" s="26">
        <f t="shared" si="148"/>
        <v>9147.6</v>
      </c>
      <c r="CU142" s="26">
        <f t="shared" si="149"/>
        <v>9147.6</v>
      </c>
      <c r="CV142" s="26"/>
      <c r="CW142" s="26"/>
      <c r="CX142" s="26"/>
      <c r="CY142" s="26"/>
    </row>
    <row r="143" spans="2:103">
      <c r="B143">
        <f t="shared" si="101"/>
        <v>138</v>
      </c>
      <c r="C143" s="1">
        <v>38166.67</v>
      </c>
      <c r="D143" s="1">
        <v>38166.660000000003</v>
      </c>
      <c r="E143" s="1">
        <v>38166.67</v>
      </c>
      <c r="F143" s="1">
        <v>38166.67</v>
      </c>
      <c r="G143" s="1">
        <v>38166.660000000003</v>
      </c>
      <c r="H143" s="1">
        <v>38166.67</v>
      </c>
      <c r="I143" s="1">
        <v>38166.67</v>
      </c>
      <c r="J143" s="1">
        <v>38166.660000000003</v>
      </c>
      <c r="K143" s="1">
        <v>38166.67</v>
      </c>
      <c r="L143" s="1">
        <v>35416.67</v>
      </c>
      <c r="M143" s="1">
        <v>35416.660000000003</v>
      </c>
      <c r="N143" s="1">
        <v>35416.67</v>
      </c>
      <c r="O143" s="1">
        <v>35416.67</v>
      </c>
      <c r="P143" s="1">
        <v>35416.660000000003</v>
      </c>
      <c r="Q143" s="1">
        <v>35416.660000000003</v>
      </c>
      <c r="R143" s="1">
        <v>35417</v>
      </c>
      <c r="S143" s="1">
        <v>35416</v>
      </c>
      <c r="T143" s="1">
        <v>35417</v>
      </c>
      <c r="U143" s="1">
        <v>35417</v>
      </c>
      <c r="V143" s="1">
        <v>35416</v>
      </c>
      <c r="W143" s="1">
        <v>35417</v>
      </c>
      <c r="X143" s="1">
        <v>24937</v>
      </c>
      <c r="Y143" s="1">
        <v>24938</v>
      </c>
      <c r="Z143" s="1">
        <v>24937</v>
      </c>
      <c r="AA143" s="1">
        <v>24938</v>
      </c>
      <c r="AB143" s="1">
        <v>24937</v>
      </c>
      <c r="AC143" s="1">
        <v>24938</v>
      </c>
      <c r="AD143" s="1">
        <v>24938</v>
      </c>
      <c r="AE143" s="1">
        <v>24938</v>
      </c>
      <c r="AF143" s="1">
        <v>24938</v>
      </c>
      <c r="AG143" s="1">
        <v>24938</v>
      </c>
      <c r="AH143" s="1">
        <v>24938</v>
      </c>
      <c r="AI143" s="1">
        <v>24938</v>
      </c>
      <c r="AJ143" s="1">
        <v>24938</v>
      </c>
      <c r="AK143" s="1">
        <v>24938</v>
      </c>
      <c r="AL143" s="1">
        <v>24938</v>
      </c>
      <c r="AM143" s="1">
        <v>24938</v>
      </c>
      <c r="AN143" s="1">
        <v>30541.666666666701</v>
      </c>
      <c r="AO143" s="1">
        <v>30541.666666666701</v>
      </c>
      <c r="AP143" s="1">
        <v>30541.666666666701</v>
      </c>
      <c r="AQ143" s="1">
        <v>30541.666666666701</v>
      </c>
      <c r="AR143" s="1">
        <v>30541.666666666701</v>
      </c>
      <c r="AS143" s="1">
        <v>30541.666666666701</v>
      </c>
      <c r="AT143" s="1">
        <v>30541.666666666701</v>
      </c>
      <c r="AU143" s="1">
        <v>30541.666666666701</v>
      </c>
      <c r="AV143" s="1">
        <v>30541.666666666701</v>
      </c>
      <c r="AW143" s="1">
        <v>30541.666666666701</v>
      </c>
      <c r="AX143" s="1">
        <v>30541.666666666701</v>
      </c>
      <c r="AZ143" s="26">
        <f t="shared" si="102"/>
        <v>46181.670699999995</v>
      </c>
      <c r="BA143" s="26">
        <f t="shared" si="103"/>
        <v>46181.658600000002</v>
      </c>
      <c r="BB143" s="26">
        <f t="shared" si="104"/>
        <v>46181.670699999995</v>
      </c>
      <c r="BC143" s="26">
        <f t="shared" si="105"/>
        <v>46181.670699999995</v>
      </c>
      <c r="BD143" s="26">
        <f t="shared" si="106"/>
        <v>46181.658600000002</v>
      </c>
      <c r="BE143" s="26">
        <f t="shared" si="107"/>
        <v>46181.670699999995</v>
      </c>
      <c r="BF143" s="26">
        <f t="shared" si="108"/>
        <v>46181.670699999995</v>
      </c>
      <c r="BG143" s="26">
        <f t="shared" si="109"/>
        <v>46181.658600000002</v>
      </c>
      <c r="BH143" s="26">
        <f t="shared" si="110"/>
        <v>46181.670699999995</v>
      </c>
      <c r="BI143" s="26">
        <f t="shared" si="111"/>
        <v>42854.170699999995</v>
      </c>
      <c r="BJ143" s="26">
        <f t="shared" si="112"/>
        <v>42854.158600000002</v>
      </c>
      <c r="BK143" s="26">
        <f t="shared" si="113"/>
        <v>42854.170699999995</v>
      </c>
      <c r="BL143" s="26">
        <f t="shared" si="114"/>
        <v>42854.170699999995</v>
      </c>
      <c r="BM143" s="26">
        <f t="shared" si="115"/>
        <v>42854.158600000002</v>
      </c>
      <c r="BN143" s="26">
        <f t="shared" si="116"/>
        <v>42854.158600000002</v>
      </c>
      <c r="BO143" s="26">
        <f t="shared" si="117"/>
        <v>42854.57</v>
      </c>
      <c r="BP143" s="26">
        <f t="shared" si="118"/>
        <v>42853.36</v>
      </c>
      <c r="BQ143" s="26">
        <f t="shared" si="119"/>
        <v>42854.57</v>
      </c>
      <c r="BR143" s="26">
        <f t="shared" si="120"/>
        <v>42854.57</v>
      </c>
      <c r="BS143" s="26">
        <f t="shared" si="121"/>
        <v>42853.36</v>
      </c>
      <c r="BT143" s="26">
        <f t="shared" si="122"/>
        <v>42854.57</v>
      </c>
      <c r="BU143" s="26">
        <f t="shared" si="123"/>
        <v>30173.77</v>
      </c>
      <c r="BV143" s="26">
        <f t="shared" si="124"/>
        <v>30174.98</v>
      </c>
      <c r="BW143" s="26">
        <f t="shared" si="125"/>
        <v>30173.77</v>
      </c>
      <c r="BX143" s="26">
        <f t="shared" si="126"/>
        <v>30174.98</v>
      </c>
      <c r="BY143" s="26">
        <f t="shared" si="127"/>
        <v>30173.77</v>
      </c>
      <c r="BZ143" s="26">
        <f t="shared" si="128"/>
        <v>30174.98</v>
      </c>
      <c r="CA143" s="26">
        <f t="shared" si="129"/>
        <v>30174.98</v>
      </c>
      <c r="CB143" s="26">
        <f t="shared" si="130"/>
        <v>30174.98</v>
      </c>
      <c r="CC143" s="26">
        <f t="shared" si="131"/>
        <v>30174.98</v>
      </c>
      <c r="CD143" s="26">
        <f t="shared" si="132"/>
        <v>30174.98</v>
      </c>
      <c r="CE143" s="26">
        <f t="shared" si="133"/>
        <v>30174.98</v>
      </c>
      <c r="CF143" s="26">
        <f t="shared" si="134"/>
        <v>30174.98</v>
      </c>
      <c r="CG143" s="26">
        <f t="shared" si="135"/>
        <v>30174.98</v>
      </c>
      <c r="CH143" s="26">
        <f t="shared" si="136"/>
        <v>30174.98</v>
      </c>
      <c r="CI143" s="26">
        <f t="shared" si="137"/>
        <v>30174.98</v>
      </c>
      <c r="CJ143" s="26">
        <f t="shared" si="138"/>
        <v>30174.98</v>
      </c>
      <c r="CK143" s="26">
        <f t="shared" si="139"/>
        <v>36955.416666666708</v>
      </c>
      <c r="CL143" s="26">
        <f t="shared" si="140"/>
        <v>36955.416666666708</v>
      </c>
      <c r="CM143" s="26">
        <f t="shared" si="141"/>
        <v>36955.416666666708</v>
      </c>
      <c r="CN143" s="26">
        <f t="shared" si="142"/>
        <v>36955.416666666708</v>
      </c>
      <c r="CO143" s="26">
        <f t="shared" si="143"/>
        <v>36955.416666666708</v>
      </c>
      <c r="CP143" s="26">
        <f t="shared" si="144"/>
        <v>36955.416666666708</v>
      </c>
      <c r="CQ143" s="26">
        <f t="shared" si="145"/>
        <v>36955.416666666708</v>
      </c>
      <c r="CR143" s="26">
        <f t="shared" si="146"/>
        <v>36955.416666666708</v>
      </c>
      <c r="CS143" s="26">
        <f t="shared" si="147"/>
        <v>36955.416666666708</v>
      </c>
      <c r="CT143" s="26">
        <f t="shared" si="148"/>
        <v>36955.416666666708</v>
      </c>
      <c r="CU143" s="26">
        <f t="shared" si="149"/>
        <v>36955.416666666708</v>
      </c>
      <c r="CV143" s="26"/>
      <c r="CW143" s="26"/>
      <c r="CX143" s="26"/>
      <c r="CY143" s="26"/>
    </row>
    <row r="144" spans="2:103">
      <c r="B144">
        <f t="shared" si="101"/>
        <v>139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2250</v>
      </c>
      <c r="AJ144" s="1">
        <v>2250</v>
      </c>
      <c r="AK144" s="1">
        <v>2250</v>
      </c>
      <c r="AL144" s="1">
        <v>2250</v>
      </c>
      <c r="AM144" s="1">
        <v>2250</v>
      </c>
      <c r="AN144" s="1">
        <v>2250</v>
      </c>
      <c r="AO144" s="1">
        <v>2250</v>
      </c>
      <c r="AP144" s="1">
        <v>2250</v>
      </c>
      <c r="AQ144" s="1">
        <v>2250</v>
      </c>
      <c r="AR144" s="1">
        <v>2250</v>
      </c>
      <c r="AS144" s="1">
        <v>2250</v>
      </c>
      <c r="AT144" s="1">
        <v>2250</v>
      </c>
      <c r="AU144" s="1">
        <v>2250</v>
      </c>
      <c r="AV144" s="1">
        <v>2250</v>
      </c>
      <c r="AW144" s="1">
        <v>2250</v>
      </c>
      <c r="AX144" s="1">
        <v>2250</v>
      </c>
      <c r="AZ144" s="26">
        <f t="shared" si="102"/>
        <v>0</v>
      </c>
      <c r="BA144" s="26">
        <f t="shared" si="103"/>
        <v>0</v>
      </c>
      <c r="BB144" s="26">
        <f t="shared" si="104"/>
        <v>0</v>
      </c>
      <c r="BC144" s="26">
        <f t="shared" si="105"/>
        <v>0</v>
      </c>
      <c r="BD144" s="26">
        <f t="shared" si="106"/>
        <v>0</v>
      </c>
      <c r="BE144" s="26">
        <f t="shared" si="107"/>
        <v>0</v>
      </c>
      <c r="BF144" s="26">
        <f t="shared" si="108"/>
        <v>0</v>
      </c>
      <c r="BG144" s="26">
        <f t="shared" si="109"/>
        <v>0</v>
      </c>
      <c r="BH144" s="26">
        <f t="shared" si="110"/>
        <v>0</v>
      </c>
      <c r="BI144" s="26">
        <f t="shared" si="111"/>
        <v>0</v>
      </c>
      <c r="BJ144" s="26">
        <f t="shared" si="112"/>
        <v>0</v>
      </c>
      <c r="BK144" s="26">
        <f t="shared" si="113"/>
        <v>0</v>
      </c>
      <c r="BL144" s="26">
        <f t="shared" si="114"/>
        <v>0</v>
      </c>
      <c r="BM144" s="26">
        <f t="shared" si="115"/>
        <v>0</v>
      </c>
      <c r="BN144" s="26">
        <f t="shared" si="116"/>
        <v>0</v>
      </c>
      <c r="BO144" s="26">
        <f t="shared" si="117"/>
        <v>0</v>
      </c>
      <c r="BP144" s="26">
        <f t="shared" si="118"/>
        <v>0</v>
      </c>
      <c r="BQ144" s="26">
        <f t="shared" si="119"/>
        <v>0</v>
      </c>
      <c r="BR144" s="26">
        <f t="shared" si="120"/>
        <v>0</v>
      </c>
      <c r="BS144" s="26">
        <f t="shared" si="121"/>
        <v>0</v>
      </c>
      <c r="BT144" s="26">
        <f t="shared" si="122"/>
        <v>0</v>
      </c>
      <c r="BU144" s="26">
        <f t="shared" si="123"/>
        <v>0</v>
      </c>
      <c r="BV144" s="26">
        <f t="shared" si="124"/>
        <v>0</v>
      </c>
      <c r="BW144" s="26">
        <f t="shared" si="125"/>
        <v>0</v>
      </c>
      <c r="BX144" s="26">
        <f t="shared" si="126"/>
        <v>0</v>
      </c>
      <c r="BY144" s="26">
        <f t="shared" si="127"/>
        <v>0</v>
      </c>
      <c r="BZ144" s="26">
        <f t="shared" si="128"/>
        <v>0</v>
      </c>
      <c r="CA144" s="26">
        <f t="shared" si="129"/>
        <v>0</v>
      </c>
      <c r="CB144" s="26">
        <f t="shared" si="130"/>
        <v>0</v>
      </c>
      <c r="CC144" s="26">
        <f t="shared" si="131"/>
        <v>0</v>
      </c>
      <c r="CD144" s="26">
        <f t="shared" si="132"/>
        <v>0</v>
      </c>
      <c r="CE144" s="26">
        <f t="shared" si="133"/>
        <v>0</v>
      </c>
      <c r="CF144" s="26">
        <f t="shared" si="134"/>
        <v>2722.5</v>
      </c>
      <c r="CG144" s="26">
        <f t="shared" si="135"/>
        <v>2722.5</v>
      </c>
      <c r="CH144" s="26">
        <f t="shared" si="136"/>
        <v>2722.5</v>
      </c>
      <c r="CI144" s="26">
        <f t="shared" si="137"/>
        <v>2722.5</v>
      </c>
      <c r="CJ144" s="26">
        <f t="shared" si="138"/>
        <v>2722.5</v>
      </c>
      <c r="CK144" s="26">
        <f t="shared" si="139"/>
        <v>2722.5</v>
      </c>
      <c r="CL144" s="26">
        <f t="shared" si="140"/>
        <v>2722.5</v>
      </c>
      <c r="CM144" s="26">
        <f t="shared" si="141"/>
        <v>2722.5</v>
      </c>
      <c r="CN144" s="26">
        <f t="shared" si="142"/>
        <v>2722.5</v>
      </c>
      <c r="CO144" s="26">
        <f t="shared" si="143"/>
        <v>2722.5</v>
      </c>
      <c r="CP144" s="26">
        <f t="shared" si="144"/>
        <v>2722.5</v>
      </c>
      <c r="CQ144" s="26">
        <f t="shared" si="145"/>
        <v>2722.5</v>
      </c>
      <c r="CR144" s="26">
        <f t="shared" si="146"/>
        <v>2722.5</v>
      </c>
      <c r="CS144" s="26">
        <f t="shared" si="147"/>
        <v>2722.5</v>
      </c>
      <c r="CT144" s="26">
        <f t="shared" si="148"/>
        <v>2722.5</v>
      </c>
      <c r="CU144" s="26">
        <f t="shared" si="149"/>
        <v>2722.5</v>
      </c>
      <c r="CV144" s="26"/>
      <c r="CW144" s="26"/>
      <c r="CX144" s="26"/>
      <c r="CY144" s="26"/>
    </row>
    <row r="145" spans="2:103">
      <c r="B145">
        <f t="shared" si="101"/>
        <v>140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8333.3333333333303</v>
      </c>
      <c r="AZ145" s="26">
        <f t="shared" si="102"/>
        <v>0</v>
      </c>
      <c r="BA145" s="26">
        <f t="shared" si="103"/>
        <v>0</v>
      </c>
      <c r="BB145" s="26">
        <f t="shared" si="104"/>
        <v>0</v>
      </c>
      <c r="BC145" s="26">
        <f t="shared" si="105"/>
        <v>0</v>
      </c>
      <c r="BD145" s="26">
        <f t="shared" si="106"/>
        <v>0</v>
      </c>
      <c r="BE145" s="26">
        <f t="shared" si="107"/>
        <v>0</v>
      </c>
      <c r="BF145" s="26">
        <f t="shared" si="108"/>
        <v>0</v>
      </c>
      <c r="BG145" s="26">
        <f t="shared" si="109"/>
        <v>0</v>
      </c>
      <c r="BH145" s="26">
        <f t="shared" si="110"/>
        <v>0</v>
      </c>
      <c r="BI145" s="26">
        <f t="shared" si="111"/>
        <v>0</v>
      </c>
      <c r="BJ145" s="26">
        <f t="shared" si="112"/>
        <v>0</v>
      </c>
      <c r="BK145" s="26">
        <f t="shared" si="113"/>
        <v>0</v>
      </c>
      <c r="BL145" s="26">
        <f t="shared" si="114"/>
        <v>0</v>
      </c>
      <c r="BM145" s="26">
        <f t="shared" si="115"/>
        <v>0</v>
      </c>
      <c r="BN145" s="26">
        <f t="shared" si="116"/>
        <v>0</v>
      </c>
      <c r="BO145" s="26">
        <f t="shared" si="117"/>
        <v>0</v>
      </c>
      <c r="BP145" s="26">
        <f t="shared" si="118"/>
        <v>0</v>
      </c>
      <c r="BQ145" s="26">
        <f t="shared" si="119"/>
        <v>0</v>
      </c>
      <c r="BR145" s="26">
        <f t="shared" si="120"/>
        <v>0</v>
      </c>
      <c r="BS145" s="26">
        <f t="shared" si="121"/>
        <v>0</v>
      </c>
      <c r="BT145" s="26">
        <f t="shared" si="122"/>
        <v>0</v>
      </c>
      <c r="BU145" s="26">
        <f t="shared" si="123"/>
        <v>0</v>
      </c>
      <c r="BV145" s="26">
        <f t="shared" si="124"/>
        <v>0</v>
      </c>
      <c r="BW145" s="26">
        <f t="shared" si="125"/>
        <v>0</v>
      </c>
      <c r="BX145" s="26">
        <f t="shared" si="126"/>
        <v>0</v>
      </c>
      <c r="BY145" s="26">
        <f t="shared" si="127"/>
        <v>0</v>
      </c>
      <c r="BZ145" s="26">
        <f t="shared" si="128"/>
        <v>0</v>
      </c>
      <c r="CA145" s="26">
        <f t="shared" si="129"/>
        <v>0</v>
      </c>
      <c r="CB145" s="26">
        <f t="shared" si="130"/>
        <v>0</v>
      </c>
      <c r="CC145" s="26">
        <f t="shared" si="131"/>
        <v>0</v>
      </c>
      <c r="CD145" s="26">
        <f t="shared" si="132"/>
        <v>0</v>
      </c>
      <c r="CE145" s="26">
        <f t="shared" si="133"/>
        <v>0</v>
      </c>
      <c r="CF145" s="26">
        <f t="shared" si="134"/>
        <v>0</v>
      </c>
      <c r="CG145" s="26">
        <f t="shared" si="135"/>
        <v>0</v>
      </c>
      <c r="CH145" s="26">
        <f t="shared" si="136"/>
        <v>0</v>
      </c>
      <c r="CI145" s="26">
        <f t="shared" si="137"/>
        <v>0</v>
      </c>
      <c r="CJ145" s="26">
        <f t="shared" si="138"/>
        <v>0</v>
      </c>
      <c r="CK145" s="26">
        <f t="shared" si="139"/>
        <v>0</v>
      </c>
      <c r="CL145" s="26">
        <f t="shared" si="140"/>
        <v>0</v>
      </c>
      <c r="CM145" s="26">
        <f t="shared" si="141"/>
        <v>0</v>
      </c>
      <c r="CN145" s="26">
        <f t="shared" si="142"/>
        <v>0</v>
      </c>
      <c r="CO145" s="26">
        <f t="shared" si="143"/>
        <v>0</v>
      </c>
      <c r="CP145" s="26">
        <f t="shared" si="144"/>
        <v>0</v>
      </c>
      <c r="CQ145" s="26">
        <f t="shared" si="145"/>
        <v>0</v>
      </c>
      <c r="CR145" s="26">
        <f t="shared" si="146"/>
        <v>0</v>
      </c>
      <c r="CS145" s="26">
        <f t="shared" si="147"/>
        <v>0</v>
      </c>
      <c r="CT145" s="26">
        <f t="shared" si="148"/>
        <v>0</v>
      </c>
      <c r="CU145" s="26">
        <f t="shared" si="149"/>
        <v>10083.333333333328</v>
      </c>
      <c r="CV145" s="26"/>
      <c r="CW145" s="26"/>
      <c r="CX145" s="26"/>
      <c r="CY145" s="26"/>
    </row>
    <row r="146" spans="2:103">
      <c r="B146">
        <f t="shared" si="101"/>
        <v>141</v>
      </c>
      <c r="C146" s="1">
        <v>2925</v>
      </c>
      <c r="D146" s="1">
        <v>2925</v>
      </c>
      <c r="E146" s="1">
        <v>2925</v>
      </c>
      <c r="F146" s="1">
        <v>2925</v>
      </c>
      <c r="G146" s="1">
        <v>2925</v>
      </c>
      <c r="H146" s="1">
        <v>2925</v>
      </c>
      <c r="I146" s="1">
        <v>2925</v>
      </c>
      <c r="J146" s="1">
        <v>2925</v>
      </c>
      <c r="K146" s="1">
        <v>2925</v>
      </c>
      <c r="L146" s="1">
        <v>2925</v>
      </c>
      <c r="M146" s="1">
        <v>2925</v>
      </c>
      <c r="N146" s="1">
        <v>2925</v>
      </c>
      <c r="O146" s="1">
        <v>2925</v>
      </c>
      <c r="P146" s="1">
        <v>2925</v>
      </c>
      <c r="Q146" s="1">
        <v>2925</v>
      </c>
      <c r="R146" s="1">
        <v>2925</v>
      </c>
      <c r="S146" s="1">
        <v>2925</v>
      </c>
      <c r="T146" s="1">
        <v>2925</v>
      </c>
      <c r="U146" s="1">
        <v>2925</v>
      </c>
      <c r="V146" s="1">
        <v>2925</v>
      </c>
      <c r="W146" s="1">
        <v>2925</v>
      </c>
      <c r="X146" s="1">
        <v>2925</v>
      </c>
      <c r="Y146" s="1">
        <v>2925</v>
      </c>
      <c r="Z146" s="1">
        <v>2925</v>
      </c>
      <c r="AA146" s="1">
        <v>2925</v>
      </c>
      <c r="AB146" s="1">
        <v>2925</v>
      </c>
      <c r="AC146" s="1">
        <v>2925</v>
      </c>
      <c r="AD146" s="1">
        <v>2925</v>
      </c>
      <c r="AE146" s="1">
        <v>2925</v>
      </c>
      <c r="AF146" s="1">
        <v>2925</v>
      </c>
      <c r="AG146" s="1">
        <v>2925</v>
      </c>
      <c r="AH146" s="1">
        <v>2925</v>
      </c>
      <c r="AI146" s="1">
        <v>2925</v>
      </c>
      <c r="AJ146" s="1">
        <v>2925</v>
      </c>
      <c r="AK146" s="1">
        <v>2925</v>
      </c>
      <c r="AL146" s="1">
        <v>2925</v>
      </c>
      <c r="AM146" s="1">
        <v>2925</v>
      </c>
      <c r="AN146" s="1">
        <v>2925</v>
      </c>
      <c r="AO146" s="1">
        <v>2925</v>
      </c>
      <c r="AP146" s="1">
        <v>2925</v>
      </c>
      <c r="AQ146" s="1">
        <v>2925</v>
      </c>
      <c r="AR146" s="1">
        <v>2925</v>
      </c>
      <c r="AS146" s="1">
        <v>2925</v>
      </c>
      <c r="AT146" s="1">
        <v>2925</v>
      </c>
      <c r="AU146" s="1">
        <v>2925</v>
      </c>
      <c r="AV146" s="1">
        <v>2925</v>
      </c>
      <c r="AW146" s="1">
        <v>2925</v>
      </c>
      <c r="AX146" s="1">
        <v>2925</v>
      </c>
      <c r="AZ146" s="26">
        <f t="shared" si="102"/>
        <v>3539.25</v>
      </c>
      <c r="BA146" s="26">
        <f t="shared" si="103"/>
        <v>3539.25</v>
      </c>
      <c r="BB146" s="26">
        <f t="shared" si="104"/>
        <v>3539.25</v>
      </c>
      <c r="BC146" s="26">
        <f t="shared" si="105"/>
        <v>3539.25</v>
      </c>
      <c r="BD146" s="26">
        <f t="shared" si="106"/>
        <v>3539.25</v>
      </c>
      <c r="BE146" s="26">
        <f t="shared" si="107"/>
        <v>3539.25</v>
      </c>
      <c r="BF146" s="26">
        <f t="shared" si="108"/>
        <v>3539.25</v>
      </c>
      <c r="BG146" s="26">
        <f t="shared" si="109"/>
        <v>3539.25</v>
      </c>
      <c r="BH146" s="26">
        <f t="shared" si="110"/>
        <v>3539.25</v>
      </c>
      <c r="BI146" s="26">
        <f t="shared" si="111"/>
        <v>3539.25</v>
      </c>
      <c r="BJ146" s="26">
        <f t="shared" si="112"/>
        <v>3539.25</v>
      </c>
      <c r="BK146" s="26">
        <f t="shared" si="113"/>
        <v>3539.25</v>
      </c>
      <c r="BL146" s="26">
        <f t="shared" si="114"/>
        <v>3539.25</v>
      </c>
      <c r="BM146" s="26">
        <f t="shared" si="115"/>
        <v>3539.25</v>
      </c>
      <c r="BN146" s="26">
        <f t="shared" si="116"/>
        <v>3539.25</v>
      </c>
      <c r="BO146" s="26">
        <f t="shared" si="117"/>
        <v>3539.25</v>
      </c>
      <c r="BP146" s="26">
        <f t="shared" si="118"/>
        <v>3539.25</v>
      </c>
      <c r="BQ146" s="26">
        <f t="shared" si="119"/>
        <v>3539.25</v>
      </c>
      <c r="BR146" s="26">
        <f t="shared" si="120"/>
        <v>3539.25</v>
      </c>
      <c r="BS146" s="26">
        <f t="shared" si="121"/>
        <v>3539.25</v>
      </c>
      <c r="BT146" s="26">
        <f t="shared" si="122"/>
        <v>3539.25</v>
      </c>
      <c r="BU146" s="26">
        <f t="shared" si="123"/>
        <v>3539.25</v>
      </c>
      <c r="BV146" s="26">
        <f t="shared" si="124"/>
        <v>3539.25</v>
      </c>
      <c r="BW146" s="26">
        <f t="shared" si="125"/>
        <v>3539.25</v>
      </c>
      <c r="BX146" s="26">
        <f t="shared" si="126"/>
        <v>3539.25</v>
      </c>
      <c r="BY146" s="26">
        <f t="shared" si="127"/>
        <v>3539.25</v>
      </c>
      <c r="BZ146" s="26">
        <f t="shared" si="128"/>
        <v>3539.25</v>
      </c>
      <c r="CA146" s="26">
        <f t="shared" si="129"/>
        <v>3539.25</v>
      </c>
      <c r="CB146" s="26">
        <f t="shared" si="130"/>
        <v>3539.25</v>
      </c>
      <c r="CC146" s="26">
        <f t="shared" si="131"/>
        <v>3539.25</v>
      </c>
      <c r="CD146" s="26">
        <f t="shared" si="132"/>
        <v>3539.25</v>
      </c>
      <c r="CE146" s="26">
        <f t="shared" si="133"/>
        <v>3539.25</v>
      </c>
      <c r="CF146" s="26">
        <f t="shared" si="134"/>
        <v>3539.25</v>
      </c>
      <c r="CG146" s="26">
        <f t="shared" si="135"/>
        <v>3539.25</v>
      </c>
      <c r="CH146" s="26">
        <f t="shared" si="136"/>
        <v>3539.25</v>
      </c>
      <c r="CI146" s="26">
        <f t="shared" si="137"/>
        <v>3539.25</v>
      </c>
      <c r="CJ146" s="26">
        <f t="shared" si="138"/>
        <v>3539.25</v>
      </c>
      <c r="CK146" s="26">
        <f t="shared" si="139"/>
        <v>3539.25</v>
      </c>
      <c r="CL146" s="26">
        <f t="shared" si="140"/>
        <v>3539.25</v>
      </c>
      <c r="CM146" s="26">
        <f t="shared" si="141"/>
        <v>3539.25</v>
      </c>
      <c r="CN146" s="26">
        <f t="shared" si="142"/>
        <v>3539.25</v>
      </c>
      <c r="CO146" s="26">
        <f t="shared" si="143"/>
        <v>3539.25</v>
      </c>
      <c r="CP146" s="26">
        <f t="shared" si="144"/>
        <v>3539.25</v>
      </c>
      <c r="CQ146" s="26">
        <f t="shared" si="145"/>
        <v>3539.25</v>
      </c>
      <c r="CR146" s="26">
        <f t="shared" si="146"/>
        <v>3539.25</v>
      </c>
      <c r="CS146" s="26">
        <f t="shared" si="147"/>
        <v>3539.25</v>
      </c>
      <c r="CT146" s="26">
        <f t="shared" si="148"/>
        <v>3539.25</v>
      </c>
      <c r="CU146" s="26">
        <f t="shared" si="149"/>
        <v>3539.25</v>
      </c>
      <c r="CV146" s="26"/>
      <c r="CW146" s="26"/>
      <c r="CX146" s="26"/>
      <c r="CY146" s="26"/>
    </row>
    <row r="147" spans="2:103">
      <c r="B147">
        <f t="shared" si="101"/>
        <v>142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Z147" s="26">
        <f t="shared" si="102"/>
        <v>0</v>
      </c>
      <c r="BA147" s="26">
        <f t="shared" si="103"/>
        <v>0</v>
      </c>
      <c r="BB147" s="26">
        <f t="shared" si="104"/>
        <v>0</v>
      </c>
      <c r="BC147" s="26">
        <f t="shared" si="105"/>
        <v>0</v>
      </c>
      <c r="BD147" s="26">
        <f t="shared" si="106"/>
        <v>0</v>
      </c>
      <c r="BE147" s="26">
        <f t="shared" si="107"/>
        <v>0</v>
      </c>
      <c r="BF147" s="26">
        <f t="shared" si="108"/>
        <v>0</v>
      </c>
      <c r="BG147" s="26">
        <f t="shared" si="109"/>
        <v>0</v>
      </c>
      <c r="BH147" s="26">
        <f t="shared" si="110"/>
        <v>0</v>
      </c>
      <c r="BI147" s="26">
        <f t="shared" si="111"/>
        <v>0</v>
      </c>
      <c r="BJ147" s="26">
        <f t="shared" si="112"/>
        <v>0</v>
      </c>
      <c r="BK147" s="26">
        <f t="shared" si="113"/>
        <v>0</v>
      </c>
      <c r="BL147" s="26">
        <f t="shared" si="114"/>
        <v>0</v>
      </c>
      <c r="BM147" s="26">
        <f t="shared" si="115"/>
        <v>0</v>
      </c>
      <c r="BN147" s="26">
        <f t="shared" si="116"/>
        <v>0</v>
      </c>
      <c r="BO147" s="26">
        <f t="shared" si="117"/>
        <v>0</v>
      </c>
      <c r="BP147" s="26">
        <f t="shared" si="118"/>
        <v>0</v>
      </c>
      <c r="BQ147" s="26">
        <f t="shared" si="119"/>
        <v>0</v>
      </c>
      <c r="BR147" s="26">
        <f t="shared" si="120"/>
        <v>0</v>
      </c>
      <c r="BS147" s="26">
        <f t="shared" si="121"/>
        <v>0</v>
      </c>
      <c r="BT147" s="26">
        <f t="shared" si="122"/>
        <v>0</v>
      </c>
      <c r="BU147" s="26">
        <f t="shared" si="123"/>
        <v>0</v>
      </c>
      <c r="BV147" s="26">
        <f t="shared" si="124"/>
        <v>0</v>
      </c>
      <c r="BW147" s="26">
        <f t="shared" si="125"/>
        <v>0</v>
      </c>
      <c r="BX147" s="26">
        <f t="shared" si="126"/>
        <v>0</v>
      </c>
      <c r="BY147" s="26">
        <f t="shared" si="127"/>
        <v>0</v>
      </c>
      <c r="BZ147" s="26">
        <f t="shared" si="128"/>
        <v>0</v>
      </c>
      <c r="CA147" s="26">
        <f t="shared" si="129"/>
        <v>0</v>
      </c>
      <c r="CB147" s="26">
        <f t="shared" si="130"/>
        <v>0</v>
      </c>
      <c r="CC147" s="26">
        <f t="shared" si="131"/>
        <v>0</v>
      </c>
      <c r="CD147" s="26">
        <f t="shared" si="132"/>
        <v>0</v>
      </c>
      <c r="CE147" s="26">
        <f t="shared" si="133"/>
        <v>0</v>
      </c>
      <c r="CF147" s="26">
        <f t="shared" si="134"/>
        <v>0</v>
      </c>
      <c r="CG147" s="26">
        <f t="shared" si="135"/>
        <v>0</v>
      </c>
      <c r="CH147" s="26">
        <f t="shared" si="136"/>
        <v>0</v>
      </c>
      <c r="CI147" s="26">
        <f t="shared" si="137"/>
        <v>0</v>
      </c>
      <c r="CJ147" s="26">
        <f t="shared" si="138"/>
        <v>0</v>
      </c>
      <c r="CK147" s="26">
        <f t="shared" si="139"/>
        <v>0</v>
      </c>
      <c r="CL147" s="26">
        <f t="shared" si="140"/>
        <v>0</v>
      </c>
      <c r="CM147" s="26">
        <f t="shared" si="141"/>
        <v>0</v>
      </c>
      <c r="CN147" s="26">
        <f t="shared" si="142"/>
        <v>0</v>
      </c>
      <c r="CO147" s="26">
        <f t="shared" si="143"/>
        <v>0</v>
      </c>
      <c r="CP147" s="26">
        <f t="shared" si="144"/>
        <v>0</v>
      </c>
      <c r="CQ147" s="26">
        <f t="shared" si="145"/>
        <v>0</v>
      </c>
      <c r="CR147" s="26">
        <f t="shared" si="146"/>
        <v>0</v>
      </c>
      <c r="CS147" s="26">
        <f t="shared" si="147"/>
        <v>0</v>
      </c>
      <c r="CT147" s="26">
        <f t="shared" si="148"/>
        <v>0</v>
      </c>
      <c r="CU147" s="26">
        <f t="shared" si="149"/>
        <v>0</v>
      </c>
      <c r="CV147" s="26"/>
      <c r="CW147" s="26"/>
      <c r="CX147" s="26"/>
      <c r="CY147" s="26"/>
    </row>
    <row r="148" spans="2:103">
      <c r="B148">
        <f t="shared" si="101"/>
        <v>143</v>
      </c>
      <c r="C148" s="1">
        <v>4055</v>
      </c>
      <c r="D148" s="1">
        <v>4055</v>
      </c>
      <c r="E148" s="1">
        <v>4055</v>
      </c>
      <c r="F148" s="1">
        <v>4055</v>
      </c>
      <c r="G148" s="1">
        <v>4055</v>
      </c>
      <c r="H148" s="1">
        <v>4055</v>
      </c>
      <c r="I148" s="1">
        <v>4055</v>
      </c>
      <c r="J148" s="1">
        <v>4055</v>
      </c>
      <c r="K148" s="1">
        <v>4055</v>
      </c>
      <c r="L148" s="1">
        <v>4055</v>
      </c>
      <c r="M148" s="1">
        <v>4055</v>
      </c>
      <c r="N148" s="1">
        <v>4055</v>
      </c>
      <c r="O148" s="1">
        <v>4055</v>
      </c>
      <c r="P148" s="1">
        <v>4055</v>
      </c>
      <c r="Q148" s="1">
        <v>4055</v>
      </c>
      <c r="R148" s="1">
        <v>4055</v>
      </c>
      <c r="S148" s="1">
        <v>4055</v>
      </c>
      <c r="T148" s="1">
        <v>4055</v>
      </c>
      <c r="U148" s="1">
        <v>4055</v>
      </c>
      <c r="V148" s="1">
        <v>4055</v>
      </c>
      <c r="W148" s="1">
        <v>4055</v>
      </c>
      <c r="X148" s="1">
        <v>4055</v>
      </c>
      <c r="Y148" s="1">
        <v>4055</v>
      </c>
      <c r="Z148" s="1">
        <v>4055</v>
      </c>
      <c r="AA148" s="1">
        <v>4055</v>
      </c>
      <c r="AB148" s="1">
        <v>4055</v>
      </c>
      <c r="AC148" s="1">
        <v>4055</v>
      </c>
      <c r="AD148" s="1">
        <v>4055</v>
      </c>
      <c r="AE148" s="1">
        <v>4055</v>
      </c>
      <c r="AF148" s="1">
        <v>4055</v>
      </c>
      <c r="AG148" s="1">
        <v>4055</v>
      </c>
      <c r="AH148" s="1">
        <v>4055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Z148" s="26">
        <f t="shared" si="102"/>
        <v>4906.55</v>
      </c>
      <c r="BA148" s="26">
        <f t="shared" si="103"/>
        <v>4906.55</v>
      </c>
      <c r="BB148" s="26">
        <f t="shared" si="104"/>
        <v>4906.55</v>
      </c>
      <c r="BC148" s="26">
        <f t="shared" si="105"/>
        <v>4906.55</v>
      </c>
      <c r="BD148" s="26">
        <f t="shared" si="106"/>
        <v>4906.55</v>
      </c>
      <c r="BE148" s="26">
        <f t="shared" si="107"/>
        <v>4906.55</v>
      </c>
      <c r="BF148" s="26">
        <f t="shared" si="108"/>
        <v>4906.55</v>
      </c>
      <c r="BG148" s="26">
        <f t="shared" si="109"/>
        <v>4906.55</v>
      </c>
      <c r="BH148" s="26">
        <f t="shared" si="110"/>
        <v>4906.55</v>
      </c>
      <c r="BI148" s="26">
        <f t="shared" si="111"/>
        <v>4906.55</v>
      </c>
      <c r="BJ148" s="26">
        <f t="shared" si="112"/>
        <v>4906.55</v>
      </c>
      <c r="BK148" s="26">
        <f t="shared" si="113"/>
        <v>4906.55</v>
      </c>
      <c r="BL148" s="26">
        <f t="shared" si="114"/>
        <v>4906.55</v>
      </c>
      <c r="BM148" s="26">
        <f t="shared" si="115"/>
        <v>4906.55</v>
      </c>
      <c r="BN148" s="26">
        <f t="shared" si="116"/>
        <v>4906.55</v>
      </c>
      <c r="BO148" s="26">
        <f t="shared" si="117"/>
        <v>4906.55</v>
      </c>
      <c r="BP148" s="26">
        <f t="shared" si="118"/>
        <v>4906.55</v>
      </c>
      <c r="BQ148" s="26">
        <f t="shared" si="119"/>
        <v>4906.55</v>
      </c>
      <c r="BR148" s="26">
        <f t="shared" si="120"/>
        <v>4906.55</v>
      </c>
      <c r="BS148" s="26">
        <f t="shared" si="121"/>
        <v>4906.55</v>
      </c>
      <c r="BT148" s="26">
        <f t="shared" si="122"/>
        <v>4906.55</v>
      </c>
      <c r="BU148" s="26">
        <f t="shared" si="123"/>
        <v>4906.55</v>
      </c>
      <c r="BV148" s="26">
        <f t="shared" si="124"/>
        <v>4906.55</v>
      </c>
      <c r="BW148" s="26">
        <f t="shared" si="125"/>
        <v>4906.55</v>
      </c>
      <c r="BX148" s="26">
        <f t="shared" si="126"/>
        <v>4906.55</v>
      </c>
      <c r="BY148" s="26">
        <f t="shared" si="127"/>
        <v>4906.55</v>
      </c>
      <c r="BZ148" s="26">
        <f t="shared" si="128"/>
        <v>4906.55</v>
      </c>
      <c r="CA148" s="26">
        <f t="shared" si="129"/>
        <v>4906.55</v>
      </c>
      <c r="CB148" s="26">
        <f t="shared" si="130"/>
        <v>4906.55</v>
      </c>
      <c r="CC148" s="26">
        <f t="shared" si="131"/>
        <v>4906.55</v>
      </c>
      <c r="CD148" s="26">
        <f t="shared" si="132"/>
        <v>4906.55</v>
      </c>
      <c r="CE148" s="26">
        <f t="shared" si="133"/>
        <v>4906.55</v>
      </c>
      <c r="CF148" s="26">
        <f t="shared" si="134"/>
        <v>0</v>
      </c>
      <c r="CG148" s="26">
        <f t="shared" si="135"/>
        <v>0</v>
      </c>
      <c r="CH148" s="26">
        <f t="shared" si="136"/>
        <v>0</v>
      </c>
      <c r="CI148" s="26">
        <f t="shared" si="137"/>
        <v>0</v>
      </c>
      <c r="CJ148" s="26">
        <f t="shared" si="138"/>
        <v>0</v>
      </c>
      <c r="CK148" s="26">
        <f t="shared" si="139"/>
        <v>0</v>
      </c>
      <c r="CL148" s="26">
        <f t="shared" si="140"/>
        <v>0</v>
      </c>
      <c r="CM148" s="26">
        <f t="shared" si="141"/>
        <v>0</v>
      </c>
      <c r="CN148" s="26">
        <f t="shared" si="142"/>
        <v>0</v>
      </c>
      <c r="CO148" s="26">
        <f t="shared" si="143"/>
        <v>0</v>
      </c>
      <c r="CP148" s="26">
        <f t="shared" si="144"/>
        <v>0</v>
      </c>
      <c r="CQ148" s="26">
        <f t="shared" si="145"/>
        <v>0</v>
      </c>
      <c r="CR148" s="26">
        <f t="shared" si="146"/>
        <v>0</v>
      </c>
      <c r="CS148" s="26">
        <f t="shared" si="147"/>
        <v>0</v>
      </c>
      <c r="CT148" s="26">
        <f t="shared" si="148"/>
        <v>0</v>
      </c>
      <c r="CU148" s="26">
        <f t="shared" si="149"/>
        <v>0</v>
      </c>
      <c r="CV148" s="26"/>
      <c r="CW148" s="26"/>
      <c r="CX148" s="26"/>
      <c r="CY148" s="26"/>
    </row>
    <row r="149" spans="2:103">
      <c r="B149">
        <f t="shared" si="101"/>
        <v>144</v>
      </c>
      <c r="C149" s="1">
        <v>0</v>
      </c>
      <c r="D149" s="1">
        <v>0</v>
      </c>
      <c r="E149" s="1">
        <v>0</v>
      </c>
      <c r="F149" s="1">
        <v>0</v>
      </c>
      <c r="G149" s="1">
        <v>5250</v>
      </c>
      <c r="H149" s="1">
        <v>2625</v>
      </c>
      <c r="I149" s="1">
        <v>2625</v>
      </c>
      <c r="J149" s="1">
        <v>2625</v>
      </c>
      <c r="K149" s="1">
        <v>2625</v>
      </c>
      <c r="L149" s="1">
        <v>2625</v>
      </c>
      <c r="M149" s="1">
        <v>2625</v>
      </c>
      <c r="N149" s="1">
        <v>2625</v>
      </c>
      <c r="O149" s="1">
        <v>2625</v>
      </c>
      <c r="P149" s="1">
        <v>2625</v>
      </c>
      <c r="Q149" s="1">
        <v>2625</v>
      </c>
      <c r="R149" s="1">
        <v>1260</v>
      </c>
      <c r="S149" s="1">
        <v>1260</v>
      </c>
      <c r="T149" s="1">
        <v>1260</v>
      </c>
      <c r="U149" s="1">
        <v>1260</v>
      </c>
      <c r="V149" s="1">
        <v>1260</v>
      </c>
      <c r="W149" s="1">
        <v>1260</v>
      </c>
      <c r="X149" s="1">
        <v>1260</v>
      </c>
      <c r="Y149" s="1">
        <v>1260</v>
      </c>
      <c r="Z149" s="1">
        <v>1260</v>
      </c>
      <c r="AA149" s="1">
        <v>2625</v>
      </c>
      <c r="AB149" s="1">
        <v>2625</v>
      </c>
      <c r="AC149" s="1">
        <v>2625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Z149" s="26">
        <f t="shared" si="102"/>
        <v>0</v>
      </c>
      <c r="BA149" s="26">
        <f t="shared" si="103"/>
        <v>0</v>
      </c>
      <c r="BB149" s="26">
        <f t="shared" si="104"/>
        <v>0</v>
      </c>
      <c r="BC149" s="26">
        <f t="shared" si="105"/>
        <v>0</v>
      </c>
      <c r="BD149" s="26">
        <f t="shared" si="106"/>
        <v>6352.5</v>
      </c>
      <c r="BE149" s="26">
        <f t="shared" si="107"/>
        <v>3176.25</v>
      </c>
      <c r="BF149" s="26">
        <f t="shared" si="108"/>
        <v>3176.25</v>
      </c>
      <c r="BG149" s="26">
        <f t="shared" si="109"/>
        <v>3176.25</v>
      </c>
      <c r="BH149" s="26">
        <f t="shared" si="110"/>
        <v>3176.25</v>
      </c>
      <c r="BI149" s="26">
        <f t="shared" si="111"/>
        <v>3176.25</v>
      </c>
      <c r="BJ149" s="26">
        <f t="shared" si="112"/>
        <v>3176.25</v>
      </c>
      <c r="BK149" s="26">
        <f t="shared" si="113"/>
        <v>3176.25</v>
      </c>
      <c r="BL149" s="26">
        <f t="shared" si="114"/>
        <v>3176.25</v>
      </c>
      <c r="BM149" s="26">
        <f t="shared" si="115"/>
        <v>3176.25</v>
      </c>
      <c r="BN149" s="26">
        <f t="shared" si="116"/>
        <v>3176.25</v>
      </c>
      <c r="BO149" s="26">
        <f t="shared" si="117"/>
        <v>1524.6</v>
      </c>
      <c r="BP149" s="26">
        <f t="shared" si="118"/>
        <v>1524.6</v>
      </c>
      <c r="BQ149" s="26">
        <f t="shared" si="119"/>
        <v>1524.6</v>
      </c>
      <c r="BR149" s="26">
        <f t="shared" si="120"/>
        <v>1524.6</v>
      </c>
      <c r="BS149" s="26">
        <f t="shared" si="121"/>
        <v>1524.6</v>
      </c>
      <c r="BT149" s="26">
        <f t="shared" si="122"/>
        <v>1524.6</v>
      </c>
      <c r="BU149" s="26">
        <f t="shared" si="123"/>
        <v>1524.6</v>
      </c>
      <c r="BV149" s="26">
        <f t="shared" si="124"/>
        <v>1524.6</v>
      </c>
      <c r="BW149" s="26">
        <f t="shared" si="125"/>
        <v>1524.6</v>
      </c>
      <c r="BX149" s="26">
        <f t="shared" si="126"/>
        <v>3176.25</v>
      </c>
      <c r="BY149" s="26">
        <f t="shared" si="127"/>
        <v>3176.25</v>
      </c>
      <c r="BZ149" s="26">
        <f t="shared" si="128"/>
        <v>3176.25</v>
      </c>
      <c r="CA149" s="26">
        <f t="shared" si="129"/>
        <v>0</v>
      </c>
      <c r="CB149" s="26">
        <f t="shared" si="130"/>
        <v>0</v>
      </c>
      <c r="CC149" s="26">
        <f t="shared" si="131"/>
        <v>0</v>
      </c>
      <c r="CD149" s="26">
        <f t="shared" si="132"/>
        <v>0</v>
      </c>
      <c r="CE149" s="26">
        <f t="shared" si="133"/>
        <v>0</v>
      </c>
      <c r="CF149" s="26">
        <f t="shared" si="134"/>
        <v>0</v>
      </c>
      <c r="CG149" s="26">
        <f t="shared" si="135"/>
        <v>0</v>
      </c>
      <c r="CH149" s="26">
        <f t="shared" si="136"/>
        <v>0</v>
      </c>
      <c r="CI149" s="26">
        <f t="shared" si="137"/>
        <v>0</v>
      </c>
      <c r="CJ149" s="26">
        <f t="shared" si="138"/>
        <v>0</v>
      </c>
      <c r="CK149" s="26">
        <f t="shared" si="139"/>
        <v>0</v>
      </c>
      <c r="CL149" s="26">
        <f t="shared" si="140"/>
        <v>0</v>
      </c>
      <c r="CM149" s="26">
        <f t="shared" si="141"/>
        <v>0</v>
      </c>
      <c r="CN149" s="26">
        <f t="shared" si="142"/>
        <v>0</v>
      </c>
      <c r="CO149" s="26">
        <f t="shared" si="143"/>
        <v>0</v>
      </c>
      <c r="CP149" s="26">
        <f t="shared" si="144"/>
        <v>0</v>
      </c>
      <c r="CQ149" s="26">
        <f t="shared" si="145"/>
        <v>0</v>
      </c>
      <c r="CR149" s="26">
        <f t="shared" si="146"/>
        <v>0</v>
      </c>
      <c r="CS149" s="26">
        <f t="shared" si="147"/>
        <v>0</v>
      </c>
      <c r="CT149" s="26">
        <f t="shared" si="148"/>
        <v>0</v>
      </c>
      <c r="CU149" s="26">
        <f t="shared" si="149"/>
        <v>0</v>
      </c>
      <c r="CV149" s="26"/>
      <c r="CW149" s="26"/>
      <c r="CX149" s="26"/>
      <c r="CY149" s="26"/>
    </row>
    <row r="150" spans="2:103">
      <c r="B150">
        <f t="shared" si="101"/>
        <v>145</v>
      </c>
      <c r="C150" s="1">
        <v>3215.63</v>
      </c>
      <c r="D150" s="1">
        <v>3215.62</v>
      </c>
      <c r="E150" s="1">
        <v>3215.63</v>
      </c>
      <c r="F150" s="1">
        <v>3215.62</v>
      </c>
      <c r="G150" s="1">
        <v>3215.63</v>
      </c>
      <c r="H150" s="1">
        <v>3215.62</v>
      </c>
      <c r="I150" s="1">
        <v>3215.63</v>
      </c>
      <c r="J150" s="1">
        <v>3215.62</v>
      </c>
      <c r="K150" s="1">
        <v>3215.63</v>
      </c>
      <c r="L150" s="1">
        <v>3215.62</v>
      </c>
      <c r="M150" s="1">
        <v>3215.63</v>
      </c>
      <c r="N150" s="1">
        <v>3215.62</v>
      </c>
      <c r="O150" s="1">
        <v>3215.63</v>
      </c>
      <c r="P150" s="1">
        <v>3215.62</v>
      </c>
      <c r="Q150" s="1">
        <v>3215.62</v>
      </c>
      <c r="R150" s="1">
        <v>3216</v>
      </c>
      <c r="S150" s="1">
        <v>3215</v>
      </c>
      <c r="T150" s="1">
        <v>3216</v>
      </c>
      <c r="U150" s="1">
        <v>3216</v>
      </c>
      <c r="V150" s="1">
        <v>3215</v>
      </c>
      <c r="W150" s="1">
        <v>3216</v>
      </c>
      <c r="X150" s="1">
        <v>3216</v>
      </c>
      <c r="Y150" s="1">
        <v>3216</v>
      </c>
      <c r="Z150" s="1">
        <v>3216</v>
      </c>
      <c r="AA150" s="1">
        <v>3216</v>
      </c>
      <c r="AB150" s="1">
        <v>3216</v>
      </c>
      <c r="AC150" s="1">
        <v>3216</v>
      </c>
      <c r="AD150" s="1">
        <v>3216</v>
      </c>
      <c r="AE150" s="1">
        <v>3215</v>
      </c>
      <c r="AF150" s="1">
        <v>3216</v>
      </c>
      <c r="AG150" s="1">
        <v>3216</v>
      </c>
      <c r="AH150" s="1">
        <v>3215</v>
      </c>
      <c r="AI150" s="1">
        <v>3216</v>
      </c>
      <c r="AJ150" s="1">
        <v>3376.41</v>
      </c>
      <c r="AK150" s="1">
        <v>3376.41</v>
      </c>
      <c r="AL150" s="1">
        <v>3376.41</v>
      </c>
      <c r="AM150" s="1">
        <v>3376.41</v>
      </c>
      <c r="AN150" s="1">
        <v>3376.41</v>
      </c>
      <c r="AO150" s="1">
        <v>3376.41</v>
      </c>
      <c r="AP150" s="1">
        <v>3376.41</v>
      </c>
      <c r="AQ150" s="1">
        <v>3376.41</v>
      </c>
      <c r="AR150" s="1">
        <v>3376.41</v>
      </c>
      <c r="AS150" s="1">
        <v>3376.41</v>
      </c>
      <c r="AT150" s="1">
        <v>3376.41</v>
      </c>
      <c r="AU150" s="1">
        <v>3376.41</v>
      </c>
      <c r="AV150" s="1">
        <v>3376.41</v>
      </c>
      <c r="AW150" s="1">
        <v>3376.41</v>
      </c>
      <c r="AX150" s="1">
        <v>3376.41</v>
      </c>
      <c r="AZ150" s="26">
        <f t="shared" si="102"/>
        <v>3890.9123</v>
      </c>
      <c r="BA150" s="26">
        <f t="shared" si="103"/>
        <v>3890.9001999999996</v>
      </c>
      <c r="BB150" s="26">
        <f t="shared" si="104"/>
        <v>3890.9123</v>
      </c>
      <c r="BC150" s="26">
        <f t="shared" si="105"/>
        <v>3890.9001999999996</v>
      </c>
      <c r="BD150" s="26">
        <f t="shared" si="106"/>
        <v>3890.9123</v>
      </c>
      <c r="BE150" s="26">
        <f t="shared" si="107"/>
        <v>3890.9001999999996</v>
      </c>
      <c r="BF150" s="26">
        <f t="shared" si="108"/>
        <v>3890.9123</v>
      </c>
      <c r="BG150" s="26">
        <f t="shared" si="109"/>
        <v>3890.9001999999996</v>
      </c>
      <c r="BH150" s="26">
        <f t="shared" si="110"/>
        <v>3890.9123</v>
      </c>
      <c r="BI150" s="26">
        <f t="shared" si="111"/>
        <v>3890.9001999999996</v>
      </c>
      <c r="BJ150" s="26">
        <f t="shared" si="112"/>
        <v>3890.9123</v>
      </c>
      <c r="BK150" s="26">
        <f t="shared" si="113"/>
        <v>3890.9001999999996</v>
      </c>
      <c r="BL150" s="26">
        <f t="shared" si="114"/>
        <v>3890.9123</v>
      </c>
      <c r="BM150" s="26">
        <f t="shared" si="115"/>
        <v>3890.9001999999996</v>
      </c>
      <c r="BN150" s="26">
        <f t="shared" si="116"/>
        <v>3890.9001999999996</v>
      </c>
      <c r="BO150" s="26">
        <f t="shared" si="117"/>
        <v>3891.3599999999997</v>
      </c>
      <c r="BP150" s="26">
        <f t="shared" si="118"/>
        <v>3890.15</v>
      </c>
      <c r="BQ150" s="26">
        <f t="shared" si="119"/>
        <v>3891.3599999999997</v>
      </c>
      <c r="BR150" s="26">
        <f t="shared" si="120"/>
        <v>3891.3599999999997</v>
      </c>
      <c r="BS150" s="26">
        <f t="shared" si="121"/>
        <v>3890.15</v>
      </c>
      <c r="BT150" s="26">
        <f t="shared" si="122"/>
        <v>3891.3599999999997</v>
      </c>
      <c r="BU150" s="26">
        <f t="shared" si="123"/>
        <v>3891.3599999999997</v>
      </c>
      <c r="BV150" s="26">
        <f t="shared" si="124"/>
        <v>3891.3599999999997</v>
      </c>
      <c r="BW150" s="26">
        <f t="shared" si="125"/>
        <v>3891.3599999999997</v>
      </c>
      <c r="BX150" s="26">
        <f t="shared" si="126"/>
        <v>3891.3599999999997</v>
      </c>
      <c r="BY150" s="26">
        <f t="shared" si="127"/>
        <v>3891.3599999999997</v>
      </c>
      <c r="BZ150" s="26">
        <f t="shared" si="128"/>
        <v>3891.3599999999997</v>
      </c>
      <c r="CA150" s="26">
        <f t="shared" si="129"/>
        <v>3891.3599999999997</v>
      </c>
      <c r="CB150" s="26">
        <f t="shared" si="130"/>
        <v>3890.15</v>
      </c>
      <c r="CC150" s="26">
        <f t="shared" si="131"/>
        <v>3891.3599999999997</v>
      </c>
      <c r="CD150" s="26">
        <f t="shared" si="132"/>
        <v>3891.3599999999997</v>
      </c>
      <c r="CE150" s="26">
        <f t="shared" si="133"/>
        <v>3890.15</v>
      </c>
      <c r="CF150" s="26">
        <f t="shared" si="134"/>
        <v>3891.3599999999997</v>
      </c>
      <c r="CG150" s="26">
        <f t="shared" si="135"/>
        <v>4085.4560999999999</v>
      </c>
      <c r="CH150" s="26">
        <f t="shared" si="136"/>
        <v>4085.4560999999999</v>
      </c>
      <c r="CI150" s="26">
        <f t="shared" si="137"/>
        <v>4085.4560999999999</v>
      </c>
      <c r="CJ150" s="26">
        <f t="shared" si="138"/>
        <v>4085.4560999999999</v>
      </c>
      <c r="CK150" s="26">
        <f t="shared" si="139"/>
        <v>4085.4560999999999</v>
      </c>
      <c r="CL150" s="26">
        <f t="shared" si="140"/>
        <v>4085.4560999999999</v>
      </c>
      <c r="CM150" s="26">
        <f t="shared" si="141"/>
        <v>4085.4560999999999</v>
      </c>
      <c r="CN150" s="26">
        <f t="shared" si="142"/>
        <v>4085.4560999999999</v>
      </c>
      <c r="CO150" s="26">
        <f t="shared" si="143"/>
        <v>4085.4560999999999</v>
      </c>
      <c r="CP150" s="26">
        <f t="shared" si="144"/>
        <v>4085.4560999999999</v>
      </c>
      <c r="CQ150" s="26">
        <f t="shared" si="145"/>
        <v>4085.4560999999999</v>
      </c>
      <c r="CR150" s="26">
        <f t="shared" si="146"/>
        <v>4085.4560999999999</v>
      </c>
      <c r="CS150" s="26">
        <f t="shared" si="147"/>
        <v>4085.4560999999999</v>
      </c>
      <c r="CT150" s="26">
        <f t="shared" si="148"/>
        <v>4085.4560999999999</v>
      </c>
      <c r="CU150" s="26">
        <f t="shared" si="149"/>
        <v>4085.4560999999999</v>
      </c>
      <c r="CV150" s="26"/>
      <c r="CW150" s="26"/>
      <c r="CX150" s="26"/>
      <c r="CY150" s="26"/>
    </row>
    <row r="151" spans="2:103">
      <c r="B151">
        <f t="shared" si="101"/>
        <v>146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2770</v>
      </c>
      <c r="X151" s="1">
        <v>2770</v>
      </c>
      <c r="Y151" s="1">
        <v>2770</v>
      </c>
      <c r="Z151" s="1">
        <v>2770</v>
      </c>
      <c r="AA151" s="1">
        <v>2770</v>
      </c>
      <c r="AB151" s="1">
        <v>2770</v>
      </c>
      <c r="AC151" s="1">
        <v>2770</v>
      </c>
      <c r="AD151" s="1">
        <v>2770</v>
      </c>
      <c r="AE151" s="1">
        <v>2770</v>
      </c>
      <c r="AF151" s="1">
        <v>2770</v>
      </c>
      <c r="AG151" s="1">
        <v>2770</v>
      </c>
      <c r="AH151" s="1">
        <v>2770</v>
      </c>
      <c r="AI151" s="1">
        <v>2770</v>
      </c>
      <c r="AJ151" s="1">
        <v>2770</v>
      </c>
      <c r="AK151" s="1">
        <v>2770</v>
      </c>
      <c r="AL151" s="1">
        <v>2770</v>
      </c>
      <c r="AM151" s="1">
        <v>2770</v>
      </c>
      <c r="AN151" s="1">
        <v>2770</v>
      </c>
      <c r="AO151" s="1">
        <v>2770</v>
      </c>
      <c r="AP151" s="1">
        <v>2770</v>
      </c>
      <c r="AQ151" s="1">
        <v>2770</v>
      </c>
      <c r="AR151" s="1">
        <v>2770</v>
      </c>
      <c r="AS151" s="1">
        <v>2770</v>
      </c>
      <c r="AT151" s="1">
        <v>2770</v>
      </c>
      <c r="AU151" s="1">
        <v>2770</v>
      </c>
      <c r="AV151" s="1">
        <v>2770</v>
      </c>
      <c r="AW151" s="1">
        <v>2770</v>
      </c>
      <c r="AX151" s="1">
        <v>2770</v>
      </c>
      <c r="AZ151" s="26">
        <f t="shared" si="102"/>
        <v>0</v>
      </c>
      <c r="BA151" s="26">
        <f t="shared" si="103"/>
        <v>0</v>
      </c>
      <c r="BB151" s="26">
        <f t="shared" si="104"/>
        <v>0</v>
      </c>
      <c r="BC151" s="26">
        <f t="shared" si="105"/>
        <v>0</v>
      </c>
      <c r="BD151" s="26">
        <f t="shared" si="106"/>
        <v>0</v>
      </c>
      <c r="BE151" s="26">
        <f t="shared" si="107"/>
        <v>0</v>
      </c>
      <c r="BF151" s="26">
        <f t="shared" si="108"/>
        <v>0</v>
      </c>
      <c r="BG151" s="26">
        <f t="shared" si="109"/>
        <v>0</v>
      </c>
      <c r="BH151" s="26">
        <f t="shared" si="110"/>
        <v>0</v>
      </c>
      <c r="BI151" s="26">
        <f t="shared" si="111"/>
        <v>0</v>
      </c>
      <c r="BJ151" s="26">
        <f t="shared" si="112"/>
        <v>0</v>
      </c>
      <c r="BK151" s="26">
        <f t="shared" si="113"/>
        <v>0</v>
      </c>
      <c r="BL151" s="26">
        <f t="shared" si="114"/>
        <v>0</v>
      </c>
      <c r="BM151" s="26">
        <f t="shared" si="115"/>
        <v>0</v>
      </c>
      <c r="BN151" s="26">
        <f t="shared" si="116"/>
        <v>0</v>
      </c>
      <c r="BO151" s="26">
        <f t="shared" si="117"/>
        <v>0</v>
      </c>
      <c r="BP151" s="26">
        <f t="shared" si="118"/>
        <v>0</v>
      </c>
      <c r="BQ151" s="26">
        <f t="shared" si="119"/>
        <v>0</v>
      </c>
      <c r="BR151" s="26">
        <f t="shared" si="120"/>
        <v>0</v>
      </c>
      <c r="BS151" s="26">
        <f t="shared" si="121"/>
        <v>0</v>
      </c>
      <c r="BT151" s="26">
        <f t="shared" si="122"/>
        <v>3351.7</v>
      </c>
      <c r="BU151" s="26">
        <f t="shared" si="123"/>
        <v>3351.7</v>
      </c>
      <c r="BV151" s="26">
        <f t="shared" si="124"/>
        <v>3351.7</v>
      </c>
      <c r="BW151" s="26">
        <f t="shared" si="125"/>
        <v>3351.7</v>
      </c>
      <c r="BX151" s="26">
        <f t="shared" si="126"/>
        <v>3351.7</v>
      </c>
      <c r="BY151" s="26">
        <f t="shared" si="127"/>
        <v>3351.7</v>
      </c>
      <c r="BZ151" s="26">
        <f t="shared" si="128"/>
        <v>3351.7</v>
      </c>
      <c r="CA151" s="26">
        <f t="shared" si="129"/>
        <v>3351.7</v>
      </c>
      <c r="CB151" s="26">
        <f t="shared" si="130"/>
        <v>3351.7</v>
      </c>
      <c r="CC151" s="26">
        <f t="shared" si="131"/>
        <v>3351.7</v>
      </c>
      <c r="CD151" s="26">
        <f t="shared" si="132"/>
        <v>3351.7</v>
      </c>
      <c r="CE151" s="26">
        <f t="shared" si="133"/>
        <v>3351.7</v>
      </c>
      <c r="CF151" s="26">
        <f t="shared" si="134"/>
        <v>3351.7</v>
      </c>
      <c r="CG151" s="26">
        <f t="shared" si="135"/>
        <v>3351.7</v>
      </c>
      <c r="CH151" s="26">
        <f t="shared" si="136"/>
        <v>3351.7</v>
      </c>
      <c r="CI151" s="26">
        <f t="shared" si="137"/>
        <v>3351.7</v>
      </c>
      <c r="CJ151" s="26">
        <f t="shared" si="138"/>
        <v>3351.7</v>
      </c>
      <c r="CK151" s="26">
        <f t="shared" si="139"/>
        <v>3351.7</v>
      </c>
      <c r="CL151" s="26">
        <f t="shared" si="140"/>
        <v>3351.7</v>
      </c>
      <c r="CM151" s="26">
        <f t="shared" si="141"/>
        <v>3351.7</v>
      </c>
      <c r="CN151" s="26">
        <f t="shared" si="142"/>
        <v>3351.7</v>
      </c>
      <c r="CO151" s="26">
        <f t="shared" si="143"/>
        <v>3351.7</v>
      </c>
      <c r="CP151" s="26">
        <f t="shared" si="144"/>
        <v>3351.7</v>
      </c>
      <c r="CQ151" s="26">
        <f t="shared" si="145"/>
        <v>3351.7</v>
      </c>
      <c r="CR151" s="26">
        <f t="shared" si="146"/>
        <v>3351.7</v>
      </c>
      <c r="CS151" s="26">
        <f t="shared" si="147"/>
        <v>3351.7</v>
      </c>
      <c r="CT151" s="26">
        <f t="shared" si="148"/>
        <v>3351.7</v>
      </c>
      <c r="CU151" s="26">
        <f t="shared" si="149"/>
        <v>3351.7</v>
      </c>
      <c r="CV151" s="26"/>
      <c r="CW151" s="26"/>
      <c r="CX151" s="26"/>
      <c r="CY151" s="26"/>
    </row>
    <row r="152" spans="2:103">
      <c r="B152">
        <f t="shared" si="101"/>
        <v>147</v>
      </c>
      <c r="C152" s="1">
        <v>1757.5</v>
      </c>
      <c r="D152" s="1">
        <v>1757.5</v>
      </c>
      <c r="E152" s="1">
        <v>1757.5</v>
      </c>
      <c r="F152" s="1">
        <v>1665</v>
      </c>
      <c r="G152" s="1">
        <v>1757.5</v>
      </c>
      <c r="H152" s="1">
        <v>1757.5</v>
      </c>
      <c r="I152" s="1">
        <v>1757.5</v>
      </c>
      <c r="J152" s="1">
        <v>1757.5</v>
      </c>
      <c r="K152" s="1">
        <v>1757.5</v>
      </c>
      <c r="L152" s="1">
        <v>1757.5</v>
      </c>
      <c r="M152" s="1">
        <v>1757.5</v>
      </c>
      <c r="N152" s="1">
        <v>1757.5</v>
      </c>
      <c r="O152" s="1">
        <v>1665</v>
      </c>
      <c r="P152" s="1">
        <v>1665</v>
      </c>
      <c r="Q152" s="1">
        <v>1665</v>
      </c>
      <c r="R152" s="1">
        <v>1665</v>
      </c>
      <c r="S152" s="1">
        <v>1665</v>
      </c>
      <c r="T152" s="1">
        <v>1665</v>
      </c>
      <c r="U152" s="1">
        <v>1665</v>
      </c>
      <c r="V152" s="1">
        <v>1665</v>
      </c>
      <c r="W152" s="1">
        <v>1665</v>
      </c>
      <c r="X152" s="1">
        <v>1665</v>
      </c>
      <c r="Y152" s="1">
        <v>1665</v>
      </c>
      <c r="Z152" s="1">
        <v>1665</v>
      </c>
      <c r="AA152" s="1">
        <v>1665</v>
      </c>
      <c r="AB152" s="1">
        <v>1665</v>
      </c>
      <c r="AC152" s="1">
        <v>1665</v>
      </c>
      <c r="AD152" s="1">
        <v>1665</v>
      </c>
      <c r="AE152" s="1">
        <v>1665</v>
      </c>
      <c r="AF152" s="1">
        <v>1665</v>
      </c>
      <c r="AG152" s="1">
        <v>1665</v>
      </c>
      <c r="AH152" s="1">
        <v>1665</v>
      </c>
      <c r="AI152" s="1">
        <v>1665</v>
      </c>
      <c r="AJ152" s="1">
        <v>1665</v>
      </c>
      <c r="AK152" s="1">
        <v>1665</v>
      </c>
      <c r="AL152" s="1">
        <v>1665</v>
      </c>
      <c r="AM152" s="1">
        <v>1665</v>
      </c>
      <c r="AN152" s="1">
        <v>1665</v>
      </c>
      <c r="AO152" s="1">
        <v>1665</v>
      </c>
      <c r="AP152" s="1">
        <v>1665</v>
      </c>
      <c r="AQ152" s="1">
        <v>1665</v>
      </c>
      <c r="AR152" s="1">
        <v>1665</v>
      </c>
      <c r="AS152" s="1">
        <v>1665</v>
      </c>
      <c r="AT152" s="1">
        <v>1665</v>
      </c>
      <c r="AU152" s="1">
        <v>1665</v>
      </c>
      <c r="AV152" s="1">
        <v>1665</v>
      </c>
      <c r="AW152" s="1">
        <v>1665</v>
      </c>
      <c r="AX152" s="1">
        <v>1665</v>
      </c>
      <c r="AZ152" s="26">
        <f t="shared" si="102"/>
        <v>2126.5749999999998</v>
      </c>
      <c r="BA152" s="26">
        <f t="shared" si="103"/>
        <v>2126.5749999999998</v>
      </c>
      <c r="BB152" s="26">
        <f t="shared" si="104"/>
        <v>2126.5749999999998</v>
      </c>
      <c r="BC152" s="26">
        <f t="shared" si="105"/>
        <v>2014.6499999999999</v>
      </c>
      <c r="BD152" s="26">
        <f t="shared" si="106"/>
        <v>2126.5749999999998</v>
      </c>
      <c r="BE152" s="26">
        <f t="shared" si="107"/>
        <v>2126.5749999999998</v>
      </c>
      <c r="BF152" s="26">
        <f t="shared" si="108"/>
        <v>2126.5749999999998</v>
      </c>
      <c r="BG152" s="26">
        <f t="shared" si="109"/>
        <v>2126.5749999999998</v>
      </c>
      <c r="BH152" s="26">
        <f t="shared" si="110"/>
        <v>2126.5749999999998</v>
      </c>
      <c r="BI152" s="26">
        <f t="shared" si="111"/>
        <v>2126.5749999999998</v>
      </c>
      <c r="BJ152" s="26">
        <f t="shared" si="112"/>
        <v>2126.5749999999998</v>
      </c>
      <c r="BK152" s="26">
        <f t="shared" si="113"/>
        <v>2126.5749999999998</v>
      </c>
      <c r="BL152" s="26">
        <f t="shared" si="114"/>
        <v>2014.6499999999999</v>
      </c>
      <c r="BM152" s="26">
        <f t="shared" si="115"/>
        <v>2014.6499999999999</v>
      </c>
      <c r="BN152" s="26">
        <f t="shared" si="116"/>
        <v>2014.6499999999999</v>
      </c>
      <c r="BO152" s="26">
        <f t="shared" si="117"/>
        <v>2014.6499999999999</v>
      </c>
      <c r="BP152" s="26">
        <f t="shared" si="118"/>
        <v>2014.6499999999999</v>
      </c>
      <c r="BQ152" s="26">
        <f t="shared" si="119"/>
        <v>2014.6499999999999</v>
      </c>
      <c r="BR152" s="26">
        <f t="shared" si="120"/>
        <v>2014.6499999999999</v>
      </c>
      <c r="BS152" s="26">
        <f t="shared" si="121"/>
        <v>2014.6499999999999</v>
      </c>
      <c r="BT152" s="26">
        <f t="shared" si="122"/>
        <v>2014.6499999999999</v>
      </c>
      <c r="BU152" s="26">
        <f t="shared" si="123"/>
        <v>2014.6499999999999</v>
      </c>
      <c r="BV152" s="26">
        <f t="shared" si="124"/>
        <v>2014.6499999999999</v>
      </c>
      <c r="BW152" s="26">
        <f t="shared" si="125"/>
        <v>2014.6499999999999</v>
      </c>
      <c r="BX152" s="26">
        <f t="shared" si="126"/>
        <v>2014.6499999999999</v>
      </c>
      <c r="BY152" s="26">
        <f t="shared" si="127"/>
        <v>2014.6499999999999</v>
      </c>
      <c r="BZ152" s="26">
        <f t="shared" si="128"/>
        <v>2014.6499999999999</v>
      </c>
      <c r="CA152" s="26">
        <f t="shared" si="129"/>
        <v>2014.6499999999999</v>
      </c>
      <c r="CB152" s="26">
        <f t="shared" si="130"/>
        <v>2014.6499999999999</v>
      </c>
      <c r="CC152" s="26">
        <f t="shared" si="131"/>
        <v>2014.6499999999999</v>
      </c>
      <c r="CD152" s="26">
        <f t="shared" si="132"/>
        <v>2014.6499999999999</v>
      </c>
      <c r="CE152" s="26">
        <f t="shared" si="133"/>
        <v>2014.6499999999999</v>
      </c>
      <c r="CF152" s="26">
        <f t="shared" si="134"/>
        <v>2014.6499999999999</v>
      </c>
      <c r="CG152" s="26">
        <f t="shared" si="135"/>
        <v>2014.6499999999999</v>
      </c>
      <c r="CH152" s="26">
        <f t="shared" si="136"/>
        <v>2014.6499999999999</v>
      </c>
      <c r="CI152" s="26">
        <f t="shared" si="137"/>
        <v>2014.6499999999999</v>
      </c>
      <c r="CJ152" s="26">
        <f t="shared" si="138"/>
        <v>2014.6499999999999</v>
      </c>
      <c r="CK152" s="26">
        <f t="shared" si="139"/>
        <v>2014.6499999999999</v>
      </c>
      <c r="CL152" s="26">
        <f t="shared" si="140"/>
        <v>2014.6499999999999</v>
      </c>
      <c r="CM152" s="26">
        <f t="shared" si="141"/>
        <v>2014.6499999999999</v>
      </c>
      <c r="CN152" s="26">
        <f t="shared" si="142"/>
        <v>2014.6499999999999</v>
      </c>
      <c r="CO152" s="26">
        <f t="shared" si="143"/>
        <v>2014.6499999999999</v>
      </c>
      <c r="CP152" s="26">
        <f t="shared" si="144"/>
        <v>2014.6499999999999</v>
      </c>
      <c r="CQ152" s="26">
        <f t="shared" si="145"/>
        <v>2014.6499999999999</v>
      </c>
      <c r="CR152" s="26">
        <f t="shared" si="146"/>
        <v>2014.6499999999999</v>
      </c>
      <c r="CS152" s="26">
        <f t="shared" si="147"/>
        <v>2014.6499999999999</v>
      </c>
      <c r="CT152" s="26">
        <f t="shared" si="148"/>
        <v>2014.6499999999999</v>
      </c>
      <c r="CU152" s="26">
        <f t="shared" si="149"/>
        <v>2014.6499999999999</v>
      </c>
      <c r="CV152" s="26"/>
      <c r="CW152" s="26"/>
      <c r="CX152" s="26"/>
      <c r="CY152" s="26"/>
    </row>
    <row r="153" spans="2:103">
      <c r="B153">
        <f t="shared" si="101"/>
        <v>148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1865</v>
      </c>
      <c r="AJ153" s="1">
        <v>1865</v>
      </c>
      <c r="AK153" s="1">
        <v>1865</v>
      </c>
      <c r="AL153" s="1">
        <v>1865</v>
      </c>
      <c r="AM153" s="1">
        <v>1865</v>
      </c>
      <c r="AN153" s="1">
        <v>1865</v>
      </c>
      <c r="AO153" s="1">
        <v>1865</v>
      </c>
      <c r="AP153" s="1">
        <v>1865</v>
      </c>
      <c r="AQ153" s="1">
        <v>1865</v>
      </c>
      <c r="AR153" s="1">
        <v>1865</v>
      </c>
      <c r="AS153" s="1">
        <v>1865</v>
      </c>
      <c r="AT153" s="1">
        <v>1865</v>
      </c>
      <c r="AU153" s="1">
        <v>1865</v>
      </c>
      <c r="AV153" s="1">
        <v>1865</v>
      </c>
      <c r="AW153" s="1">
        <v>1865</v>
      </c>
      <c r="AX153" s="1">
        <v>1865</v>
      </c>
      <c r="AZ153" s="26">
        <f t="shared" si="102"/>
        <v>0</v>
      </c>
      <c r="BA153" s="26">
        <f t="shared" si="103"/>
        <v>0</v>
      </c>
      <c r="BB153" s="26">
        <f t="shared" si="104"/>
        <v>0</v>
      </c>
      <c r="BC153" s="26">
        <f t="shared" si="105"/>
        <v>0</v>
      </c>
      <c r="BD153" s="26">
        <f t="shared" si="106"/>
        <v>0</v>
      </c>
      <c r="BE153" s="26">
        <f t="shared" si="107"/>
        <v>0</v>
      </c>
      <c r="BF153" s="26">
        <f t="shared" si="108"/>
        <v>0</v>
      </c>
      <c r="BG153" s="26">
        <f t="shared" si="109"/>
        <v>0</v>
      </c>
      <c r="BH153" s="26">
        <f t="shared" si="110"/>
        <v>0</v>
      </c>
      <c r="BI153" s="26">
        <f t="shared" si="111"/>
        <v>0</v>
      </c>
      <c r="BJ153" s="26">
        <f t="shared" si="112"/>
        <v>0</v>
      </c>
      <c r="BK153" s="26">
        <f t="shared" si="113"/>
        <v>0</v>
      </c>
      <c r="BL153" s="26">
        <f t="shared" si="114"/>
        <v>0</v>
      </c>
      <c r="BM153" s="26">
        <f t="shared" si="115"/>
        <v>0</v>
      </c>
      <c r="BN153" s="26">
        <f t="shared" si="116"/>
        <v>0</v>
      </c>
      <c r="BO153" s="26">
        <f t="shared" si="117"/>
        <v>0</v>
      </c>
      <c r="BP153" s="26">
        <f t="shared" si="118"/>
        <v>0</v>
      </c>
      <c r="BQ153" s="26">
        <f t="shared" si="119"/>
        <v>0</v>
      </c>
      <c r="BR153" s="26">
        <f t="shared" si="120"/>
        <v>0</v>
      </c>
      <c r="BS153" s="26">
        <f t="shared" si="121"/>
        <v>0</v>
      </c>
      <c r="BT153" s="26">
        <f t="shared" si="122"/>
        <v>0</v>
      </c>
      <c r="BU153" s="26">
        <f t="shared" si="123"/>
        <v>0</v>
      </c>
      <c r="BV153" s="26">
        <f t="shared" si="124"/>
        <v>0</v>
      </c>
      <c r="BW153" s="26">
        <f t="shared" si="125"/>
        <v>0</v>
      </c>
      <c r="BX153" s="26">
        <f t="shared" si="126"/>
        <v>0</v>
      </c>
      <c r="BY153" s="26">
        <f t="shared" si="127"/>
        <v>0</v>
      </c>
      <c r="BZ153" s="26">
        <f t="shared" si="128"/>
        <v>0</v>
      </c>
      <c r="CA153" s="26">
        <f t="shared" si="129"/>
        <v>0</v>
      </c>
      <c r="CB153" s="26">
        <f t="shared" si="130"/>
        <v>0</v>
      </c>
      <c r="CC153" s="26">
        <f t="shared" si="131"/>
        <v>0</v>
      </c>
      <c r="CD153" s="26">
        <f t="shared" si="132"/>
        <v>0</v>
      </c>
      <c r="CE153" s="26">
        <f t="shared" si="133"/>
        <v>0</v>
      </c>
      <c r="CF153" s="26">
        <f t="shared" si="134"/>
        <v>2256.65</v>
      </c>
      <c r="CG153" s="26">
        <f t="shared" si="135"/>
        <v>2256.65</v>
      </c>
      <c r="CH153" s="26">
        <f t="shared" si="136"/>
        <v>2256.65</v>
      </c>
      <c r="CI153" s="26">
        <f t="shared" si="137"/>
        <v>2256.65</v>
      </c>
      <c r="CJ153" s="26">
        <f t="shared" si="138"/>
        <v>2256.65</v>
      </c>
      <c r="CK153" s="26">
        <f t="shared" si="139"/>
        <v>2256.65</v>
      </c>
      <c r="CL153" s="26">
        <f t="shared" si="140"/>
        <v>2256.65</v>
      </c>
      <c r="CM153" s="26">
        <f t="shared" si="141"/>
        <v>2256.65</v>
      </c>
      <c r="CN153" s="26">
        <f t="shared" si="142"/>
        <v>2256.65</v>
      </c>
      <c r="CO153" s="26">
        <f t="shared" si="143"/>
        <v>2256.65</v>
      </c>
      <c r="CP153" s="26">
        <f t="shared" si="144"/>
        <v>2256.65</v>
      </c>
      <c r="CQ153" s="26">
        <f t="shared" si="145"/>
        <v>2256.65</v>
      </c>
      <c r="CR153" s="26">
        <f t="shared" si="146"/>
        <v>2256.65</v>
      </c>
      <c r="CS153" s="26">
        <f t="shared" si="147"/>
        <v>2256.65</v>
      </c>
      <c r="CT153" s="26">
        <f t="shared" si="148"/>
        <v>2256.65</v>
      </c>
      <c r="CU153" s="26">
        <f t="shared" si="149"/>
        <v>2256.65</v>
      </c>
      <c r="CV153" s="26"/>
      <c r="CW153" s="26"/>
      <c r="CX153" s="26"/>
      <c r="CY153" s="26"/>
    </row>
    <row r="154" spans="2:103">
      <c r="B154">
        <f t="shared" si="101"/>
        <v>149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Z154" s="26">
        <f t="shared" si="102"/>
        <v>0</v>
      </c>
      <c r="BA154" s="26">
        <f t="shared" si="103"/>
        <v>0</v>
      </c>
      <c r="BB154" s="26">
        <f t="shared" si="104"/>
        <v>0</v>
      </c>
      <c r="BC154" s="26">
        <f t="shared" si="105"/>
        <v>0</v>
      </c>
      <c r="BD154" s="26">
        <f t="shared" si="106"/>
        <v>0</v>
      </c>
      <c r="BE154" s="26">
        <f t="shared" si="107"/>
        <v>0</v>
      </c>
      <c r="BF154" s="26">
        <f t="shared" si="108"/>
        <v>0</v>
      </c>
      <c r="BG154" s="26">
        <f t="shared" si="109"/>
        <v>0</v>
      </c>
      <c r="BH154" s="26">
        <f t="shared" si="110"/>
        <v>0</v>
      </c>
      <c r="BI154" s="26">
        <f t="shared" si="111"/>
        <v>0</v>
      </c>
      <c r="BJ154" s="26">
        <f t="shared" si="112"/>
        <v>0</v>
      </c>
      <c r="BK154" s="26">
        <f t="shared" si="113"/>
        <v>0</v>
      </c>
      <c r="BL154" s="26">
        <f t="shared" si="114"/>
        <v>0</v>
      </c>
      <c r="BM154" s="26">
        <f t="shared" si="115"/>
        <v>0</v>
      </c>
      <c r="BN154" s="26">
        <f t="shared" si="116"/>
        <v>0</v>
      </c>
      <c r="BO154" s="26">
        <f t="shared" si="117"/>
        <v>0</v>
      </c>
      <c r="BP154" s="26">
        <f t="shared" si="118"/>
        <v>0</v>
      </c>
      <c r="BQ154" s="26">
        <f t="shared" si="119"/>
        <v>0</v>
      </c>
      <c r="BR154" s="26">
        <f t="shared" si="120"/>
        <v>0</v>
      </c>
      <c r="BS154" s="26">
        <f t="shared" si="121"/>
        <v>0</v>
      </c>
      <c r="BT154" s="26">
        <f t="shared" si="122"/>
        <v>0</v>
      </c>
      <c r="BU154" s="26">
        <f t="shared" si="123"/>
        <v>0</v>
      </c>
      <c r="BV154" s="26">
        <f t="shared" si="124"/>
        <v>0</v>
      </c>
      <c r="BW154" s="26">
        <f t="shared" si="125"/>
        <v>0</v>
      </c>
      <c r="BX154" s="26">
        <f t="shared" si="126"/>
        <v>0</v>
      </c>
      <c r="BY154" s="26">
        <f t="shared" si="127"/>
        <v>0</v>
      </c>
      <c r="BZ154" s="26">
        <f t="shared" si="128"/>
        <v>0</v>
      </c>
      <c r="CA154" s="26">
        <f t="shared" si="129"/>
        <v>0</v>
      </c>
      <c r="CB154" s="26">
        <f t="shared" si="130"/>
        <v>0</v>
      </c>
      <c r="CC154" s="26">
        <f t="shared" si="131"/>
        <v>0</v>
      </c>
      <c r="CD154" s="26">
        <f t="shared" si="132"/>
        <v>0</v>
      </c>
      <c r="CE154" s="26">
        <f t="shared" si="133"/>
        <v>0</v>
      </c>
      <c r="CF154" s="26">
        <f t="shared" si="134"/>
        <v>0</v>
      </c>
      <c r="CG154" s="26">
        <f t="shared" si="135"/>
        <v>0</v>
      </c>
      <c r="CH154" s="26">
        <f t="shared" si="136"/>
        <v>0</v>
      </c>
      <c r="CI154" s="26">
        <f t="shared" si="137"/>
        <v>0</v>
      </c>
      <c r="CJ154" s="26">
        <f t="shared" si="138"/>
        <v>0</v>
      </c>
      <c r="CK154" s="26">
        <f t="shared" si="139"/>
        <v>0</v>
      </c>
      <c r="CL154" s="26">
        <f t="shared" si="140"/>
        <v>0</v>
      </c>
      <c r="CM154" s="26">
        <f t="shared" si="141"/>
        <v>0</v>
      </c>
      <c r="CN154" s="26">
        <f t="shared" si="142"/>
        <v>0</v>
      </c>
      <c r="CO154" s="26">
        <f t="shared" si="143"/>
        <v>0</v>
      </c>
      <c r="CP154" s="26">
        <f t="shared" si="144"/>
        <v>0</v>
      </c>
      <c r="CQ154" s="26">
        <f t="shared" si="145"/>
        <v>0</v>
      </c>
      <c r="CR154" s="26">
        <f t="shared" si="146"/>
        <v>0</v>
      </c>
      <c r="CS154" s="26">
        <f t="shared" si="147"/>
        <v>0</v>
      </c>
      <c r="CT154" s="26">
        <f t="shared" si="148"/>
        <v>0</v>
      </c>
      <c r="CU154" s="26">
        <f t="shared" si="149"/>
        <v>0</v>
      </c>
      <c r="CV154" s="26"/>
      <c r="CW154" s="26"/>
      <c r="CX154" s="26"/>
      <c r="CY154" s="26"/>
    </row>
    <row r="155" spans="2:103">
      <c r="B155">
        <f t="shared" si="101"/>
        <v>150</v>
      </c>
      <c r="C155" s="1">
        <v>41666.67</v>
      </c>
      <c r="D155" s="1">
        <v>41666.660000000003</v>
      </c>
      <c r="E155" s="1">
        <v>41666.67</v>
      </c>
      <c r="F155" s="1">
        <v>41666.67</v>
      </c>
      <c r="G155" s="1">
        <v>41666.67</v>
      </c>
      <c r="H155" s="1">
        <v>41666.67</v>
      </c>
      <c r="I155" s="1">
        <v>5358.33</v>
      </c>
      <c r="J155" s="1">
        <v>5358.34</v>
      </c>
      <c r="K155" s="1">
        <v>5358.33</v>
      </c>
      <c r="L155" s="1">
        <v>5358.33</v>
      </c>
      <c r="M155" s="1">
        <v>5358.34</v>
      </c>
      <c r="N155" s="1">
        <v>5358.33</v>
      </c>
      <c r="O155" s="1">
        <v>5358.33</v>
      </c>
      <c r="P155" s="1">
        <v>5358.34</v>
      </c>
      <c r="Q155" s="1">
        <v>5358.34</v>
      </c>
      <c r="R155" s="1">
        <v>5358</v>
      </c>
      <c r="S155" s="1">
        <v>5358</v>
      </c>
      <c r="T155" s="1">
        <v>5358</v>
      </c>
      <c r="U155" s="1">
        <v>5358</v>
      </c>
      <c r="V155" s="1">
        <v>5358</v>
      </c>
      <c r="W155" s="1">
        <v>5358</v>
      </c>
      <c r="X155" s="1">
        <v>5359</v>
      </c>
      <c r="Y155" s="1">
        <v>5358</v>
      </c>
      <c r="Z155" s="1">
        <v>5358</v>
      </c>
      <c r="AA155" s="1">
        <v>5359</v>
      </c>
      <c r="AB155" s="1">
        <v>5358</v>
      </c>
      <c r="AC155" s="1">
        <v>5358</v>
      </c>
      <c r="AD155" s="1">
        <v>5358</v>
      </c>
      <c r="AE155" s="1">
        <v>5358</v>
      </c>
      <c r="AF155" s="1">
        <v>5358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Z155" s="26">
        <f t="shared" si="102"/>
        <v>50416.670699999995</v>
      </c>
      <c r="BA155" s="26">
        <f t="shared" si="103"/>
        <v>50416.658600000002</v>
      </c>
      <c r="BB155" s="26">
        <f t="shared" si="104"/>
        <v>50416.670699999995</v>
      </c>
      <c r="BC155" s="26">
        <f t="shared" si="105"/>
        <v>50416.670699999995</v>
      </c>
      <c r="BD155" s="26">
        <f t="shared" si="106"/>
        <v>50416.670699999995</v>
      </c>
      <c r="BE155" s="26">
        <f t="shared" si="107"/>
        <v>50416.670699999995</v>
      </c>
      <c r="BF155" s="26">
        <f t="shared" si="108"/>
        <v>6483.5792999999994</v>
      </c>
      <c r="BG155" s="26">
        <f t="shared" si="109"/>
        <v>6483.5914000000002</v>
      </c>
      <c r="BH155" s="26">
        <f t="shared" si="110"/>
        <v>6483.5792999999994</v>
      </c>
      <c r="BI155" s="26">
        <f t="shared" si="111"/>
        <v>6483.5792999999994</v>
      </c>
      <c r="BJ155" s="26">
        <f t="shared" si="112"/>
        <v>6483.5914000000002</v>
      </c>
      <c r="BK155" s="26">
        <f t="shared" si="113"/>
        <v>6483.5792999999994</v>
      </c>
      <c r="BL155" s="26">
        <f t="shared" si="114"/>
        <v>6483.5792999999994</v>
      </c>
      <c r="BM155" s="26">
        <f t="shared" si="115"/>
        <v>6483.5914000000002</v>
      </c>
      <c r="BN155" s="26">
        <f t="shared" si="116"/>
        <v>6483.5914000000002</v>
      </c>
      <c r="BO155" s="26">
        <f t="shared" si="117"/>
        <v>6483.1799999999994</v>
      </c>
      <c r="BP155" s="26">
        <f t="shared" si="118"/>
        <v>6483.1799999999994</v>
      </c>
      <c r="BQ155" s="26">
        <f t="shared" si="119"/>
        <v>6483.1799999999994</v>
      </c>
      <c r="BR155" s="26">
        <f t="shared" si="120"/>
        <v>6483.1799999999994</v>
      </c>
      <c r="BS155" s="26">
        <f t="shared" si="121"/>
        <v>6483.1799999999994</v>
      </c>
      <c r="BT155" s="26">
        <f t="shared" si="122"/>
        <v>6483.1799999999994</v>
      </c>
      <c r="BU155" s="26">
        <f t="shared" si="123"/>
        <v>6484.3899999999994</v>
      </c>
      <c r="BV155" s="26">
        <f t="shared" si="124"/>
        <v>6483.1799999999994</v>
      </c>
      <c r="BW155" s="26">
        <f t="shared" si="125"/>
        <v>6483.1799999999994</v>
      </c>
      <c r="BX155" s="26">
        <f t="shared" si="126"/>
        <v>6484.3899999999994</v>
      </c>
      <c r="BY155" s="26">
        <f t="shared" si="127"/>
        <v>6483.1799999999994</v>
      </c>
      <c r="BZ155" s="26">
        <f t="shared" si="128"/>
        <v>6483.1799999999994</v>
      </c>
      <c r="CA155" s="26">
        <f t="shared" si="129"/>
        <v>6483.1799999999994</v>
      </c>
      <c r="CB155" s="26">
        <f t="shared" si="130"/>
        <v>6483.1799999999994</v>
      </c>
      <c r="CC155" s="26">
        <f t="shared" si="131"/>
        <v>6483.1799999999994</v>
      </c>
      <c r="CD155" s="26">
        <f t="shared" si="132"/>
        <v>0</v>
      </c>
      <c r="CE155" s="26">
        <f t="shared" si="133"/>
        <v>0</v>
      </c>
      <c r="CF155" s="26">
        <f t="shared" si="134"/>
        <v>0</v>
      </c>
      <c r="CG155" s="26">
        <f t="shared" si="135"/>
        <v>0</v>
      </c>
      <c r="CH155" s="26">
        <f t="shared" si="136"/>
        <v>0</v>
      </c>
      <c r="CI155" s="26">
        <f t="shared" si="137"/>
        <v>0</v>
      </c>
      <c r="CJ155" s="26">
        <f t="shared" si="138"/>
        <v>0</v>
      </c>
      <c r="CK155" s="26">
        <f t="shared" si="139"/>
        <v>0</v>
      </c>
      <c r="CL155" s="26">
        <f t="shared" si="140"/>
        <v>0</v>
      </c>
      <c r="CM155" s="26">
        <f t="shared" si="141"/>
        <v>0</v>
      </c>
      <c r="CN155" s="26">
        <f t="shared" si="142"/>
        <v>0</v>
      </c>
      <c r="CO155" s="26">
        <f t="shared" si="143"/>
        <v>0</v>
      </c>
      <c r="CP155" s="26">
        <f t="shared" si="144"/>
        <v>0</v>
      </c>
      <c r="CQ155" s="26">
        <f t="shared" si="145"/>
        <v>0</v>
      </c>
      <c r="CR155" s="26">
        <f t="shared" si="146"/>
        <v>0</v>
      </c>
      <c r="CS155" s="26">
        <f t="shared" si="147"/>
        <v>0</v>
      </c>
      <c r="CT155" s="26">
        <f t="shared" si="148"/>
        <v>0</v>
      </c>
      <c r="CU155" s="26">
        <f t="shared" si="149"/>
        <v>0</v>
      </c>
      <c r="CV155" s="26"/>
      <c r="CW155" s="26"/>
      <c r="CX155" s="26"/>
      <c r="CY155" s="26"/>
    </row>
    <row r="156" spans="2:103">
      <c r="B156">
        <f t="shared" si="101"/>
        <v>151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2917</v>
      </c>
      <c r="AH156" s="1">
        <v>2917</v>
      </c>
      <c r="AI156" s="1">
        <v>2917</v>
      </c>
      <c r="AJ156" s="1">
        <v>2917</v>
      </c>
      <c r="AK156" s="1">
        <v>2917</v>
      </c>
      <c r="AL156" s="1">
        <v>2917</v>
      </c>
      <c r="AM156" s="1">
        <v>2917</v>
      </c>
      <c r="AN156" s="1">
        <v>2917</v>
      </c>
      <c r="AO156" s="1">
        <v>2917</v>
      </c>
      <c r="AP156" s="1">
        <v>4166.67</v>
      </c>
      <c r="AQ156" s="1">
        <v>4166.67</v>
      </c>
      <c r="AR156" s="1">
        <v>4166.67</v>
      </c>
      <c r="AS156" s="1">
        <v>4166.67</v>
      </c>
      <c r="AT156" s="1">
        <v>4166.67</v>
      </c>
      <c r="AU156" s="1">
        <v>4166.67</v>
      </c>
      <c r="AV156" s="1">
        <v>4166.67</v>
      </c>
      <c r="AW156" s="1">
        <v>4166.67</v>
      </c>
      <c r="AX156" s="1">
        <v>4166.67</v>
      </c>
      <c r="AZ156" s="26">
        <f t="shared" si="102"/>
        <v>0</v>
      </c>
      <c r="BA156" s="26">
        <f t="shared" si="103"/>
        <v>0</v>
      </c>
      <c r="BB156" s="26">
        <f t="shared" si="104"/>
        <v>0</v>
      </c>
      <c r="BC156" s="26">
        <f t="shared" si="105"/>
        <v>0</v>
      </c>
      <c r="BD156" s="26">
        <f t="shared" si="106"/>
        <v>0</v>
      </c>
      <c r="BE156" s="26">
        <f t="shared" si="107"/>
        <v>0</v>
      </c>
      <c r="BF156" s="26">
        <f t="shared" si="108"/>
        <v>0</v>
      </c>
      <c r="BG156" s="26">
        <f t="shared" si="109"/>
        <v>0</v>
      </c>
      <c r="BH156" s="26">
        <f t="shared" si="110"/>
        <v>0</v>
      </c>
      <c r="BI156" s="26">
        <f t="shared" si="111"/>
        <v>0</v>
      </c>
      <c r="BJ156" s="26">
        <f t="shared" si="112"/>
        <v>0</v>
      </c>
      <c r="BK156" s="26">
        <f t="shared" si="113"/>
        <v>0</v>
      </c>
      <c r="BL156" s="26">
        <f t="shared" si="114"/>
        <v>0</v>
      </c>
      <c r="BM156" s="26">
        <f t="shared" si="115"/>
        <v>0</v>
      </c>
      <c r="BN156" s="26">
        <f t="shared" si="116"/>
        <v>0</v>
      </c>
      <c r="BO156" s="26">
        <f t="shared" si="117"/>
        <v>0</v>
      </c>
      <c r="BP156" s="26">
        <f t="shared" si="118"/>
        <v>0</v>
      </c>
      <c r="BQ156" s="26">
        <f t="shared" si="119"/>
        <v>0</v>
      </c>
      <c r="BR156" s="26">
        <f t="shared" si="120"/>
        <v>0</v>
      </c>
      <c r="BS156" s="26">
        <f t="shared" si="121"/>
        <v>0</v>
      </c>
      <c r="BT156" s="26">
        <f t="shared" si="122"/>
        <v>0</v>
      </c>
      <c r="BU156" s="26">
        <f t="shared" si="123"/>
        <v>0</v>
      </c>
      <c r="BV156" s="26">
        <f t="shared" si="124"/>
        <v>0</v>
      </c>
      <c r="BW156" s="26">
        <f t="shared" si="125"/>
        <v>0</v>
      </c>
      <c r="BX156" s="26">
        <f t="shared" si="126"/>
        <v>0</v>
      </c>
      <c r="BY156" s="26">
        <f t="shared" si="127"/>
        <v>0</v>
      </c>
      <c r="BZ156" s="26">
        <f t="shared" si="128"/>
        <v>0</v>
      </c>
      <c r="CA156" s="26">
        <f t="shared" si="129"/>
        <v>0</v>
      </c>
      <c r="CB156" s="26">
        <f t="shared" si="130"/>
        <v>0</v>
      </c>
      <c r="CC156" s="26">
        <f t="shared" si="131"/>
        <v>0</v>
      </c>
      <c r="CD156" s="26">
        <f t="shared" si="132"/>
        <v>3529.5699999999997</v>
      </c>
      <c r="CE156" s="26">
        <f t="shared" si="133"/>
        <v>3529.5699999999997</v>
      </c>
      <c r="CF156" s="26">
        <f t="shared" si="134"/>
        <v>3529.5699999999997</v>
      </c>
      <c r="CG156" s="26">
        <f t="shared" si="135"/>
        <v>3529.5699999999997</v>
      </c>
      <c r="CH156" s="26">
        <f t="shared" si="136"/>
        <v>3529.5699999999997</v>
      </c>
      <c r="CI156" s="26">
        <f t="shared" si="137"/>
        <v>3529.5699999999997</v>
      </c>
      <c r="CJ156" s="26">
        <f t="shared" si="138"/>
        <v>3529.5699999999997</v>
      </c>
      <c r="CK156" s="26">
        <f t="shared" si="139"/>
        <v>3529.5699999999997</v>
      </c>
      <c r="CL156" s="26">
        <f t="shared" si="140"/>
        <v>3529.5699999999997</v>
      </c>
      <c r="CM156" s="26">
        <f t="shared" si="141"/>
        <v>5041.6706999999997</v>
      </c>
      <c r="CN156" s="26">
        <f t="shared" si="142"/>
        <v>5041.6706999999997</v>
      </c>
      <c r="CO156" s="26">
        <f t="shared" si="143"/>
        <v>5041.6706999999997</v>
      </c>
      <c r="CP156" s="26">
        <f t="shared" si="144"/>
        <v>5041.6706999999997</v>
      </c>
      <c r="CQ156" s="26">
        <f t="shared" si="145"/>
        <v>5041.6706999999997</v>
      </c>
      <c r="CR156" s="26">
        <f t="shared" si="146"/>
        <v>5041.6706999999997</v>
      </c>
      <c r="CS156" s="26">
        <f t="shared" si="147"/>
        <v>5041.6706999999997</v>
      </c>
      <c r="CT156" s="26">
        <f t="shared" si="148"/>
        <v>5041.6706999999997</v>
      </c>
      <c r="CU156" s="26">
        <f t="shared" si="149"/>
        <v>5041.6706999999997</v>
      </c>
      <c r="CV156" s="26"/>
      <c r="CW156" s="26"/>
      <c r="CX156" s="26"/>
      <c r="CY156" s="26"/>
    </row>
    <row r="157" spans="2:103">
      <c r="B157">
        <f t="shared" si="101"/>
        <v>152</v>
      </c>
      <c r="C157" s="1">
        <v>1800</v>
      </c>
      <c r="D157" s="1">
        <v>1800</v>
      </c>
      <c r="E157" s="1">
        <v>1800</v>
      </c>
      <c r="F157" s="1">
        <v>1800</v>
      </c>
      <c r="G157" s="1">
        <v>1800</v>
      </c>
      <c r="H157" s="1">
        <v>1800</v>
      </c>
      <c r="I157" s="1">
        <v>1800</v>
      </c>
      <c r="J157" s="1">
        <v>1800</v>
      </c>
      <c r="K157" s="1">
        <v>1800</v>
      </c>
      <c r="L157" s="1">
        <v>1800</v>
      </c>
      <c r="M157" s="1">
        <v>1800</v>
      </c>
      <c r="N157" s="1">
        <v>1800</v>
      </c>
      <c r="O157" s="1">
        <v>1800</v>
      </c>
      <c r="P157" s="1">
        <v>1800</v>
      </c>
      <c r="Q157" s="1">
        <v>1800</v>
      </c>
      <c r="R157" s="1">
        <v>1800</v>
      </c>
      <c r="S157" s="1">
        <v>1800</v>
      </c>
      <c r="T157" s="1">
        <v>1800</v>
      </c>
      <c r="U157" s="1">
        <v>1800</v>
      </c>
      <c r="V157" s="1">
        <v>1800</v>
      </c>
      <c r="W157" s="1">
        <v>1800</v>
      </c>
      <c r="X157" s="1">
        <v>1800</v>
      </c>
      <c r="Y157" s="1">
        <v>1800</v>
      </c>
      <c r="Z157" s="1">
        <v>1800</v>
      </c>
      <c r="AA157" s="1">
        <v>1800</v>
      </c>
      <c r="AB157" s="1">
        <v>1800</v>
      </c>
      <c r="AC157" s="1">
        <v>1800</v>
      </c>
      <c r="AD157" s="1">
        <v>1800</v>
      </c>
      <c r="AE157" s="1">
        <v>1800</v>
      </c>
      <c r="AF157" s="1">
        <v>1800</v>
      </c>
      <c r="AG157" s="1">
        <v>1800</v>
      </c>
      <c r="AH157" s="1">
        <v>1800</v>
      </c>
      <c r="AI157" s="1">
        <v>1800</v>
      </c>
      <c r="AJ157" s="1">
        <v>1800</v>
      </c>
      <c r="AK157" s="1">
        <v>1800</v>
      </c>
      <c r="AL157" s="1">
        <v>1800</v>
      </c>
      <c r="AM157" s="1">
        <v>1800</v>
      </c>
      <c r="AN157" s="1">
        <v>1800</v>
      </c>
      <c r="AO157" s="1">
        <v>1800</v>
      </c>
      <c r="AP157" s="1">
        <v>1800</v>
      </c>
      <c r="AQ157" s="1">
        <v>1800</v>
      </c>
      <c r="AR157" s="1">
        <v>1800</v>
      </c>
      <c r="AS157" s="1">
        <v>1800</v>
      </c>
      <c r="AT157" s="1">
        <v>1800</v>
      </c>
      <c r="AU157" s="1">
        <v>1800</v>
      </c>
      <c r="AV157" s="1">
        <v>1800</v>
      </c>
      <c r="AW157" s="1">
        <v>1800</v>
      </c>
      <c r="AX157" s="1">
        <v>1800</v>
      </c>
      <c r="AZ157" s="26">
        <f t="shared" si="102"/>
        <v>2178</v>
      </c>
      <c r="BA157" s="26">
        <f t="shared" si="103"/>
        <v>2178</v>
      </c>
      <c r="BB157" s="26">
        <f t="shared" si="104"/>
        <v>2178</v>
      </c>
      <c r="BC157" s="26">
        <f t="shared" si="105"/>
        <v>2178</v>
      </c>
      <c r="BD157" s="26">
        <f t="shared" si="106"/>
        <v>2178</v>
      </c>
      <c r="BE157" s="26">
        <f t="shared" si="107"/>
        <v>2178</v>
      </c>
      <c r="BF157" s="26">
        <f t="shared" si="108"/>
        <v>2178</v>
      </c>
      <c r="BG157" s="26">
        <f t="shared" si="109"/>
        <v>2178</v>
      </c>
      <c r="BH157" s="26">
        <f t="shared" si="110"/>
        <v>2178</v>
      </c>
      <c r="BI157" s="26">
        <f t="shared" si="111"/>
        <v>2178</v>
      </c>
      <c r="BJ157" s="26">
        <f t="shared" si="112"/>
        <v>2178</v>
      </c>
      <c r="BK157" s="26">
        <f t="shared" si="113"/>
        <v>2178</v>
      </c>
      <c r="BL157" s="26">
        <f t="shared" si="114"/>
        <v>2178</v>
      </c>
      <c r="BM157" s="26">
        <f t="shared" si="115"/>
        <v>2178</v>
      </c>
      <c r="BN157" s="26">
        <f t="shared" si="116"/>
        <v>2178</v>
      </c>
      <c r="BO157" s="26">
        <f t="shared" si="117"/>
        <v>2178</v>
      </c>
      <c r="BP157" s="26">
        <f t="shared" si="118"/>
        <v>2178</v>
      </c>
      <c r="BQ157" s="26">
        <f t="shared" si="119"/>
        <v>2178</v>
      </c>
      <c r="BR157" s="26">
        <f t="shared" si="120"/>
        <v>2178</v>
      </c>
      <c r="BS157" s="26">
        <f t="shared" si="121"/>
        <v>2178</v>
      </c>
      <c r="BT157" s="26">
        <f t="shared" si="122"/>
        <v>2178</v>
      </c>
      <c r="BU157" s="26">
        <f t="shared" si="123"/>
        <v>2178</v>
      </c>
      <c r="BV157" s="26">
        <f t="shared" si="124"/>
        <v>2178</v>
      </c>
      <c r="BW157" s="26">
        <f t="shared" si="125"/>
        <v>2178</v>
      </c>
      <c r="BX157" s="26">
        <f t="shared" si="126"/>
        <v>2178</v>
      </c>
      <c r="BY157" s="26">
        <f t="shared" si="127"/>
        <v>2178</v>
      </c>
      <c r="BZ157" s="26">
        <f t="shared" si="128"/>
        <v>2178</v>
      </c>
      <c r="CA157" s="26">
        <f t="shared" si="129"/>
        <v>2178</v>
      </c>
      <c r="CB157" s="26">
        <f t="shared" si="130"/>
        <v>2178</v>
      </c>
      <c r="CC157" s="26">
        <f t="shared" si="131"/>
        <v>2178</v>
      </c>
      <c r="CD157" s="26">
        <f t="shared" si="132"/>
        <v>2178</v>
      </c>
      <c r="CE157" s="26">
        <f t="shared" si="133"/>
        <v>2178</v>
      </c>
      <c r="CF157" s="26">
        <f t="shared" si="134"/>
        <v>2178</v>
      </c>
      <c r="CG157" s="26">
        <f t="shared" si="135"/>
        <v>2178</v>
      </c>
      <c r="CH157" s="26">
        <f t="shared" si="136"/>
        <v>2178</v>
      </c>
      <c r="CI157" s="26">
        <f t="shared" si="137"/>
        <v>2178</v>
      </c>
      <c r="CJ157" s="26">
        <f t="shared" si="138"/>
        <v>2178</v>
      </c>
      <c r="CK157" s="26">
        <f t="shared" si="139"/>
        <v>2178</v>
      </c>
      <c r="CL157" s="26">
        <f t="shared" si="140"/>
        <v>2178</v>
      </c>
      <c r="CM157" s="26">
        <f t="shared" si="141"/>
        <v>2178</v>
      </c>
      <c r="CN157" s="26">
        <f t="shared" si="142"/>
        <v>2178</v>
      </c>
      <c r="CO157" s="26">
        <f t="shared" si="143"/>
        <v>2178</v>
      </c>
      <c r="CP157" s="26">
        <f t="shared" si="144"/>
        <v>2178</v>
      </c>
      <c r="CQ157" s="26">
        <f t="shared" si="145"/>
        <v>2178</v>
      </c>
      <c r="CR157" s="26">
        <f t="shared" si="146"/>
        <v>2178</v>
      </c>
      <c r="CS157" s="26">
        <f t="shared" si="147"/>
        <v>2178</v>
      </c>
      <c r="CT157" s="26">
        <f t="shared" si="148"/>
        <v>2178</v>
      </c>
      <c r="CU157" s="26">
        <f t="shared" si="149"/>
        <v>2178</v>
      </c>
      <c r="CV157" s="26"/>
      <c r="CW157" s="26"/>
      <c r="CX157" s="26"/>
      <c r="CY157" s="26"/>
    </row>
    <row r="158" spans="2:103">
      <c r="B158">
        <f t="shared" si="101"/>
        <v>153</v>
      </c>
      <c r="C158" s="1">
        <v>2916.67</v>
      </c>
      <c r="D158" s="1">
        <v>2916.67</v>
      </c>
      <c r="E158" s="1">
        <v>2916.67</v>
      </c>
      <c r="F158" s="1">
        <v>2916.67</v>
      </c>
      <c r="G158" s="1">
        <v>2916.67</v>
      </c>
      <c r="H158" s="1">
        <v>2916.67</v>
      </c>
      <c r="I158" s="1">
        <v>2916.67</v>
      </c>
      <c r="J158" s="1">
        <v>2916.67</v>
      </c>
      <c r="K158" s="1">
        <v>2916.67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Z158" s="26">
        <f t="shared" si="102"/>
        <v>3529.1707000000001</v>
      </c>
      <c r="BA158" s="26">
        <f t="shared" si="103"/>
        <v>3529.1707000000001</v>
      </c>
      <c r="BB158" s="26">
        <f t="shared" si="104"/>
        <v>3529.1707000000001</v>
      </c>
      <c r="BC158" s="26">
        <f t="shared" si="105"/>
        <v>3529.1707000000001</v>
      </c>
      <c r="BD158" s="26">
        <f t="shared" si="106"/>
        <v>3529.1707000000001</v>
      </c>
      <c r="BE158" s="26">
        <f t="shared" si="107"/>
        <v>3529.1707000000001</v>
      </c>
      <c r="BF158" s="26">
        <f t="shared" si="108"/>
        <v>3529.1707000000001</v>
      </c>
      <c r="BG158" s="26">
        <f t="shared" si="109"/>
        <v>3529.1707000000001</v>
      </c>
      <c r="BH158" s="26">
        <f t="shared" si="110"/>
        <v>3529.1707000000001</v>
      </c>
      <c r="BI158" s="26">
        <f t="shared" si="111"/>
        <v>0</v>
      </c>
      <c r="BJ158" s="26">
        <f t="shared" si="112"/>
        <v>0</v>
      </c>
      <c r="BK158" s="26">
        <f t="shared" si="113"/>
        <v>0</v>
      </c>
      <c r="BL158" s="26">
        <f t="shared" si="114"/>
        <v>0</v>
      </c>
      <c r="BM158" s="26">
        <f t="shared" si="115"/>
        <v>0</v>
      </c>
      <c r="BN158" s="26">
        <f t="shared" si="116"/>
        <v>0</v>
      </c>
      <c r="BO158" s="26">
        <f t="shared" si="117"/>
        <v>0</v>
      </c>
      <c r="BP158" s="26">
        <f t="shared" si="118"/>
        <v>0</v>
      </c>
      <c r="BQ158" s="26">
        <f t="shared" si="119"/>
        <v>0</v>
      </c>
      <c r="BR158" s="26">
        <f t="shared" si="120"/>
        <v>0</v>
      </c>
      <c r="BS158" s="26">
        <f t="shared" si="121"/>
        <v>0</v>
      </c>
      <c r="BT158" s="26">
        <f t="shared" si="122"/>
        <v>0</v>
      </c>
      <c r="BU158" s="26">
        <f t="shared" si="123"/>
        <v>0</v>
      </c>
      <c r="BV158" s="26">
        <f t="shared" si="124"/>
        <v>0</v>
      </c>
      <c r="BW158" s="26">
        <f t="shared" si="125"/>
        <v>0</v>
      </c>
      <c r="BX158" s="26">
        <f t="shared" si="126"/>
        <v>0</v>
      </c>
      <c r="BY158" s="26">
        <f t="shared" si="127"/>
        <v>0</v>
      </c>
      <c r="BZ158" s="26">
        <f t="shared" si="128"/>
        <v>0</v>
      </c>
      <c r="CA158" s="26">
        <f t="shared" si="129"/>
        <v>0</v>
      </c>
      <c r="CB158" s="26">
        <f t="shared" si="130"/>
        <v>0</v>
      </c>
      <c r="CC158" s="26">
        <f t="shared" si="131"/>
        <v>0</v>
      </c>
      <c r="CD158" s="26">
        <f t="shared" si="132"/>
        <v>0</v>
      </c>
      <c r="CE158" s="26">
        <f t="shared" si="133"/>
        <v>0</v>
      </c>
      <c r="CF158" s="26">
        <f t="shared" si="134"/>
        <v>0</v>
      </c>
      <c r="CG158" s="26">
        <f t="shared" si="135"/>
        <v>0</v>
      </c>
      <c r="CH158" s="26">
        <f t="shared" si="136"/>
        <v>0</v>
      </c>
      <c r="CI158" s="26">
        <f t="shared" si="137"/>
        <v>0</v>
      </c>
      <c r="CJ158" s="26">
        <f t="shared" si="138"/>
        <v>0</v>
      </c>
      <c r="CK158" s="26">
        <f t="shared" si="139"/>
        <v>0</v>
      </c>
      <c r="CL158" s="26">
        <f t="shared" si="140"/>
        <v>0</v>
      </c>
      <c r="CM158" s="26">
        <f t="shared" si="141"/>
        <v>0</v>
      </c>
      <c r="CN158" s="26">
        <f t="shared" si="142"/>
        <v>0</v>
      </c>
      <c r="CO158" s="26">
        <f t="shared" si="143"/>
        <v>0</v>
      </c>
      <c r="CP158" s="26">
        <f t="shared" si="144"/>
        <v>0</v>
      </c>
      <c r="CQ158" s="26">
        <f t="shared" si="145"/>
        <v>0</v>
      </c>
      <c r="CR158" s="26">
        <f t="shared" si="146"/>
        <v>0</v>
      </c>
      <c r="CS158" s="26">
        <f t="shared" si="147"/>
        <v>0</v>
      </c>
      <c r="CT158" s="26">
        <f t="shared" si="148"/>
        <v>0</v>
      </c>
      <c r="CU158" s="26">
        <f t="shared" si="149"/>
        <v>0</v>
      </c>
      <c r="CV158" s="26"/>
      <c r="CW158" s="26"/>
      <c r="CX158" s="26"/>
      <c r="CY158" s="26"/>
    </row>
    <row r="159" spans="2:103">
      <c r="B159">
        <f t="shared" si="101"/>
        <v>154</v>
      </c>
      <c r="C159" s="1">
        <v>7200</v>
      </c>
      <c r="D159" s="1">
        <v>7200</v>
      </c>
      <c r="E159" s="1">
        <v>7200</v>
      </c>
      <c r="F159" s="1">
        <v>7200</v>
      </c>
      <c r="G159" s="1">
        <v>7200</v>
      </c>
      <c r="H159" s="1">
        <v>7200</v>
      </c>
      <c r="I159" s="1">
        <v>7200</v>
      </c>
      <c r="J159" s="1">
        <v>7200</v>
      </c>
      <c r="K159" s="1">
        <v>7200</v>
      </c>
      <c r="L159" s="1">
        <v>7580</v>
      </c>
      <c r="M159" s="1">
        <v>7200</v>
      </c>
      <c r="N159" s="1">
        <v>7200</v>
      </c>
      <c r="O159" s="1">
        <v>7200</v>
      </c>
      <c r="P159" s="1">
        <v>7200</v>
      </c>
      <c r="Q159" s="1">
        <v>7200</v>
      </c>
      <c r="R159" s="1">
        <v>7200</v>
      </c>
      <c r="S159" s="1">
        <v>7200</v>
      </c>
      <c r="T159" s="1">
        <v>7200</v>
      </c>
      <c r="U159" s="1">
        <v>7200</v>
      </c>
      <c r="V159" s="1">
        <v>7200</v>
      </c>
      <c r="W159" s="1">
        <v>7200</v>
      </c>
      <c r="X159" s="1">
        <v>7200</v>
      </c>
      <c r="Y159" s="1">
        <v>7200</v>
      </c>
      <c r="Z159" s="1">
        <v>7200</v>
      </c>
      <c r="AA159" s="1">
        <v>7200</v>
      </c>
      <c r="AB159" s="1">
        <v>7200</v>
      </c>
      <c r="AC159" s="1">
        <v>7200</v>
      </c>
      <c r="AD159" s="1">
        <v>7200</v>
      </c>
      <c r="AE159" s="1">
        <v>7200</v>
      </c>
      <c r="AF159" s="1">
        <v>7200</v>
      </c>
      <c r="AG159" s="1">
        <v>7200</v>
      </c>
      <c r="AH159" s="1">
        <v>7200</v>
      </c>
      <c r="AI159" s="1">
        <v>7200</v>
      </c>
      <c r="AJ159" s="1">
        <v>7200</v>
      </c>
      <c r="AK159" s="1">
        <v>7200</v>
      </c>
      <c r="AL159" s="1">
        <v>7200</v>
      </c>
      <c r="AM159" s="1">
        <v>7200</v>
      </c>
      <c r="AN159" s="1">
        <v>7200</v>
      </c>
      <c r="AO159" s="1">
        <v>7200</v>
      </c>
      <c r="AP159" s="1">
        <v>7200</v>
      </c>
      <c r="AQ159" s="1">
        <v>7200</v>
      </c>
      <c r="AR159" s="1">
        <v>7200</v>
      </c>
      <c r="AS159" s="1">
        <v>7520</v>
      </c>
      <c r="AT159" s="1">
        <v>7520</v>
      </c>
      <c r="AU159" s="1">
        <v>7520</v>
      </c>
      <c r="AV159" s="1">
        <v>7520</v>
      </c>
      <c r="AW159" s="1">
        <v>7520</v>
      </c>
      <c r="AX159" s="1">
        <v>7520</v>
      </c>
      <c r="AZ159" s="26">
        <f t="shared" si="102"/>
        <v>8712</v>
      </c>
      <c r="BA159" s="26">
        <f t="shared" si="103"/>
        <v>8712</v>
      </c>
      <c r="BB159" s="26">
        <f t="shared" si="104"/>
        <v>8712</v>
      </c>
      <c r="BC159" s="26">
        <f t="shared" si="105"/>
        <v>8712</v>
      </c>
      <c r="BD159" s="26">
        <f t="shared" si="106"/>
        <v>8712</v>
      </c>
      <c r="BE159" s="26">
        <f t="shared" si="107"/>
        <v>8712</v>
      </c>
      <c r="BF159" s="26">
        <f t="shared" si="108"/>
        <v>8712</v>
      </c>
      <c r="BG159" s="26">
        <f t="shared" si="109"/>
        <v>8712</v>
      </c>
      <c r="BH159" s="26">
        <f t="shared" si="110"/>
        <v>8712</v>
      </c>
      <c r="BI159" s="26">
        <f t="shared" si="111"/>
        <v>9171.7999999999993</v>
      </c>
      <c r="BJ159" s="26">
        <f t="shared" si="112"/>
        <v>8712</v>
      </c>
      <c r="BK159" s="26">
        <f t="shared" si="113"/>
        <v>8712</v>
      </c>
      <c r="BL159" s="26">
        <f t="shared" si="114"/>
        <v>8712</v>
      </c>
      <c r="BM159" s="26">
        <f t="shared" si="115"/>
        <v>8712</v>
      </c>
      <c r="BN159" s="26">
        <f t="shared" si="116"/>
        <v>8712</v>
      </c>
      <c r="BO159" s="26">
        <f t="shared" si="117"/>
        <v>8712</v>
      </c>
      <c r="BP159" s="26">
        <f t="shared" si="118"/>
        <v>8712</v>
      </c>
      <c r="BQ159" s="26">
        <f t="shared" si="119"/>
        <v>8712</v>
      </c>
      <c r="BR159" s="26">
        <f t="shared" si="120"/>
        <v>8712</v>
      </c>
      <c r="BS159" s="26">
        <f t="shared" si="121"/>
        <v>8712</v>
      </c>
      <c r="BT159" s="26">
        <f t="shared" si="122"/>
        <v>8712</v>
      </c>
      <c r="BU159" s="26">
        <f t="shared" si="123"/>
        <v>8712</v>
      </c>
      <c r="BV159" s="26">
        <f t="shared" si="124"/>
        <v>8712</v>
      </c>
      <c r="BW159" s="26">
        <f t="shared" si="125"/>
        <v>8712</v>
      </c>
      <c r="BX159" s="26">
        <f t="shared" si="126"/>
        <v>8712</v>
      </c>
      <c r="BY159" s="26">
        <f t="shared" si="127"/>
        <v>8712</v>
      </c>
      <c r="BZ159" s="26">
        <f t="shared" si="128"/>
        <v>8712</v>
      </c>
      <c r="CA159" s="26">
        <f t="shared" si="129"/>
        <v>8712</v>
      </c>
      <c r="CB159" s="26">
        <f t="shared" si="130"/>
        <v>8712</v>
      </c>
      <c r="CC159" s="26">
        <f t="shared" si="131"/>
        <v>8712</v>
      </c>
      <c r="CD159" s="26">
        <f t="shared" si="132"/>
        <v>8712</v>
      </c>
      <c r="CE159" s="26">
        <f t="shared" si="133"/>
        <v>8712</v>
      </c>
      <c r="CF159" s="26">
        <f t="shared" si="134"/>
        <v>8712</v>
      </c>
      <c r="CG159" s="26">
        <f t="shared" si="135"/>
        <v>8712</v>
      </c>
      <c r="CH159" s="26">
        <f t="shared" si="136"/>
        <v>8712</v>
      </c>
      <c r="CI159" s="26">
        <f t="shared" si="137"/>
        <v>8712</v>
      </c>
      <c r="CJ159" s="26">
        <f t="shared" si="138"/>
        <v>8712</v>
      </c>
      <c r="CK159" s="26">
        <f t="shared" si="139"/>
        <v>8712</v>
      </c>
      <c r="CL159" s="26">
        <f t="shared" si="140"/>
        <v>8712</v>
      </c>
      <c r="CM159" s="26">
        <f t="shared" si="141"/>
        <v>8712</v>
      </c>
      <c r="CN159" s="26">
        <f t="shared" si="142"/>
        <v>8712</v>
      </c>
      <c r="CO159" s="26">
        <f t="shared" si="143"/>
        <v>8712</v>
      </c>
      <c r="CP159" s="26">
        <f t="shared" si="144"/>
        <v>9099.1999999999989</v>
      </c>
      <c r="CQ159" s="26">
        <f t="shared" si="145"/>
        <v>9099.1999999999989</v>
      </c>
      <c r="CR159" s="26">
        <f t="shared" si="146"/>
        <v>9099.1999999999989</v>
      </c>
      <c r="CS159" s="26">
        <f t="shared" si="147"/>
        <v>9099.1999999999989</v>
      </c>
      <c r="CT159" s="26">
        <f t="shared" si="148"/>
        <v>9099.1999999999989</v>
      </c>
      <c r="CU159" s="26">
        <f t="shared" si="149"/>
        <v>9099.1999999999989</v>
      </c>
      <c r="CV159" s="26"/>
      <c r="CW159" s="26"/>
      <c r="CX159" s="26"/>
      <c r="CY159" s="26"/>
    </row>
    <row r="160" spans="2:103">
      <c r="B160">
        <f t="shared" si="101"/>
        <v>155</v>
      </c>
      <c r="C160" s="1">
        <v>5294.12</v>
      </c>
      <c r="D160" s="1">
        <v>5294.12</v>
      </c>
      <c r="E160" s="1">
        <v>5294.11</v>
      </c>
      <c r="F160" s="1">
        <v>5294.12</v>
      </c>
      <c r="G160" s="1">
        <v>8250</v>
      </c>
      <c r="H160" s="1">
        <v>8250</v>
      </c>
      <c r="I160" s="1">
        <v>8250</v>
      </c>
      <c r="J160" s="1">
        <v>8250</v>
      </c>
      <c r="K160" s="1">
        <v>8250</v>
      </c>
      <c r="L160" s="1">
        <v>8250</v>
      </c>
      <c r="M160" s="1">
        <v>8250</v>
      </c>
      <c r="N160" s="1">
        <v>8250</v>
      </c>
      <c r="O160" s="1">
        <v>8250</v>
      </c>
      <c r="P160" s="1">
        <v>8250</v>
      </c>
      <c r="Q160" s="1">
        <v>8250</v>
      </c>
      <c r="R160" s="1">
        <v>8250</v>
      </c>
      <c r="S160" s="1">
        <v>12776</v>
      </c>
      <c r="T160" s="1">
        <v>12776</v>
      </c>
      <c r="U160" s="1">
        <v>12776</v>
      </c>
      <c r="V160" s="1">
        <v>12776</v>
      </c>
      <c r="W160" s="1">
        <v>12776</v>
      </c>
      <c r="X160" s="1">
        <v>12776</v>
      </c>
      <c r="Y160" s="1">
        <v>12776</v>
      </c>
      <c r="Z160" s="1">
        <v>12776</v>
      </c>
      <c r="AA160" s="1">
        <v>12775</v>
      </c>
      <c r="AB160" s="1">
        <v>12776</v>
      </c>
      <c r="AC160" s="1">
        <v>12776</v>
      </c>
      <c r="AD160" s="1">
        <v>12776</v>
      </c>
      <c r="AE160" s="1">
        <v>12776</v>
      </c>
      <c r="AF160" s="1">
        <v>12776</v>
      </c>
      <c r="AG160" s="1">
        <v>12776</v>
      </c>
      <c r="AH160" s="1">
        <v>12776</v>
      </c>
      <c r="AI160" s="1">
        <v>12776</v>
      </c>
      <c r="AJ160" s="1">
        <v>12776</v>
      </c>
      <c r="AK160" s="1">
        <v>12776</v>
      </c>
      <c r="AL160" s="1">
        <v>12776</v>
      </c>
      <c r="AM160" s="1">
        <v>12776</v>
      </c>
      <c r="AN160" s="1">
        <v>12776</v>
      </c>
      <c r="AO160" s="1">
        <v>12776</v>
      </c>
      <c r="AP160" s="1">
        <v>12776</v>
      </c>
      <c r="AQ160" s="1">
        <v>12776</v>
      </c>
      <c r="AR160" s="1">
        <v>12776</v>
      </c>
      <c r="AS160" s="1">
        <v>12776</v>
      </c>
      <c r="AT160" s="1">
        <v>12776</v>
      </c>
      <c r="AU160" s="1">
        <v>12776</v>
      </c>
      <c r="AV160" s="1">
        <v>12776</v>
      </c>
      <c r="AW160" s="1">
        <v>12776</v>
      </c>
      <c r="AX160" s="1">
        <v>12776</v>
      </c>
      <c r="AZ160" s="26">
        <f t="shared" si="102"/>
        <v>6405.8851999999997</v>
      </c>
      <c r="BA160" s="26">
        <f t="shared" si="103"/>
        <v>6405.8851999999997</v>
      </c>
      <c r="BB160" s="26">
        <f t="shared" si="104"/>
        <v>6405.8730999999998</v>
      </c>
      <c r="BC160" s="26">
        <f t="shared" si="105"/>
        <v>6405.8851999999997</v>
      </c>
      <c r="BD160" s="26">
        <f t="shared" si="106"/>
        <v>9982.5</v>
      </c>
      <c r="BE160" s="26">
        <f t="shared" si="107"/>
        <v>9982.5</v>
      </c>
      <c r="BF160" s="26">
        <f t="shared" si="108"/>
        <v>9982.5</v>
      </c>
      <c r="BG160" s="26">
        <f t="shared" si="109"/>
        <v>9982.5</v>
      </c>
      <c r="BH160" s="26">
        <f t="shared" si="110"/>
        <v>9982.5</v>
      </c>
      <c r="BI160" s="26">
        <f t="shared" si="111"/>
        <v>9982.5</v>
      </c>
      <c r="BJ160" s="26">
        <f t="shared" si="112"/>
        <v>9982.5</v>
      </c>
      <c r="BK160" s="26">
        <f t="shared" si="113"/>
        <v>9982.5</v>
      </c>
      <c r="BL160" s="26">
        <f t="shared" si="114"/>
        <v>9982.5</v>
      </c>
      <c r="BM160" s="26">
        <f t="shared" si="115"/>
        <v>9982.5</v>
      </c>
      <c r="BN160" s="26">
        <f t="shared" si="116"/>
        <v>9982.5</v>
      </c>
      <c r="BO160" s="26">
        <f t="shared" si="117"/>
        <v>9982.5</v>
      </c>
      <c r="BP160" s="26">
        <f t="shared" si="118"/>
        <v>15458.96</v>
      </c>
      <c r="BQ160" s="26">
        <f t="shared" si="119"/>
        <v>15458.96</v>
      </c>
      <c r="BR160" s="26">
        <f t="shared" si="120"/>
        <v>15458.96</v>
      </c>
      <c r="BS160" s="26">
        <f t="shared" si="121"/>
        <v>15458.96</v>
      </c>
      <c r="BT160" s="26">
        <f t="shared" si="122"/>
        <v>15458.96</v>
      </c>
      <c r="BU160" s="26">
        <f t="shared" si="123"/>
        <v>15458.96</v>
      </c>
      <c r="BV160" s="26">
        <f t="shared" si="124"/>
        <v>15458.96</v>
      </c>
      <c r="BW160" s="26">
        <f t="shared" si="125"/>
        <v>15458.96</v>
      </c>
      <c r="BX160" s="26">
        <f t="shared" si="126"/>
        <v>15457.75</v>
      </c>
      <c r="BY160" s="26">
        <f t="shared" si="127"/>
        <v>15458.96</v>
      </c>
      <c r="BZ160" s="26">
        <f t="shared" si="128"/>
        <v>15458.96</v>
      </c>
      <c r="CA160" s="26">
        <f t="shared" si="129"/>
        <v>15458.96</v>
      </c>
      <c r="CB160" s="26">
        <f t="shared" si="130"/>
        <v>15458.96</v>
      </c>
      <c r="CC160" s="26">
        <f t="shared" si="131"/>
        <v>15458.96</v>
      </c>
      <c r="CD160" s="26">
        <f t="shared" si="132"/>
        <v>15458.96</v>
      </c>
      <c r="CE160" s="26">
        <f t="shared" si="133"/>
        <v>15458.96</v>
      </c>
      <c r="CF160" s="26">
        <f t="shared" si="134"/>
        <v>15458.96</v>
      </c>
      <c r="CG160" s="26">
        <f t="shared" si="135"/>
        <v>15458.96</v>
      </c>
      <c r="CH160" s="26">
        <f t="shared" si="136"/>
        <v>15458.96</v>
      </c>
      <c r="CI160" s="26">
        <f t="shared" si="137"/>
        <v>15458.96</v>
      </c>
      <c r="CJ160" s="26">
        <f t="shared" si="138"/>
        <v>15458.96</v>
      </c>
      <c r="CK160" s="26">
        <f t="shared" si="139"/>
        <v>15458.96</v>
      </c>
      <c r="CL160" s="26">
        <f t="shared" si="140"/>
        <v>15458.96</v>
      </c>
      <c r="CM160" s="26">
        <f t="shared" si="141"/>
        <v>15458.96</v>
      </c>
      <c r="CN160" s="26">
        <f t="shared" si="142"/>
        <v>15458.96</v>
      </c>
      <c r="CO160" s="26">
        <f t="shared" si="143"/>
        <v>15458.96</v>
      </c>
      <c r="CP160" s="26">
        <f t="shared" si="144"/>
        <v>15458.96</v>
      </c>
      <c r="CQ160" s="26">
        <f t="shared" si="145"/>
        <v>15458.96</v>
      </c>
      <c r="CR160" s="26">
        <f t="shared" si="146"/>
        <v>15458.96</v>
      </c>
      <c r="CS160" s="26">
        <f t="shared" si="147"/>
        <v>15458.96</v>
      </c>
      <c r="CT160" s="26">
        <f t="shared" si="148"/>
        <v>15458.96</v>
      </c>
      <c r="CU160" s="26">
        <f t="shared" si="149"/>
        <v>15458.96</v>
      </c>
      <c r="CV160" s="26"/>
      <c r="CW160" s="26"/>
      <c r="CX160" s="26"/>
      <c r="CY160" s="26"/>
    </row>
    <row r="161" spans="2:103">
      <c r="B161">
        <f t="shared" si="101"/>
        <v>156</v>
      </c>
      <c r="C161" s="1">
        <v>0</v>
      </c>
      <c r="D161" s="1">
        <v>0</v>
      </c>
      <c r="E161" s="1">
        <v>0</v>
      </c>
      <c r="F161" s="1">
        <v>1923.08</v>
      </c>
      <c r="G161" s="1">
        <v>1923.08</v>
      </c>
      <c r="H161" s="1">
        <v>1923.07</v>
      </c>
      <c r="I161" s="1">
        <v>1923.08</v>
      </c>
      <c r="J161" s="1">
        <v>1923.08</v>
      </c>
      <c r="K161" s="1">
        <v>1923.07</v>
      </c>
      <c r="L161" s="1">
        <v>1923.08</v>
      </c>
      <c r="M161" s="1">
        <v>1923.08</v>
      </c>
      <c r="N161" s="1">
        <v>1923</v>
      </c>
      <c r="O161" s="1">
        <v>1923</v>
      </c>
      <c r="P161" s="1">
        <v>1923</v>
      </c>
      <c r="Q161" s="1">
        <v>1923</v>
      </c>
      <c r="R161" s="1">
        <v>1563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Z161" s="26">
        <f t="shared" si="102"/>
        <v>0</v>
      </c>
      <c r="BA161" s="26">
        <f t="shared" si="103"/>
        <v>0</v>
      </c>
      <c r="BB161" s="26">
        <f t="shared" si="104"/>
        <v>0</v>
      </c>
      <c r="BC161" s="26">
        <f t="shared" si="105"/>
        <v>2326.9267999999997</v>
      </c>
      <c r="BD161" s="26">
        <f t="shared" si="106"/>
        <v>2326.9267999999997</v>
      </c>
      <c r="BE161" s="26">
        <f t="shared" si="107"/>
        <v>2326.9146999999998</v>
      </c>
      <c r="BF161" s="26">
        <f t="shared" si="108"/>
        <v>2326.9267999999997</v>
      </c>
      <c r="BG161" s="26">
        <f t="shared" si="109"/>
        <v>2326.9267999999997</v>
      </c>
      <c r="BH161" s="26">
        <f t="shared" si="110"/>
        <v>2326.9146999999998</v>
      </c>
      <c r="BI161" s="26">
        <f t="shared" si="111"/>
        <v>2326.9267999999997</v>
      </c>
      <c r="BJ161" s="26">
        <f t="shared" si="112"/>
        <v>2326.9267999999997</v>
      </c>
      <c r="BK161" s="26">
        <f t="shared" si="113"/>
        <v>2326.83</v>
      </c>
      <c r="BL161" s="26">
        <f t="shared" si="114"/>
        <v>2326.83</v>
      </c>
      <c r="BM161" s="26">
        <f t="shared" si="115"/>
        <v>2326.83</v>
      </c>
      <c r="BN161" s="26">
        <f t="shared" si="116"/>
        <v>2326.83</v>
      </c>
      <c r="BO161" s="26">
        <f t="shared" si="117"/>
        <v>1891.23</v>
      </c>
      <c r="BP161" s="26">
        <f t="shared" si="118"/>
        <v>0</v>
      </c>
      <c r="BQ161" s="26">
        <f t="shared" si="119"/>
        <v>0</v>
      </c>
      <c r="BR161" s="26">
        <f t="shared" si="120"/>
        <v>0</v>
      </c>
      <c r="BS161" s="26">
        <f t="shared" si="121"/>
        <v>0</v>
      </c>
      <c r="BT161" s="26">
        <f t="shared" si="122"/>
        <v>0</v>
      </c>
      <c r="BU161" s="26">
        <f t="shared" si="123"/>
        <v>0</v>
      </c>
      <c r="BV161" s="26">
        <f t="shared" si="124"/>
        <v>0</v>
      </c>
      <c r="BW161" s="26">
        <f t="shared" si="125"/>
        <v>0</v>
      </c>
      <c r="BX161" s="26">
        <f t="shared" si="126"/>
        <v>0</v>
      </c>
      <c r="BY161" s="26">
        <f t="shared" si="127"/>
        <v>0</v>
      </c>
      <c r="BZ161" s="26">
        <f t="shared" si="128"/>
        <v>0</v>
      </c>
      <c r="CA161" s="26">
        <f t="shared" si="129"/>
        <v>0</v>
      </c>
      <c r="CB161" s="26">
        <f t="shared" si="130"/>
        <v>0</v>
      </c>
      <c r="CC161" s="26">
        <f t="shared" si="131"/>
        <v>0</v>
      </c>
      <c r="CD161" s="26">
        <f t="shared" si="132"/>
        <v>0</v>
      </c>
      <c r="CE161" s="26">
        <f t="shared" si="133"/>
        <v>0</v>
      </c>
      <c r="CF161" s="26">
        <f t="shared" si="134"/>
        <v>0</v>
      </c>
      <c r="CG161" s="26">
        <f t="shared" si="135"/>
        <v>0</v>
      </c>
      <c r="CH161" s="26">
        <f t="shared" si="136"/>
        <v>0</v>
      </c>
      <c r="CI161" s="26">
        <f t="shared" si="137"/>
        <v>0</v>
      </c>
      <c r="CJ161" s="26">
        <f t="shared" si="138"/>
        <v>0</v>
      </c>
      <c r="CK161" s="26">
        <f t="shared" si="139"/>
        <v>0</v>
      </c>
      <c r="CL161" s="26">
        <f t="shared" si="140"/>
        <v>0</v>
      </c>
      <c r="CM161" s="26">
        <f t="shared" si="141"/>
        <v>0</v>
      </c>
      <c r="CN161" s="26">
        <f t="shared" si="142"/>
        <v>0</v>
      </c>
      <c r="CO161" s="26">
        <f t="shared" si="143"/>
        <v>0</v>
      </c>
      <c r="CP161" s="26">
        <f t="shared" si="144"/>
        <v>0</v>
      </c>
      <c r="CQ161" s="26">
        <f t="shared" si="145"/>
        <v>0</v>
      </c>
      <c r="CR161" s="26">
        <f t="shared" si="146"/>
        <v>0</v>
      </c>
      <c r="CS161" s="26">
        <f t="shared" si="147"/>
        <v>0</v>
      </c>
      <c r="CT161" s="26">
        <f t="shared" si="148"/>
        <v>0</v>
      </c>
      <c r="CU161" s="26">
        <f t="shared" si="149"/>
        <v>0</v>
      </c>
      <c r="CV161" s="26"/>
      <c r="CW161" s="26"/>
      <c r="CX161" s="26"/>
      <c r="CY161" s="26"/>
    </row>
    <row r="162" spans="2:103">
      <c r="B162">
        <f t="shared" si="101"/>
        <v>157</v>
      </c>
      <c r="C162" s="1">
        <v>5000</v>
      </c>
      <c r="D162" s="1">
        <v>5000</v>
      </c>
      <c r="E162" s="1">
        <v>5000</v>
      </c>
      <c r="F162" s="1">
        <v>5000</v>
      </c>
      <c r="G162" s="1">
        <v>5000</v>
      </c>
      <c r="H162" s="1">
        <v>5000</v>
      </c>
      <c r="I162" s="1">
        <v>5000</v>
      </c>
      <c r="J162" s="1">
        <v>5000</v>
      </c>
      <c r="K162" s="1">
        <v>5000</v>
      </c>
      <c r="L162" s="1">
        <v>5000</v>
      </c>
      <c r="M162" s="1">
        <v>5000</v>
      </c>
      <c r="N162" s="1">
        <v>5000</v>
      </c>
      <c r="O162" s="1">
        <v>5000</v>
      </c>
      <c r="P162" s="1">
        <v>5000</v>
      </c>
      <c r="Q162" s="1">
        <v>5000</v>
      </c>
      <c r="R162" s="1">
        <v>5000</v>
      </c>
      <c r="S162" s="1">
        <v>5000</v>
      </c>
      <c r="T162" s="1">
        <v>5000</v>
      </c>
      <c r="U162" s="1">
        <v>5000</v>
      </c>
      <c r="V162" s="1">
        <v>5000</v>
      </c>
      <c r="W162" s="1">
        <v>5000</v>
      </c>
      <c r="X162" s="1">
        <v>5000</v>
      </c>
      <c r="Y162" s="1">
        <v>5000</v>
      </c>
      <c r="Z162" s="1">
        <v>5000</v>
      </c>
      <c r="AA162" s="1">
        <v>5000</v>
      </c>
      <c r="AB162" s="1">
        <v>5000</v>
      </c>
      <c r="AC162" s="1">
        <v>5000</v>
      </c>
      <c r="AD162" s="1">
        <v>5000</v>
      </c>
      <c r="AE162" s="1">
        <v>5000</v>
      </c>
      <c r="AF162" s="1">
        <v>5000</v>
      </c>
      <c r="AG162" s="1">
        <v>5000</v>
      </c>
      <c r="AH162" s="1">
        <v>5000</v>
      </c>
      <c r="AI162" s="1">
        <v>5000</v>
      </c>
      <c r="AJ162" s="1">
        <v>5000</v>
      </c>
      <c r="AK162" s="1">
        <v>5000</v>
      </c>
      <c r="AL162" s="1">
        <v>5833.3333333333303</v>
      </c>
      <c r="AM162" s="1">
        <v>5833.3333333333303</v>
      </c>
      <c r="AN162" s="1">
        <v>5833.3333333333303</v>
      </c>
      <c r="AO162" s="1">
        <v>5833.3333333333303</v>
      </c>
      <c r="AP162" s="1">
        <v>5833.3333333333303</v>
      </c>
      <c r="AQ162" s="1">
        <v>5833.3333333333303</v>
      </c>
      <c r="AR162" s="1">
        <v>5833.3333333333303</v>
      </c>
      <c r="AS162" s="1">
        <v>5833.3333333333303</v>
      </c>
      <c r="AT162" s="1">
        <v>5833.3333333333303</v>
      </c>
      <c r="AU162" s="1">
        <v>5833.3333333333303</v>
      </c>
      <c r="AV162" s="1">
        <v>5833.3333333333303</v>
      </c>
      <c r="AW162" s="1">
        <v>5833.3333333333303</v>
      </c>
      <c r="AX162" s="1">
        <v>5833.3333333333303</v>
      </c>
      <c r="AZ162" s="26">
        <f t="shared" si="102"/>
        <v>6050</v>
      </c>
      <c r="BA162" s="26">
        <f t="shared" si="103"/>
        <v>6050</v>
      </c>
      <c r="BB162" s="26">
        <f t="shared" si="104"/>
        <v>6050</v>
      </c>
      <c r="BC162" s="26">
        <f t="shared" si="105"/>
        <v>6050</v>
      </c>
      <c r="BD162" s="26">
        <f t="shared" si="106"/>
        <v>6050</v>
      </c>
      <c r="BE162" s="26">
        <f t="shared" si="107"/>
        <v>6050</v>
      </c>
      <c r="BF162" s="26">
        <f t="shared" si="108"/>
        <v>6050</v>
      </c>
      <c r="BG162" s="26">
        <f t="shared" si="109"/>
        <v>6050</v>
      </c>
      <c r="BH162" s="26">
        <f t="shared" si="110"/>
        <v>6050</v>
      </c>
      <c r="BI162" s="26">
        <f t="shared" si="111"/>
        <v>6050</v>
      </c>
      <c r="BJ162" s="26">
        <f t="shared" si="112"/>
        <v>6050</v>
      </c>
      <c r="BK162" s="26">
        <f t="shared" si="113"/>
        <v>6050</v>
      </c>
      <c r="BL162" s="26">
        <f t="shared" si="114"/>
        <v>6050</v>
      </c>
      <c r="BM162" s="26">
        <f t="shared" si="115"/>
        <v>6050</v>
      </c>
      <c r="BN162" s="26">
        <f t="shared" si="116"/>
        <v>6050</v>
      </c>
      <c r="BO162" s="26">
        <f t="shared" si="117"/>
        <v>6050</v>
      </c>
      <c r="BP162" s="26">
        <f t="shared" si="118"/>
        <v>6050</v>
      </c>
      <c r="BQ162" s="26">
        <f t="shared" si="119"/>
        <v>6050</v>
      </c>
      <c r="BR162" s="26">
        <f t="shared" si="120"/>
        <v>6050</v>
      </c>
      <c r="BS162" s="26">
        <f t="shared" si="121"/>
        <v>6050</v>
      </c>
      <c r="BT162" s="26">
        <f t="shared" si="122"/>
        <v>6050</v>
      </c>
      <c r="BU162" s="26">
        <f t="shared" si="123"/>
        <v>6050</v>
      </c>
      <c r="BV162" s="26">
        <f t="shared" si="124"/>
        <v>6050</v>
      </c>
      <c r="BW162" s="26">
        <f t="shared" si="125"/>
        <v>6050</v>
      </c>
      <c r="BX162" s="26">
        <f t="shared" si="126"/>
        <v>6050</v>
      </c>
      <c r="BY162" s="26">
        <f t="shared" si="127"/>
        <v>6050</v>
      </c>
      <c r="BZ162" s="26">
        <f t="shared" si="128"/>
        <v>6050</v>
      </c>
      <c r="CA162" s="26">
        <f t="shared" si="129"/>
        <v>6050</v>
      </c>
      <c r="CB162" s="26">
        <f t="shared" si="130"/>
        <v>6050</v>
      </c>
      <c r="CC162" s="26">
        <f t="shared" si="131"/>
        <v>6050</v>
      </c>
      <c r="CD162" s="26">
        <f t="shared" si="132"/>
        <v>6050</v>
      </c>
      <c r="CE162" s="26">
        <f t="shared" si="133"/>
        <v>6050</v>
      </c>
      <c r="CF162" s="26">
        <f t="shared" si="134"/>
        <v>6050</v>
      </c>
      <c r="CG162" s="26">
        <f t="shared" si="135"/>
        <v>6050</v>
      </c>
      <c r="CH162" s="26">
        <f t="shared" si="136"/>
        <v>6050</v>
      </c>
      <c r="CI162" s="26">
        <f t="shared" si="137"/>
        <v>7058.3333333333294</v>
      </c>
      <c r="CJ162" s="26">
        <f t="shared" si="138"/>
        <v>7058.3333333333294</v>
      </c>
      <c r="CK162" s="26">
        <f t="shared" si="139"/>
        <v>7058.3333333333294</v>
      </c>
      <c r="CL162" s="26">
        <f t="shared" si="140"/>
        <v>7058.3333333333294</v>
      </c>
      <c r="CM162" s="26">
        <f t="shared" si="141"/>
        <v>7058.3333333333294</v>
      </c>
      <c r="CN162" s="26">
        <f t="shared" si="142"/>
        <v>7058.3333333333294</v>
      </c>
      <c r="CO162" s="26">
        <f t="shared" si="143"/>
        <v>7058.3333333333294</v>
      </c>
      <c r="CP162" s="26">
        <f t="shared" si="144"/>
        <v>7058.3333333333294</v>
      </c>
      <c r="CQ162" s="26">
        <f t="shared" si="145"/>
        <v>7058.3333333333294</v>
      </c>
      <c r="CR162" s="26">
        <f t="shared" si="146"/>
        <v>7058.3333333333294</v>
      </c>
      <c r="CS162" s="26">
        <f t="shared" si="147"/>
        <v>7058.3333333333294</v>
      </c>
      <c r="CT162" s="26">
        <f t="shared" si="148"/>
        <v>7058.3333333333294</v>
      </c>
      <c r="CU162" s="26">
        <f t="shared" si="149"/>
        <v>7058.3333333333294</v>
      </c>
      <c r="CV162" s="26"/>
      <c r="CW162" s="26"/>
      <c r="CX162" s="26"/>
      <c r="CY162" s="26"/>
    </row>
    <row r="163" spans="2:103">
      <c r="B163">
        <f t="shared" si="101"/>
        <v>158</v>
      </c>
      <c r="C163" s="1">
        <v>4583.33</v>
      </c>
      <c r="D163" s="1">
        <v>4583.34</v>
      </c>
      <c r="E163" s="1">
        <v>4583.33</v>
      </c>
      <c r="F163" s="1">
        <v>8333.3333333333303</v>
      </c>
      <c r="G163" s="1">
        <v>8333.34</v>
      </c>
      <c r="H163" s="1">
        <v>8333.33</v>
      </c>
      <c r="I163" s="1">
        <v>8333.33</v>
      </c>
      <c r="J163" s="1">
        <v>8333.34</v>
      </c>
      <c r="K163" s="1">
        <v>8333.33</v>
      </c>
      <c r="L163" s="1">
        <v>8333.33</v>
      </c>
      <c r="M163" s="1">
        <v>8333.33</v>
      </c>
      <c r="N163" s="1">
        <v>8333.33</v>
      </c>
      <c r="O163" s="1">
        <v>9333.33</v>
      </c>
      <c r="P163" s="1">
        <v>9333.34</v>
      </c>
      <c r="Q163" s="1">
        <v>9333.34</v>
      </c>
      <c r="R163" s="1">
        <v>10416.666666666701</v>
      </c>
      <c r="S163" s="1">
        <v>10417</v>
      </c>
      <c r="T163" s="1">
        <v>10417</v>
      </c>
      <c r="U163" s="1">
        <v>10417</v>
      </c>
      <c r="V163" s="1">
        <v>10417</v>
      </c>
      <c r="W163" s="1">
        <v>10417</v>
      </c>
      <c r="X163" s="1">
        <v>10417</v>
      </c>
      <c r="Y163" s="1">
        <v>10417</v>
      </c>
      <c r="Z163" s="1">
        <v>10417</v>
      </c>
      <c r="AA163" s="1">
        <v>10417</v>
      </c>
      <c r="AB163" s="1">
        <v>10417</v>
      </c>
      <c r="AC163" s="1">
        <v>10417</v>
      </c>
      <c r="AD163" s="1">
        <v>10417</v>
      </c>
      <c r="AE163" s="1">
        <v>10417</v>
      </c>
      <c r="AF163" s="1">
        <v>10417</v>
      </c>
      <c r="AG163" s="1">
        <v>10417</v>
      </c>
      <c r="AH163" s="1">
        <v>10417</v>
      </c>
      <c r="AI163" s="1">
        <v>10417</v>
      </c>
      <c r="AJ163" s="1">
        <v>10417</v>
      </c>
      <c r="AK163" s="1">
        <v>10417</v>
      </c>
      <c r="AL163" s="1">
        <v>10417</v>
      </c>
      <c r="AM163" s="1">
        <v>10417</v>
      </c>
      <c r="AN163" s="1">
        <v>10417</v>
      </c>
      <c r="AO163" s="1">
        <v>10417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Z163" s="26">
        <f t="shared" si="102"/>
        <v>5545.8292999999994</v>
      </c>
      <c r="BA163" s="26">
        <f t="shared" si="103"/>
        <v>5545.8414000000002</v>
      </c>
      <c r="BB163" s="26">
        <f t="shared" si="104"/>
        <v>5545.8292999999994</v>
      </c>
      <c r="BC163" s="26">
        <f t="shared" si="105"/>
        <v>10083.333333333328</v>
      </c>
      <c r="BD163" s="26">
        <f t="shared" si="106"/>
        <v>10083.341399999999</v>
      </c>
      <c r="BE163" s="26">
        <f t="shared" si="107"/>
        <v>10083.329299999999</v>
      </c>
      <c r="BF163" s="26">
        <f t="shared" si="108"/>
        <v>10083.329299999999</v>
      </c>
      <c r="BG163" s="26">
        <f t="shared" si="109"/>
        <v>10083.341399999999</v>
      </c>
      <c r="BH163" s="26">
        <f t="shared" si="110"/>
        <v>10083.329299999999</v>
      </c>
      <c r="BI163" s="26">
        <f t="shared" si="111"/>
        <v>10083.329299999999</v>
      </c>
      <c r="BJ163" s="26">
        <f t="shared" si="112"/>
        <v>10083.329299999999</v>
      </c>
      <c r="BK163" s="26">
        <f t="shared" si="113"/>
        <v>10083.329299999999</v>
      </c>
      <c r="BL163" s="26">
        <f t="shared" si="114"/>
        <v>11293.329299999999</v>
      </c>
      <c r="BM163" s="26">
        <f t="shared" si="115"/>
        <v>11293.341399999999</v>
      </c>
      <c r="BN163" s="26">
        <f t="shared" si="116"/>
        <v>11293.341399999999</v>
      </c>
      <c r="BO163" s="26">
        <f t="shared" si="117"/>
        <v>12604.166666666708</v>
      </c>
      <c r="BP163" s="26">
        <f t="shared" si="118"/>
        <v>12604.57</v>
      </c>
      <c r="BQ163" s="26">
        <f t="shared" si="119"/>
        <v>12604.57</v>
      </c>
      <c r="BR163" s="26">
        <f t="shared" si="120"/>
        <v>12604.57</v>
      </c>
      <c r="BS163" s="26">
        <f t="shared" si="121"/>
        <v>12604.57</v>
      </c>
      <c r="BT163" s="26">
        <f t="shared" si="122"/>
        <v>12604.57</v>
      </c>
      <c r="BU163" s="26">
        <f t="shared" si="123"/>
        <v>12604.57</v>
      </c>
      <c r="BV163" s="26">
        <f t="shared" si="124"/>
        <v>12604.57</v>
      </c>
      <c r="BW163" s="26">
        <f t="shared" si="125"/>
        <v>12604.57</v>
      </c>
      <c r="BX163" s="26">
        <f t="shared" si="126"/>
        <v>12604.57</v>
      </c>
      <c r="BY163" s="26">
        <f t="shared" si="127"/>
        <v>12604.57</v>
      </c>
      <c r="BZ163" s="26">
        <f t="shared" si="128"/>
        <v>12604.57</v>
      </c>
      <c r="CA163" s="26">
        <f t="shared" si="129"/>
        <v>12604.57</v>
      </c>
      <c r="CB163" s="26">
        <f t="shared" si="130"/>
        <v>12604.57</v>
      </c>
      <c r="CC163" s="26">
        <f t="shared" si="131"/>
        <v>12604.57</v>
      </c>
      <c r="CD163" s="26">
        <f t="shared" si="132"/>
        <v>12604.57</v>
      </c>
      <c r="CE163" s="26">
        <f t="shared" si="133"/>
        <v>12604.57</v>
      </c>
      <c r="CF163" s="26">
        <f t="shared" si="134"/>
        <v>12604.57</v>
      </c>
      <c r="CG163" s="26">
        <f t="shared" si="135"/>
        <v>12604.57</v>
      </c>
      <c r="CH163" s="26">
        <f t="shared" si="136"/>
        <v>12604.57</v>
      </c>
      <c r="CI163" s="26">
        <f t="shared" si="137"/>
        <v>12604.57</v>
      </c>
      <c r="CJ163" s="26">
        <f t="shared" si="138"/>
        <v>12604.57</v>
      </c>
      <c r="CK163" s="26">
        <f t="shared" si="139"/>
        <v>12604.57</v>
      </c>
      <c r="CL163" s="26">
        <f t="shared" si="140"/>
        <v>12604.57</v>
      </c>
      <c r="CM163" s="26">
        <f t="shared" si="141"/>
        <v>0</v>
      </c>
      <c r="CN163" s="26">
        <f t="shared" si="142"/>
        <v>0</v>
      </c>
      <c r="CO163" s="26">
        <f t="shared" si="143"/>
        <v>0</v>
      </c>
      <c r="CP163" s="26">
        <f t="shared" si="144"/>
        <v>0</v>
      </c>
      <c r="CQ163" s="26">
        <f t="shared" si="145"/>
        <v>0</v>
      </c>
      <c r="CR163" s="26">
        <f t="shared" si="146"/>
        <v>0</v>
      </c>
      <c r="CS163" s="26">
        <f t="shared" si="147"/>
        <v>0</v>
      </c>
      <c r="CT163" s="26">
        <f t="shared" si="148"/>
        <v>0</v>
      </c>
      <c r="CU163" s="26">
        <f t="shared" si="149"/>
        <v>0</v>
      </c>
      <c r="CV163" s="26"/>
      <c r="CW163" s="26"/>
      <c r="CX163" s="26"/>
      <c r="CY163" s="26"/>
    </row>
    <row r="164" spans="2:103">
      <c r="B164">
        <f t="shared" si="101"/>
        <v>159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16250</v>
      </c>
      <c r="K164" s="1">
        <v>16250</v>
      </c>
      <c r="L164" s="1">
        <v>16250</v>
      </c>
      <c r="M164" s="1">
        <v>16250</v>
      </c>
      <c r="N164" s="1">
        <v>16250</v>
      </c>
      <c r="O164" s="1">
        <v>16250</v>
      </c>
      <c r="P164" s="1">
        <v>16250</v>
      </c>
      <c r="Q164" s="1">
        <v>16250</v>
      </c>
      <c r="R164" s="1">
        <v>16250</v>
      </c>
      <c r="S164" s="1">
        <v>16250</v>
      </c>
      <c r="T164" s="1">
        <v>16250</v>
      </c>
      <c r="U164" s="1">
        <v>16250</v>
      </c>
      <c r="V164" s="1">
        <v>16250</v>
      </c>
      <c r="W164" s="1">
        <v>16250</v>
      </c>
      <c r="X164" s="1">
        <v>16250</v>
      </c>
      <c r="Y164" s="1">
        <v>16250</v>
      </c>
      <c r="Z164" s="1">
        <v>16250</v>
      </c>
      <c r="AA164" s="1">
        <v>16250</v>
      </c>
      <c r="AB164" s="1">
        <v>16250</v>
      </c>
      <c r="AC164" s="1">
        <v>16250</v>
      </c>
      <c r="AD164" s="1">
        <v>16250</v>
      </c>
      <c r="AE164" s="1">
        <v>16250</v>
      </c>
      <c r="AF164" s="1">
        <v>16250</v>
      </c>
      <c r="AG164" s="1">
        <v>16250</v>
      </c>
      <c r="AH164" s="1">
        <v>16250</v>
      </c>
      <c r="AI164" s="1">
        <v>16250</v>
      </c>
      <c r="AJ164" s="1">
        <v>16250</v>
      </c>
      <c r="AK164" s="1">
        <v>16250</v>
      </c>
      <c r="AL164" s="1">
        <v>16250</v>
      </c>
      <c r="AM164" s="1">
        <v>16250</v>
      </c>
      <c r="AN164" s="1">
        <v>16250</v>
      </c>
      <c r="AO164" s="1">
        <v>16250</v>
      </c>
      <c r="AP164" s="1">
        <v>16250</v>
      </c>
      <c r="AQ164" s="1">
        <v>16250</v>
      </c>
      <c r="AR164" s="1">
        <v>16250</v>
      </c>
      <c r="AS164" s="1">
        <v>20106.38</v>
      </c>
      <c r="AT164" s="1">
        <v>18594</v>
      </c>
      <c r="AU164" s="1">
        <v>18594</v>
      </c>
      <c r="AV164" s="1">
        <v>18594</v>
      </c>
      <c r="AW164" s="1">
        <v>18594</v>
      </c>
      <c r="AX164" s="1">
        <v>18594</v>
      </c>
      <c r="AZ164" s="26">
        <f t="shared" si="102"/>
        <v>0</v>
      </c>
      <c r="BA164" s="26">
        <f t="shared" si="103"/>
        <v>0</v>
      </c>
      <c r="BB164" s="26">
        <f t="shared" si="104"/>
        <v>0</v>
      </c>
      <c r="BC164" s="26">
        <f t="shared" si="105"/>
        <v>0</v>
      </c>
      <c r="BD164" s="26">
        <f t="shared" si="106"/>
        <v>0</v>
      </c>
      <c r="BE164" s="26">
        <f t="shared" si="107"/>
        <v>0</v>
      </c>
      <c r="BF164" s="26">
        <f t="shared" si="108"/>
        <v>0</v>
      </c>
      <c r="BG164" s="26">
        <f t="shared" si="109"/>
        <v>19662.5</v>
      </c>
      <c r="BH164" s="26">
        <f t="shared" si="110"/>
        <v>19662.5</v>
      </c>
      <c r="BI164" s="26">
        <f t="shared" si="111"/>
        <v>19662.5</v>
      </c>
      <c r="BJ164" s="26">
        <f t="shared" si="112"/>
        <v>19662.5</v>
      </c>
      <c r="BK164" s="26">
        <f t="shared" si="113"/>
        <v>19662.5</v>
      </c>
      <c r="BL164" s="26">
        <f t="shared" si="114"/>
        <v>19662.5</v>
      </c>
      <c r="BM164" s="26">
        <f t="shared" si="115"/>
        <v>19662.5</v>
      </c>
      <c r="BN164" s="26">
        <f t="shared" si="116"/>
        <v>19662.5</v>
      </c>
      <c r="BO164" s="26">
        <f t="shared" si="117"/>
        <v>19662.5</v>
      </c>
      <c r="BP164" s="26">
        <f t="shared" si="118"/>
        <v>19662.5</v>
      </c>
      <c r="BQ164" s="26">
        <f t="shared" si="119"/>
        <v>19662.5</v>
      </c>
      <c r="BR164" s="26">
        <f t="shared" si="120"/>
        <v>19662.5</v>
      </c>
      <c r="BS164" s="26">
        <f t="shared" si="121"/>
        <v>19662.5</v>
      </c>
      <c r="BT164" s="26">
        <f t="shared" si="122"/>
        <v>19662.5</v>
      </c>
      <c r="BU164" s="26">
        <f t="shared" si="123"/>
        <v>19662.5</v>
      </c>
      <c r="BV164" s="26">
        <f t="shared" si="124"/>
        <v>19662.5</v>
      </c>
      <c r="BW164" s="26">
        <f t="shared" si="125"/>
        <v>19662.5</v>
      </c>
      <c r="BX164" s="26">
        <f t="shared" si="126"/>
        <v>19662.5</v>
      </c>
      <c r="BY164" s="26">
        <f t="shared" si="127"/>
        <v>19662.5</v>
      </c>
      <c r="BZ164" s="26">
        <f t="shared" si="128"/>
        <v>19662.5</v>
      </c>
      <c r="CA164" s="26">
        <f t="shared" si="129"/>
        <v>19662.5</v>
      </c>
      <c r="CB164" s="26">
        <f t="shared" si="130"/>
        <v>19662.5</v>
      </c>
      <c r="CC164" s="26">
        <f t="shared" si="131"/>
        <v>19662.5</v>
      </c>
      <c r="CD164" s="26">
        <f t="shared" si="132"/>
        <v>19662.5</v>
      </c>
      <c r="CE164" s="26">
        <f t="shared" si="133"/>
        <v>19662.5</v>
      </c>
      <c r="CF164" s="26">
        <f t="shared" si="134"/>
        <v>19662.5</v>
      </c>
      <c r="CG164" s="26">
        <f t="shared" si="135"/>
        <v>19662.5</v>
      </c>
      <c r="CH164" s="26">
        <f t="shared" si="136"/>
        <v>19662.5</v>
      </c>
      <c r="CI164" s="26">
        <f t="shared" si="137"/>
        <v>19662.5</v>
      </c>
      <c r="CJ164" s="26">
        <f t="shared" si="138"/>
        <v>19662.5</v>
      </c>
      <c r="CK164" s="26">
        <f t="shared" si="139"/>
        <v>19662.5</v>
      </c>
      <c r="CL164" s="26">
        <f t="shared" si="140"/>
        <v>19662.5</v>
      </c>
      <c r="CM164" s="26">
        <f t="shared" si="141"/>
        <v>19662.5</v>
      </c>
      <c r="CN164" s="26">
        <f t="shared" si="142"/>
        <v>19662.5</v>
      </c>
      <c r="CO164" s="26">
        <f t="shared" si="143"/>
        <v>19662.5</v>
      </c>
      <c r="CP164" s="26">
        <f t="shared" si="144"/>
        <v>24328.719799999999</v>
      </c>
      <c r="CQ164" s="26">
        <f t="shared" si="145"/>
        <v>22498.739999999998</v>
      </c>
      <c r="CR164" s="26">
        <f t="shared" si="146"/>
        <v>22498.739999999998</v>
      </c>
      <c r="CS164" s="26">
        <f t="shared" si="147"/>
        <v>22498.739999999998</v>
      </c>
      <c r="CT164" s="26">
        <f t="shared" si="148"/>
        <v>22498.739999999998</v>
      </c>
      <c r="CU164" s="26">
        <f t="shared" si="149"/>
        <v>22498.739999999998</v>
      </c>
      <c r="CV164" s="26"/>
      <c r="CW164" s="26"/>
      <c r="CX164" s="26"/>
      <c r="CY164" s="26"/>
    </row>
    <row r="165" spans="2:103">
      <c r="B165">
        <f t="shared" si="101"/>
        <v>160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2500</v>
      </c>
      <c r="W165" s="1">
        <v>2500</v>
      </c>
      <c r="X165" s="1">
        <v>2500</v>
      </c>
      <c r="Y165" s="1">
        <v>2500</v>
      </c>
      <c r="Z165" s="1">
        <v>2500</v>
      </c>
      <c r="AA165" s="1">
        <v>2500</v>
      </c>
      <c r="AB165" s="1">
        <v>2500</v>
      </c>
      <c r="AC165" s="1">
        <v>2500</v>
      </c>
      <c r="AD165" s="1">
        <v>2500</v>
      </c>
      <c r="AE165" s="1">
        <v>2500</v>
      </c>
      <c r="AF165" s="1">
        <v>2500</v>
      </c>
      <c r="AG165" s="1">
        <v>2500</v>
      </c>
      <c r="AH165" s="1">
        <v>2500</v>
      </c>
      <c r="AI165" s="1">
        <v>2500</v>
      </c>
      <c r="AJ165" s="1">
        <v>2500</v>
      </c>
      <c r="AK165" s="1">
        <v>2500</v>
      </c>
      <c r="AL165" s="1">
        <v>2500</v>
      </c>
      <c r="AM165" s="1">
        <v>2500</v>
      </c>
      <c r="AN165" s="1">
        <v>2500</v>
      </c>
      <c r="AO165" s="1">
        <v>2500</v>
      </c>
      <c r="AP165" s="1">
        <v>2500</v>
      </c>
      <c r="AQ165" s="1">
        <v>2500</v>
      </c>
      <c r="AR165" s="1">
        <v>2500</v>
      </c>
      <c r="AS165" s="1">
        <v>2500</v>
      </c>
      <c r="AT165" s="1">
        <v>2500</v>
      </c>
      <c r="AU165" s="1">
        <v>2500</v>
      </c>
      <c r="AV165" s="1">
        <v>2500</v>
      </c>
      <c r="AW165" s="1">
        <v>2500</v>
      </c>
      <c r="AX165" s="1">
        <v>2500</v>
      </c>
      <c r="AZ165" s="26">
        <f t="shared" si="102"/>
        <v>0</v>
      </c>
      <c r="BA165" s="26">
        <f t="shared" si="103"/>
        <v>0</v>
      </c>
      <c r="BB165" s="26">
        <f t="shared" si="104"/>
        <v>0</v>
      </c>
      <c r="BC165" s="26">
        <f t="shared" si="105"/>
        <v>0</v>
      </c>
      <c r="BD165" s="26">
        <f t="shared" si="106"/>
        <v>0</v>
      </c>
      <c r="BE165" s="26">
        <f t="shared" si="107"/>
        <v>0</v>
      </c>
      <c r="BF165" s="26">
        <f t="shared" si="108"/>
        <v>0</v>
      </c>
      <c r="BG165" s="26">
        <f t="shared" si="109"/>
        <v>0</v>
      </c>
      <c r="BH165" s="26">
        <f t="shared" si="110"/>
        <v>0</v>
      </c>
      <c r="BI165" s="26">
        <f t="shared" si="111"/>
        <v>0</v>
      </c>
      <c r="BJ165" s="26">
        <f t="shared" si="112"/>
        <v>0</v>
      </c>
      <c r="BK165" s="26">
        <f t="shared" si="113"/>
        <v>0</v>
      </c>
      <c r="BL165" s="26">
        <f t="shared" si="114"/>
        <v>0</v>
      </c>
      <c r="BM165" s="26">
        <f t="shared" si="115"/>
        <v>0</v>
      </c>
      <c r="BN165" s="26">
        <f t="shared" si="116"/>
        <v>0</v>
      </c>
      <c r="BO165" s="26">
        <f t="shared" si="117"/>
        <v>0</v>
      </c>
      <c r="BP165" s="26">
        <f t="shared" si="118"/>
        <v>0</v>
      </c>
      <c r="BQ165" s="26">
        <f t="shared" si="119"/>
        <v>0</v>
      </c>
      <c r="BR165" s="26">
        <f t="shared" si="120"/>
        <v>0</v>
      </c>
      <c r="BS165" s="26">
        <f t="shared" si="121"/>
        <v>3025</v>
      </c>
      <c r="BT165" s="26">
        <f t="shared" si="122"/>
        <v>3025</v>
      </c>
      <c r="BU165" s="26">
        <f t="shared" si="123"/>
        <v>3025</v>
      </c>
      <c r="BV165" s="26">
        <f t="shared" si="124"/>
        <v>3025</v>
      </c>
      <c r="BW165" s="26">
        <f t="shared" si="125"/>
        <v>3025</v>
      </c>
      <c r="BX165" s="26">
        <f t="shared" si="126"/>
        <v>3025</v>
      </c>
      <c r="BY165" s="26">
        <f t="shared" si="127"/>
        <v>3025</v>
      </c>
      <c r="BZ165" s="26">
        <f t="shared" si="128"/>
        <v>3025</v>
      </c>
      <c r="CA165" s="26">
        <f t="shared" si="129"/>
        <v>3025</v>
      </c>
      <c r="CB165" s="26">
        <f t="shared" si="130"/>
        <v>3025</v>
      </c>
      <c r="CC165" s="26">
        <f t="shared" si="131"/>
        <v>3025</v>
      </c>
      <c r="CD165" s="26">
        <f t="shared" si="132"/>
        <v>3025</v>
      </c>
      <c r="CE165" s="26">
        <f t="shared" si="133"/>
        <v>3025</v>
      </c>
      <c r="CF165" s="26">
        <f t="shared" si="134"/>
        <v>3025</v>
      </c>
      <c r="CG165" s="26">
        <f t="shared" si="135"/>
        <v>3025</v>
      </c>
      <c r="CH165" s="26">
        <f t="shared" si="136"/>
        <v>3025</v>
      </c>
      <c r="CI165" s="26">
        <f t="shared" si="137"/>
        <v>3025</v>
      </c>
      <c r="CJ165" s="26">
        <f t="shared" si="138"/>
        <v>3025</v>
      </c>
      <c r="CK165" s="26">
        <f t="shared" si="139"/>
        <v>3025</v>
      </c>
      <c r="CL165" s="26">
        <f t="shared" si="140"/>
        <v>3025</v>
      </c>
      <c r="CM165" s="26">
        <f t="shared" si="141"/>
        <v>3025</v>
      </c>
      <c r="CN165" s="26">
        <f t="shared" si="142"/>
        <v>3025</v>
      </c>
      <c r="CO165" s="26">
        <f t="shared" si="143"/>
        <v>3025</v>
      </c>
      <c r="CP165" s="26">
        <f t="shared" si="144"/>
        <v>3025</v>
      </c>
      <c r="CQ165" s="26">
        <f t="shared" si="145"/>
        <v>3025</v>
      </c>
      <c r="CR165" s="26">
        <f t="shared" si="146"/>
        <v>3025</v>
      </c>
      <c r="CS165" s="26">
        <f t="shared" si="147"/>
        <v>3025</v>
      </c>
      <c r="CT165" s="26">
        <f t="shared" si="148"/>
        <v>3025</v>
      </c>
      <c r="CU165" s="26">
        <f t="shared" si="149"/>
        <v>3025</v>
      </c>
      <c r="CV165" s="26"/>
      <c r="CW165" s="26"/>
      <c r="CX165" s="26"/>
      <c r="CY165" s="26"/>
    </row>
    <row r="166" spans="2:103">
      <c r="B166">
        <f t="shared" si="101"/>
        <v>161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2916.6666666666702</v>
      </c>
      <c r="M166" s="1">
        <v>2916.6666666666702</v>
      </c>
      <c r="N166" s="1">
        <v>2916.6666666666702</v>
      </c>
      <c r="O166" s="1">
        <v>2916.6666666666702</v>
      </c>
      <c r="P166" s="1">
        <v>2916.6666666666702</v>
      </c>
      <c r="Q166" s="1">
        <v>2916.6666666666702</v>
      </c>
      <c r="R166" s="1">
        <v>2916.6666666666702</v>
      </c>
      <c r="S166" s="1">
        <v>2916.6666666666702</v>
      </c>
      <c r="T166" s="1">
        <v>2916.6666666666702</v>
      </c>
      <c r="U166" s="1">
        <v>2916.6666666666702</v>
      </c>
      <c r="V166" s="1">
        <v>2916.6666666666702</v>
      </c>
      <c r="W166" s="1">
        <v>2916.6666666666702</v>
      </c>
      <c r="X166" s="1">
        <v>2916.6666666666702</v>
      </c>
      <c r="Y166" s="1">
        <v>2916.6666666666702</v>
      </c>
      <c r="Z166" s="1">
        <v>2916.6666666666702</v>
      </c>
      <c r="AA166" s="1">
        <v>2916.6666666666702</v>
      </c>
      <c r="AB166" s="1">
        <v>2916.6666666666702</v>
      </c>
      <c r="AC166" s="1">
        <v>2916.6666666666702</v>
      </c>
      <c r="AD166" s="1">
        <v>2916.6666666666702</v>
      </c>
      <c r="AE166" s="1">
        <v>2916.6666666666702</v>
      </c>
      <c r="AF166" s="1">
        <v>2916.6666666666702</v>
      </c>
      <c r="AG166" s="1">
        <v>2916.6666666666702</v>
      </c>
      <c r="AH166" s="1">
        <v>2916.6666666666702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Z166" s="26">
        <f t="shared" si="102"/>
        <v>0</v>
      </c>
      <c r="BA166" s="26">
        <f t="shared" si="103"/>
        <v>0</v>
      </c>
      <c r="BB166" s="26">
        <f t="shared" si="104"/>
        <v>0</v>
      </c>
      <c r="BC166" s="26">
        <f t="shared" si="105"/>
        <v>0</v>
      </c>
      <c r="BD166" s="26">
        <f t="shared" si="106"/>
        <v>0</v>
      </c>
      <c r="BE166" s="26">
        <f t="shared" si="107"/>
        <v>0</v>
      </c>
      <c r="BF166" s="26">
        <f t="shared" si="108"/>
        <v>0</v>
      </c>
      <c r="BG166" s="26">
        <f t="shared" si="109"/>
        <v>0</v>
      </c>
      <c r="BH166" s="26">
        <f t="shared" si="110"/>
        <v>0</v>
      </c>
      <c r="BI166" s="26">
        <f t="shared" si="111"/>
        <v>3529.1666666666706</v>
      </c>
      <c r="BJ166" s="26">
        <f t="shared" si="112"/>
        <v>3529.1666666666706</v>
      </c>
      <c r="BK166" s="26">
        <f t="shared" si="113"/>
        <v>3529.1666666666706</v>
      </c>
      <c r="BL166" s="26">
        <f t="shared" si="114"/>
        <v>3529.1666666666706</v>
      </c>
      <c r="BM166" s="26">
        <f t="shared" si="115"/>
        <v>3529.1666666666706</v>
      </c>
      <c r="BN166" s="26">
        <f t="shared" si="116"/>
        <v>3529.1666666666706</v>
      </c>
      <c r="BO166" s="26">
        <f t="shared" si="117"/>
        <v>3529.1666666666706</v>
      </c>
      <c r="BP166" s="26">
        <f t="shared" si="118"/>
        <v>3529.1666666666706</v>
      </c>
      <c r="BQ166" s="26">
        <f t="shared" si="119"/>
        <v>3529.1666666666706</v>
      </c>
      <c r="BR166" s="26">
        <f t="shared" si="120"/>
        <v>3529.1666666666706</v>
      </c>
      <c r="BS166" s="26">
        <f t="shared" si="121"/>
        <v>3529.1666666666706</v>
      </c>
      <c r="BT166" s="26">
        <f t="shared" si="122"/>
        <v>3529.1666666666706</v>
      </c>
      <c r="BU166" s="26">
        <f t="shared" si="123"/>
        <v>3529.1666666666706</v>
      </c>
      <c r="BV166" s="26">
        <f t="shared" si="124"/>
        <v>3529.1666666666706</v>
      </c>
      <c r="BW166" s="26">
        <f t="shared" si="125"/>
        <v>3529.1666666666706</v>
      </c>
      <c r="BX166" s="26">
        <f t="shared" si="126"/>
        <v>3529.1666666666706</v>
      </c>
      <c r="BY166" s="26">
        <f t="shared" si="127"/>
        <v>3529.1666666666706</v>
      </c>
      <c r="BZ166" s="26">
        <f t="shared" si="128"/>
        <v>3529.1666666666706</v>
      </c>
      <c r="CA166" s="26">
        <f t="shared" si="129"/>
        <v>3529.1666666666706</v>
      </c>
      <c r="CB166" s="26">
        <f t="shared" si="130"/>
        <v>3529.1666666666706</v>
      </c>
      <c r="CC166" s="26">
        <f t="shared" si="131"/>
        <v>3529.1666666666706</v>
      </c>
      <c r="CD166" s="26">
        <f t="shared" si="132"/>
        <v>3529.1666666666706</v>
      </c>
      <c r="CE166" s="26">
        <f t="shared" si="133"/>
        <v>3529.1666666666706</v>
      </c>
      <c r="CF166" s="26">
        <f t="shared" si="134"/>
        <v>0</v>
      </c>
      <c r="CG166" s="26">
        <f t="shared" si="135"/>
        <v>0</v>
      </c>
      <c r="CH166" s="26">
        <f t="shared" si="136"/>
        <v>0</v>
      </c>
      <c r="CI166" s="26">
        <f t="shared" si="137"/>
        <v>0</v>
      </c>
      <c r="CJ166" s="26">
        <f t="shared" si="138"/>
        <v>0</v>
      </c>
      <c r="CK166" s="26">
        <f t="shared" si="139"/>
        <v>0</v>
      </c>
      <c r="CL166" s="26">
        <f t="shared" si="140"/>
        <v>0</v>
      </c>
      <c r="CM166" s="26">
        <f t="shared" si="141"/>
        <v>0</v>
      </c>
      <c r="CN166" s="26">
        <f t="shared" si="142"/>
        <v>0</v>
      </c>
      <c r="CO166" s="26">
        <f t="shared" si="143"/>
        <v>0</v>
      </c>
      <c r="CP166" s="26">
        <f t="shared" si="144"/>
        <v>0</v>
      </c>
      <c r="CQ166" s="26">
        <f t="shared" si="145"/>
        <v>0</v>
      </c>
      <c r="CR166" s="26">
        <f t="shared" si="146"/>
        <v>0</v>
      </c>
      <c r="CS166" s="26">
        <f t="shared" si="147"/>
        <v>0</v>
      </c>
      <c r="CT166" s="26">
        <f t="shared" si="148"/>
        <v>0</v>
      </c>
      <c r="CU166" s="26">
        <f t="shared" si="149"/>
        <v>0</v>
      </c>
      <c r="CV166" s="26"/>
      <c r="CW166" s="26"/>
      <c r="CX166" s="26"/>
      <c r="CY166" s="26"/>
    </row>
    <row r="167" spans="2:103">
      <c r="B167">
        <f t="shared" ref="B167:B172" si="150">B166+1</f>
        <v>162</v>
      </c>
      <c r="C167" s="1">
        <v>1649.7</v>
      </c>
      <c r="D167" s="1">
        <v>1649.7</v>
      </c>
      <c r="E167" s="1">
        <v>1649.7</v>
      </c>
      <c r="F167" s="1">
        <v>1649.7</v>
      </c>
      <c r="G167" s="1">
        <v>1649.7</v>
      </c>
      <c r="H167" s="1">
        <v>1649.7</v>
      </c>
      <c r="I167" s="1">
        <v>1649.7</v>
      </c>
      <c r="J167" s="1">
        <v>1649.7</v>
      </c>
      <c r="K167" s="1">
        <v>1649.7</v>
      </c>
      <c r="L167" s="1">
        <v>1649.7</v>
      </c>
      <c r="M167" s="1">
        <v>1649.7</v>
      </c>
      <c r="N167" s="1">
        <v>1649.7</v>
      </c>
      <c r="O167" s="1">
        <v>1650</v>
      </c>
      <c r="P167" s="1">
        <v>1649.9970000000001</v>
      </c>
      <c r="Q167" s="1">
        <v>1649.9970000000001</v>
      </c>
      <c r="R167" s="1">
        <v>1649.7</v>
      </c>
      <c r="S167" s="1">
        <v>1650.6</v>
      </c>
      <c r="T167" s="1">
        <v>1649.7</v>
      </c>
      <c r="U167" s="1">
        <v>1649.7</v>
      </c>
      <c r="V167" s="1">
        <v>1650.6</v>
      </c>
      <c r="W167" s="1">
        <v>1649.7</v>
      </c>
      <c r="X167" s="1">
        <v>1649.7</v>
      </c>
      <c r="Y167" s="1">
        <v>1649.7</v>
      </c>
      <c r="Z167" s="1">
        <v>1649.7</v>
      </c>
      <c r="AA167" s="1">
        <v>1649.7</v>
      </c>
      <c r="AB167" s="1">
        <v>1650.6</v>
      </c>
      <c r="AC167" s="1">
        <v>1649.7</v>
      </c>
      <c r="AD167" s="1">
        <v>1649.7</v>
      </c>
      <c r="AE167" s="1">
        <v>1650.6</v>
      </c>
      <c r="AF167" s="1">
        <v>1649.7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Z167" s="26">
        <f t="shared" si="102"/>
        <v>1996.1369999999999</v>
      </c>
      <c r="BA167" s="26">
        <f t="shared" si="103"/>
        <v>1996.1369999999999</v>
      </c>
      <c r="BB167" s="26">
        <f t="shared" si="104"/>
        <v>1996.1369999999999</v>
      </c>
      <c r="BC167" s="26">
        <f t="shared" si="105"/>
        <v>1996.1369999999999</v>
      </c>
      <c r="BD167" s="26">
        <f t="shared" si="106"/>
        <v>1996.1369999999999</v>
      </c>
      <c r="BE167" s="26">
        <f t="shared" si="107"/>
        <v>1996.1369999999999</v>
      </c>
      <c r="BF167" s="26">
        <f t="shared" si="108"/>
        <v>1996.1369999999999</v>
      </c>
      <c r="BG167" s="26">
        <f t="shared" si="109"/>
        <v>1996.1369999999999</v>
      </c>
      <c r="BH167" s="26">
        <f t="shared" si="110"/>
        <v>1996.1369999999999</v>
      </c>
      <c r="BI167" s="26">
        <f t="shared" si="111"/>
        <v>1996.1369999999999</v>
      </c>
      <c r="BJ167" s="26">
        <f t="shared" si="112"/>
        <v>1996.1369999999999</v>
      </c>
      <c r="BK167" s="26">
        <f t="shared" si="113"/>
        <v>1996.1369999999999</v>
      </c>
      <c r="BL167" s="26">
        <f t="shared" si="114"/>
        <v>1996.5</v>
      </c>
      <c r="BM167" s="26">
        <f t="shared" si="115"/>
        <v>1996.4963700000001</v>
      </c>
      <c r="BN167" s="26">
        <f t="shared" si="116"/>
        <v>1996.4963700000001</v>
      </c>
      <c r="BO167" s="26">
        <f t="shared" si="117"/>
        <v>1996.1369999999999</v>
      </c>
      <c r="BP167" s="26">
        <f t="shared" si="118"/>
        <v>1997.2259999999999</v>
      </c>
      <c r="BQ167" s="26">
        <f t="shared" si="119"/>
        <v>1996.1369999999999</v>
      </c>
      <c r="BR167" s="26">
        <f t="shared" si="120"/>
        <v>1996.1369999999999</v>
      </c>
      <c r="BS167" s="26">
        <f t="shared" si="121"/>
        <v>1997.2259999999999</v>
      </c>
      <c r="BT167" s="26">
        <f t="shared" si="122"/>
        <v>1996.1369999999999</v>
      </c>
      <c r="BU167" s="26">
        <f t="shared" si="123"/>
        <v>1996.1369999999999</v>
      </c>
      <c r="BV167" s="26">
        <f t="shared" si="124"/>
        <v>1996.1369999999999</v>
      </c>
      <c r="BW167" s="26">
        <f t="shared" si="125"/>
        <v>1996.1369999999999</v>
      </c>
      <c r="BX167" s="26">
        <f t="shared" si="126"/>
        <v>1996.1369999999999</v>
      </c>
      <c r="BY167" s="26">
        <f t="shared" si="127"/>
        <v>1997.2259999999999</v>
      </c>
      <c r="BZ167" s="26">
        <f t="shared" si="128"/>
        <v>1996.1369999999999</v>
      </c>
      <c r="CA167" s="26">
        <f t="shared" si="129"/>
        <v>1996.1369999999999</v>
      </c>
      <c r="CB167" s="26">
        <f t="shared" si="130"/>
        <v>1997.2259999999999</v>
      </c>
      <c r="CC167" s="26">
        <f t="shared" si="131"/>
        <v>1996.1369999999999</v>
      </c>
      <c r="CD167" s="26">
        <f t="shared" si="132"/>
        <v>0</v>
      </c>
      <c r="CE167" s="26">
        <f t="shared" si="133"/>
        <v>0</v>
      </c>
      <c r="CF167" s="26">
        <f t="shared" si="134"/>
        <v>0</v>
      </c>
      <c r="CG167" s="26">
        <f t="shared" si="135"/>
        <v>0</v>
      </c>
      <c r="CH167" s="26">
        <f t="shared" si="136"/>
        <v>0</v>
      </c>
      <c r="CI167" s="26">
        <f t="shared" si="137"/>
        <v>0</v>
      </c>
      <c r="CJ167" s="26">
        <f t="shared" si="138"/>
        <v>0</v>
      </c>
      <c r="CK167" s="26">
        <f t="shared" si="139"/>
        <v>0</v>
      </c>
      <c r="CL167" s="26">
        <f t="shared" si="140"/>
        <v>0</v>
      </c>
      <c r="CM167" s="26">
        <f t="shared" si="141"/>
        <v>0</v>
      </c>
      <c r="CN167" s="26">
        <f t="shared" si="142"/>
        <v>0</v>
      </c>
      <c r="CO167" s="26">
        <f t="shared" si="143"/>
        <v>0</v>
      </c>
      <c r="CP167" s="26">
        <f t="shared" si="144"/>
        <v>0</v>
      </c>
      <c r="CQ167" s="26">
        <f t="shared" si="145"/>
        <v>0</v>
      </c>
      <c r="CR167" s="26">
        <f t="shared" si="146"/>
        <v>0</v>
      </c>
      <c r="CS167" s="26">
        <f t="shared" si="147"/>
        <v>0</v>
      </c>
      <c r="CT167" s="26">
        <f t="shared" si="148"/>
        <v>0</v>
      </c>
      <c r="CU167" s="26">
        <f t="shared" si="149"/>
        <v>0</v>
      </c>
      <c r="CV167" s="26"/>
      <c r="CW167" s="26"/>
      <c r="CX167" s="26"/>
      <c r="CY167" s="26"/>
    </row>
    <row r="168" spans="2:103">
      <c r="B168">
        <f t="shared" si="150"/>
        <v>163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Z168" s="26">
        <f t="shared" si="102"/>
        <v>0</v>
      </c>
      <c r="BA168" s="26">
        <f t="shared" si="103"/>
        <v>0</v>
      </c>
      <c r="BB168" s="26">
        <f t="shared" si="104"/>
        <v>0</v>
      </c>
      <c r="BC168" s="26">
        <f t="shared" si="105"/>
        <v>0</v>
      </c>
      <c r="BD168" s="26">
        <f t="shared" si="106"/>
        <v>0</v>
      </c>
      <c r="BE168" s="26">
        <f t="shared" si="107"/>
        <v>0</v>
      </c>
      <c r="BF168" s="26">
        <f t="shared" si="108"/>
        <v>0</v>
      </c>
      <c r="BG168" s="26">
        <f t="shared" si="109"/>
        <v>0</v>
      </c>
      <c r="BH168" s="26">
        <f t="shared" si="110"/>
        <v>0</v>
      </c>
      <c r="BI168" s="26">
        <f t="shared" si="111"/>
        <v>0</v>
      </c>
      <c r="BJ168" s="26">
        <f t="shared" si="112"/>
        <v>0</v>
      </c>
      <c r="BK168" s="26">
        <f t="shared" si="113"/>
        <v>0</v>
      </c>
      <c r="BL168" s="26">
        <f t="shared" si="114"/>
        <v>0</v>
      </c>
      <c r="BM168" s="26">
        <f t="shared" si="115"/>
        <v>0</v>
      </c>
      <c r="BN168" s="26">
        <f t="shared" si="116"/>
        <v>0</v>
      </c>
      <c r="BO168" s="26">
        <f t="shared" si="117"/>
        <v>0</v>
      </c>
      <c r="BP168" s="26">
        <f t="shared" si="118"/>
        <v>0</v>
      </c>
      <c r="BQ168" s="26">
        <f t="shared" si="119"/>
        <v>0</v>
      </c>
      <c r="BR168" s="26">
        <f t="shared" si="120"/>
        <v>0</v>
      </c>
      <c r="BS168" s="26">
        <f t="shared" si="121"/>
        <v>0</v>
      </c>
      <c r="BT168" s="26">
        <f t="shared" si="122"/>
        <v>0</v>
      </c>
      <c r="BU168" s="26">
        <f t="shared" si="123"/>
        <v>0</v>
      </c>
      <c r="BV168" s="26">
        <f t="shared" si="124"/>
        <v>0</v>
      </c>
      <c r="BW168" s="26">
        <f t="shared" si="125"/>
        <v>0</v>
      </c>
      <c r="BX168" s="26">
        <f t="shared" si="126"/>
        <v>0</v>
      </c>
      <c r="BY168" s="26">
        <f t="shared" si="127"/>
        <v>0</v>
      </c>
      <c r="BZ168" s="26">
        <f t="shared" si="128"/>
        <v>0</v>
      </c>
      <c r="CA168" s="26">
        <f t="shared" si="129"/>
        <v>0</v>
      </c>
      <c r="CB168" s="26">
        <f t="shared" si="130"/>
        <v>0</v>
      </c>
      <c r="CC168" s="26">
        <f t="shared" si="131"/>
        <v>0</v>
      </c>
      <c r="CD168" s="26">
        <f t="shared" si="132"/>
        <v>0</v>
      </c>
      <c r="CE168" s="26">
        <f t="shared" si="133"/>
        <v>0</v>
      </c>
      <c r="CF168" s="26">
        <f t="shared" si="134"/>
        <v>0</v>
      </c>
      <c r="CG168" s="26">
        <f t="shared" si="135"/>
        <v>0</v>
      </c>
      <c r="CH168" s="26">
        <f t="shared" si="136"/>
        <v>0</v>
      </c>
      <c r="CI168" s="26">
        <f t="shared" si="137"/>
        <v>0</v>
      </c>
      <c r="CJ168" s="26">
        <f t="shared" si="138"/>
        <v>0</v>
      </c>
      <c r="CK168" s="26">
        <f t="shared" si="139"/>
        <v>0</v>
      </c>
      <c r="CL168" s="26">
        <f t="shared" si="140"/>
        <v>0</v>
      </c>
      <c r="CM168" s="26">
        <f t="shared" si="141"/>
        <v>0</v>
      </c>
      <c r="CN168" s="26">
        <f t="shared" si="142"/>
        <v>0</v>
      </c>
      <c r="CO168" s="26">
        <f t="shared" si="143"/>
        <v>0</v>
      </c>
      <c r="CP168" s="26">
        <f t="shared" si="144"/>
        <v>0</v>
      </c>
      <c r="CQ168" s="26">
        <f t="shared" si="145"/>
        <v>0</v>
      </c>
      <c r="CR168" s="26">
        <f t="shared" si="146"/>
        <v>0</v>
      </c>
      <c r="CS168" s="26">
        <f t="shared" si="147"/>
        <v>0</v>
      </c>
      <c r="CT168" s="26">
        <f t="shared" si="148"/>
        <v>0</v>
      </c>
      <c r="CU168" s="26">
        <f t="shared" si="149"/>
        <v>0</v>
      </c>
      <c r="CV168" s="26"/>
      <c r="CW168" s="26"/>
      <c r="CX168" s="26"/>
      <c r="CY168" s="26"/>
    </row>
    <row r="169" spans="2:103">
      <c r="B169">
        <f t="shared" si="150"/>
        <v>164</v>
      </c>
      <c r="C169" s="1">
        <v>14292.66</v>
      </c>
      <c r="D169" s="1">
        <v>14292.67</v>
      </c>
      <c r="E169" s="1">
        <v>19166.669999999998</v>
      </c>
      <c r="F169" s="1">
        <v>19166.66</v>
      </c>
      <c r="G169" s="1">
        <v>19166.669999999998</v>
      </c>
      <c r="H169" s="1">
        <v>19166.669999999998</v>
      </c>
      <c r="I169" s="1">
        <v>19166.66</v>
      </c>
      <c r="J169" s="1">
        <v>19166.669999999998</v>
      </c>
      <c r="K169" s="1">
        <v>19166.669999999998</v>
      </c>
      <c r="L169" s="1">
        <v>19166.66</v>
      </c>
      <c r="M169" s="1">
        <v>19166.669999999998</v>
      </c>
      <c r="N169" s="1">
        <v>19166.669999999998</v>
      </c>
      <c r="O169" s="1">
        <v>19166.66</v>
      </c>
      <c r="P169" s="1">
        <v>19166.669999999998</v>
      </c>
      <c r="Q169" s="1">
        <v>19166.669999999998</v>
      </c>
      <c r="R169" s="1">
        <v>19166</v>
      </c>
      <c r="S169" s="1">
        <v>19167</v>
      </c>
      <c r="T169" s="1">
        <v>19167</v>
      </c>
      <c r="U169" s="1">
        <v>19166</v>
      </c>
      <c r="V169" s="1">
        <v>19167</v>
      </c>
      <c r="W169" s="1">
        <v>19167</v>
      </c>
      <c r="X169" s="1">
        <v>19166</v>
      </c>
      <c r="Y169" s="1">
        <v>19167</v>
      </c>
      <c r="Z169" s="1">
        <v>19167</v>
      </c>
      <c r="AA169" s="1">
        <v>19166</v>
      </c>
      <c r="AB169" s="1">
        <v>19167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Z169" s="26">
        <f t="shared" si="102"/>
        <v>17294.118599999998</v>
      </c>
      <c r="BA169" s="26">
        <f t="shared" si="103"/>
        <v>17294.130699999998</v>
      </c>
      <c r="BB169" s="26">
        <f t="shared" si="104"/>
        <v>23191.670699999999</v>
      </c>
      <c r="BC169" s="26">
        <f t="shared" si="105"/>
        <v>23191.658599999999</v>
      </c>
      <c r="BD169" s="26">
        <f t="shared" si="106"/>
        <v>23191.670699999999</v>
      </c>
      <c r="BE169" s="26">
        <f t="shared" si="107"/>
        <v>23191.670699999999</v>
      </c>
      <c r="BF169" s="26">
        <f t="shared" si="108"/>
        <v>23191.658599999999</v>
      </c>
      <c r="BG169" s="26">
        <f t="shared" si="109"/>
        <v>23191.670699999999</v>
      </c>
      <c r="BH169" s="26">
        <f t="shared" si="110"/>
        <v>23191.670699999999</v>
      </c>
      <c r="BI169" s="26">
        <f t="shared" si="111"/>
        <v>23191.658599999999</v>
      </c>
      <c r="BJ169" s="26">
        <f t="shared" si="112"/>
        <v>23191.670699999999</v>
      </c>
      <c r="BK169" s="26">
        <f t="shared" si="113"/>
        <v>23191.670699999999</v>
      </c>
      <c r="BL169" s="26">
        <f t="shared" si="114"/>
        <v>23191.658599999999</v>
      </c>
      <c r="BM169" s="26">
        <f t="shared" si="115"/>
        <v>23191.670699999999</v>
      </c>
      <c r="BN169" s="26">
        <f t="shared" si="116"/>
        <v>23191.670699999999</v>
      </c>
      <c r="BO169" s="26">
        <f t="shared" si="117"/>
        <v>23190.86</v>
      </c>
      <c r="BP169" s="26">
        <f t="shared" si="118"/>
        <v>23192.07</v>
      </c>
      <c r="BQ169" s="26">
        <f t="shared" si="119"/>
        <v>23192.07</v>
      </c>
      <c r="BR169" s="26">
        <f t="shared" si="120"/>
        <v>23190.86</v>
      </c>
      <c r="BS169" s="26">
        <f t="shared" si="121"/>
        <v>23192.07</v>
      </c>
      <c r="BT169" s="26">
        <f t="shared" si="122"/>
        <v>23192.07</v>
      </c>
      <c r="BU169" s="26">
        <f t="shared" si="123"/>
        <v>23190.86</v>
      </c>
      <c r="BV169" s="26">
        <f t="shared" si="124"/>
        <v>23192.07</v>
      </c>
      <c r="BW169" s="26">
        <f t="shared" si="125"/>
        <v>23192.07</v>
      </c>
      <c r="BX169" s="26">
        <f t="shared" si="126"/>
        <v>23190.86</v>
      </c>
      <c r="BY169" s="26">
        <f t="shared" si="127"/>
        <v>23192.07</v>
      </c>
      <c r="BZ169" s="26">
        <f t="shared" si="128"/>
        <v>0</v>
      </c>
      <c r="CA169" s="26">
        <f t="shared" si="129"/>
        <v>0</v>
      </c>
      <c r="CB169" s="26">
        <f t="shared" si="130"/>
        <v>0</v>
      </c>
      <c r="CC169" s="26">
        <f t="shared" si="131"/>
        <v>0</v>
      </c>
      <c r="CD169" s="26">
        <f t="shared" si="132"/>
        <v>0</v>
      </c>
      <c r="CE169" s="26">
        <f t="shared" si="133"/>
        <v>0</v>
      </c>
      <c r="CF169" s="26">
        <f t="shared" si="134"/>
        <v>0</v>
      </c>
      <c r="CG169" s="26">
        <f t="shared" si="135"/>
        <v>0</v>
      </c>
      <c r="CH169" s="26">
        <f t="shared" si="136"/>
        <v>0</v>
      </c>
      <c r="CI169" s="26">
        <f t="shared" si="137"/>
        <v>0</v>
      </c>
      <c r="CJ169" s="26">
        <f t="shared" si="138"/>
        <v>0</v>
      </c>
      <c r="CK169" s="26">
        <f t="shared" si="139"/>
        <v>0</v>
      </c>
      <c r="CL169" s="26">
        <f t="shared" si="140"/>
        <v>0</v>
      </c>
      <c r="CM169" s="26">
        <f t="shared" si="141"/>
        <v>0</v>
      </c>
      <c r="CN169" s="26">
        <f t="shared" si="142"/>
        <v>0</v>
      </c>
      <c r="CO169" s="26">
        <f t="shared" si="143"/>
        <v>0</v>
      </c>
      <c r="CP169" s="26">
        <f t="shared" si="144"/>
        <v>0</v>
      </c>
      <c r="CQ169" s="26">
        <f t="shared" si="145"/>
        <v>0</v>
      </c>
      <c r="CR169" s="26">
        <f t="shared" si="146"/>
        <v>0</v>
      </c>
      <c r="CS169" s="26">
        <f t="shared" si="147"/>
        <v>0</v>
      </c>
      <c r="CT169" s="26">
        <f t="shared" si="148"/>
        <v>0</v>
      </c>
      <c r="CU169" s="26">
        <f t="shared" si="149"/>
        <v>0</v>
      </c>
      <c r="CV169" s="26"/>
      <c r="CW169" s="26"/>
      <c r="CX169" s="26"/>
      <c r="CY169" s="26"/>
    </row>
    <row r="170" spans="2:103">
      <c r="B170">
        <f t="shared" si="150"/>
        <v>165</v>
      </c>
      <c r="C170" s="1">
        <v>45833.33</v>
      </c>
      <c r="D170" s="1">
        <v>45833.33</v>
      </c>
      <c r="E170" s="1">
        <v>45833.34</v>
      </c>
      <c r="F170" s="1">
        <v>45833.33</v>
      </c>
      <c r="G170" s="1">
        <v>47916.67</v>
      </c>
      <c r="H170" s="1">
        <v>47916.66</v>
      </c>
      <c r="I170" s="1">
        <v>47916.67</v>
      </c>
      <c r="J170" s="1">
        <v>47916.67</v>
      </c>
      <c r="K170" s="1">
        <v>47916.66</v>
      </c>
      <c r="L170" s="1">
        <v>47916.67</v>
      </c>
      <c r="M170" s="1">
        <v>47916.67</v>
      </c>
      <c r="N170" s="1">
        <v>47916.66</v>
      </c>
      <c r="O170" s="1">
        <v>47916.66</v>
      </c>
      <c r="P170" s="1">
        <v>47916.67</v>
      </c>
      <c r="Q170" s="1">
        <v>47916.67</v>
      </c>
      <c r="R170" s="1">
        <v>47916.67</v>
      </c>
      <c r="S170" s="1">
        <v>47916.67</v>
      </c>
      <c r="T170" s="1">
        <v>47916.67</v>
      </c>
      <c r="U170" s="1">
        <v>47916.67</v>
      </c>
      <c r="V170" s="1">
        <v>47916.67</v>
      </c>
      <c r="W170" s="1">
        <v>47916.67</v>
      </c>
      <c r="X170" s="1">
        <v>47917</v>
      </c>
      <c r="Y170" s="1">
        <v>47917</v>
      </c>
      <c r="Z170" s="1">
        <v>47917</v>
      </c>
      <c r="AA170" s="1">
        <v>47917</v>
      </c>
      <c r="AB170" s="1">
        <v>47917</v>
      </c>
      <c r="AC170" s="1">
        <v>47917</v>
      </c>
      <c r="AD170" s="1">
        <v>47917</v>
      </c>
      <c r="AE170" s="1">
        <v>46312.5</v>
      </c>
      <c r="AF170" s="1">
        <v>46312.5</v>
      </c>
      <c r="AG170" s="1">
        <v>46312.5</v>
      </c>
      <c r="AH170" s="1">
        <v>46312.5</v>
      </c>
      <c r="AI170" s="1">
        <v>46312.5</v>
      </c>
      <c r="AJ170" s="1">
        <v>46312.5</v>
      </c>
      <c r="AK170" s="1">
        <v>46312.5</v>
      </c>
      <c r="AL170" s="1">
        <v>46312.5</v>
      </c>
      <c r="AM170" s="1">
        <v>46312.5</v>
      </c>
      <c r="AN170" s="1">
        <v>46312.5</v>
      </c>
      <c r="AO170" s="1">
        <v>46312.5</v>
      </c>
      <c r="AP170" s="1">
        <v>46312.5</v>
      </c>
      <c r="AQ170" s="1">
        <v>46479.16</v>
      </c>
      <c r="AR170" s="1">
        <v>46479.16</v>
      </c>
      <c r="AS170" s="1">
        <v>46479.16</v>
      </c>
      <c r="AT170" s="1">
        <v>46479.16</v>
      </c>
      <c r="AU170" s="1">
        <v>46479.16</v>
      </c>
      <c r="AV170" s="1">
        <v>46479.16</v>
      </c>
      <c r="AW170" s="1">
        <v>46479.16</v>
      </c>
      <c r="AX170" s="1">
        <v>46479.16</v>
      </c>
      <c r="AZ170" s="26">
        <f t="shared" si="102"/>
        <v>55458.329299999998</v>
      </c>
      <c r="BA170" s="26">
        <f t="shared" si="103"/>
        <v>55458.329299999998</v>
      </c>
      <c r="BB170" s="26">
        <f t="shared" si="104"/>
        <v>55458.341399999998</v>
      </c>
      <c r="BC170" s="26">
        <f t="shared" si="105"/>
        <v>55458.329299999998</v>
      </c>
      <c r="BD170" s="26">
        <f t="shared" si="106"/>
        <v>57979.170699999995</v>
      </c>
      <c r="BE170" s="26">
        <f t="shared" si="107"/>
        <v>57979.158600000002</v>
      </c>
      <c r="BF170" s="26">
        <f t="shared" si="108"/>
        <v>57979.170699999995</v>
      </c>
      <c r="BG170" s="26">
        <f t="shared" si="109"/>
        <v>57979.170699999995</v>
      </c>
      <c r="BH170" s="26">
        <f t="shared" si="110"/>
        <v>57979.158600000002</v>
      </c>
      <c r="BI170" s="26">
        <f t="shared" si="111"/>
        <v>57979.170699999995</v>
      </c>
      <c r="BJ170" s="26">
        <f t="shared" si="112"/>
        <v>57979.170699999995</v>
      </c>
      <c r="BK170" s="26">
        <f t="shared" si="113"/>
        <v>57979.158600000002</v>
      </c>
      <c r="BL170" s="26">
        <f t="shared" si="114"/>
        <v>57979.158600000002</v>
      </c>
      <c r="BM170" s="26">
        <f t="shared" si="115"/>
        <v>57979.170699999995</v>
      </c>
      <c r="BN170" s="26">
        <f t="shared" si="116"/>
        <v>57979.170699999995</v>
      </c>
      <c r="BO170" s="26">
        <f t="shared" si="117"/>
        <v>57979.170699999995</v>
      </c>
      <c r="BP170" s="26">
        <f t="shared" si="118"/>
        <v>57979.170699999995</v>
      </c>
      <c r="BQ170" s="26">
        <f t="shared" si="119"/>
        <v>57979.170699999995</v>
      </c>
      <c r="BR170" s="26">
        <f t="shared" si="120"/>
        <v>57979.170699999995</v>
      </c>
      <c r="BS170" s="26">
        <f t="shared" si="121"/>
        <v>57979.170699999995</v>
      </c>
      <c r="BT170" s="26">
        <f t="shared" si="122"/>
        <v>57979.170699999995</v>
      </c>
      <c r="BU170" s="26">
        <f t="shared" si="123"/>
        <v>57979.57</v>
      </c>
      <c r="BV170" s="26">
        <f t="shared" si="124"/>
        <v>57979.57</v>
      </c>
      <c r="BW170" s="26">
        <f t="shared" si="125"/>
        <v>57979.57</v>
      </c>
      <c r="BX170" s="26">
        <f t="shared" si="126"/>
        <v>57979.57</v>
      </c>
      <c r="BY170" s="26">
        <f t="shared" si="127"/>
        <v>57979.57</v>
      </c>
      <c r="BZ170" s="26">
        <f t="shared" si="128"/>
        <v>57979.57</v>
      </c>
      <c r="CA170" s="26">
        <f t="shared" si="129"/>
        <v>57979.57</v>
      </c>
      <c r="CB170" s="26">
        <f t="shared" si="130"/>
        <v>56038.125</v>
      </c>
      <c r="CC170" s="26">
        <f t="shared" si="131"/>
        <v>56038.125</v>
      </c>
      <c r="CD170" s="26">
        <f t="shared" si="132"/>
        <v>56038.125</v>
      </c>
      <c r="CE170" s="26">
        <f t="shared" si="133"/>
        <v>56038.125</v>
      </c>
      <c r="CF170" s="26">
        <f t="shared" si="134"/>
        <v>56038.125</v>
      </c>
      <c r="CG170" s="26">
        <f t="shared" si="135"/>
        <v>56038.125</v>
      </c>
      <c r="CH170" s="26">
        <f t="shared" si="136"/>
        <v>56038.125</v>
      </c>
      <c r="CI170" s="26">
        <f t="shared" si="137"/>
        <v>56038.125</v>
      </c>
      <c r="CJ170" s="26">
        <f t="shared" si="138"/>
        <v>56038.125</v>
      </c>
      <c r="CK170" s="26">
        <f t="shared" si="139"/>
        <v>56038.125</v>
      </c>
      <c r="CL170" s="26">
        <f t="shared" si="140"/>
        <v>56038.125</v>
      </c>
      <c r="CM170" s="26">
        <f t="shared" si="141"/>
        <v>56038.125</v>
      </c>
      <c r="CN170" s="26">
        <f t="shared" si="142"/>
        <v>56239.783600000002</v>
      </c>
      <c r="CO170" s="26">
        <f t="shared" si="143"/>
        <v>56239.783600000002</v>
      </c>
      <c r="CP170" s="26">
        <f t="shared" si="144"/>
        <v>56239.783600000002</v>
      </c>
      <c r="CQ170" s="26">
        <f t="shared" si="145"/>
        <v>56239.783600000002</v>
      </c>
      <c r="CR170" s="26">
        <f t="shared" si="146"/>
        <v>56239.783600000002</v>
      </c>
      <c r="CS170" s="26">
        <f t="shared" si="147"/>
        <v>56239.783600000002</v>
      </c>
      <c r="CT170" s="26">
        <f t="shared" si="148"/>
        <v>56239.783600000002</v>
      </c>
      <c r="CU170" s="26">
        <f t="shared" si="149"/>
        <v>56239.783600000002</v>
      </c>
      <c r="CV170" s="26"/>
      <c r="CW170" s="26"/>
      <c r="CX170" s="26"/>
      <c r="CY170" s="26"/>
    </row>
    <row r="171" spans="2:103">
      <c r="B171">
        <f t="shared" si="150"/>
        <v>166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Z171" s="26">
        <f t="shared" si="102"/>
        <v>0</v>
      </c>
      <c r="BA171" s="26">
        <f t="shared" si="103"/>
        <v>0</v>
      </c>
      <c r="BB171" s="26">
        <f t="shared" si="104"/>
        <v>0</v>
      </c>
      <c r="BC171" s="26">
        <f t="shared" si="105"/>
        <v>0</v>
      </c>
      <c r="BD171" s="26">
        <f t="shared" si="106"/>
        <v>0</v>
      </c>
      <c r="BE171" s="26">
        <f t="shared" si="107"/>
        <v>0</v>
      </c>
      <c r="BF171" s="26">
        <f t="shared" si="108"/>
        <v>0</v>
      </c>
      <c r="BG171" s="26">
        <f t="shared" si="109"/>
        <v>0</v>
      </c>
      <c r="BH171" s="26">
        <f t="shared" si="110"/>
        <v>0</v>
      </c>
      <c r="BI171" s="26">
        <f t="shared" si="111"/>
        <v>0</v>
      </c>
      <c r="BJ171" s="26">
        <f t="shared" si="112"/>
        <v>0</v>
      </c>
      <c r="BK171" s="26">
        <f t="shared" si="113"/>
        <v>0</v>
      </c>
      <c r="BL171" s="26">
        <f t="shared" si="114"/>
        <v>0</v>
      </c>
      <c r="BM171" s="26">
        <f t="shared" si="115"/>
        <v>0</v>
      </c>
      <c r="BN171" s="26">
        <f t="shared" si="116"/>
        <v>0</v>
      </c>
      <c r="BO171" s="26">
        <f t="shared" si="117"/>
        <v>0</v>
      </c>
      <c r="BP171" s="26">
        <f t="shared" si="118"/>
        <v>0</v>
      </c>
      <c r="BQ171" s="26">
        <f t="shared" si="119"/>
        <v>0</v>
      </c>
      <c r="BR171" s="26">
        <f t="shared" si="120"/>
        <v>0</v>
      </c>
      <c r="BS171" s="26">
        <f t="shared" si="121"/>
        <v>0</v>
      </c>
      <c r="BT171" s="26">
        <f t="shared" si="122"/>
        <v>0</v>
      </c>
      <c r="BU171" s="26">
        <f t="shared" si="123"/>
        <v>0</v>
      </c>
      <c r="BV171" s="26">
        <f t="shared" si="124"/>
        <v>0</v>
      </c>
      <c r="BW171" s="26">
        <f t="shared" si="125"/>
        <v>0</v>
      </c>
      <c r="BX171" s="26">
        <f t="shared" si="126"/>
        <v>0</v>
      </c>
      <c r="BY171" s="26">
        <f t="shared" si="127"/>
        <v>0</v>
      </c>
      <c r="BZ171" s="26">
        <f t="shared" si="128"/>
        <v>0</v>
      </c>
      <c r="CA171" s="26">
        <f t="shared" si="129"/>
        <v>0</v>
      </c>
      <c r="CB171" s="26">
        <f t="shared" si="130"/>
        <v>0</v>
      </c>
      <c r="CC171" s="26">
        <f t="shared" si="131"/>
        <v>0</v>
      </c>
      <c r="CD171" s="26">
        <f t="shared" si="132"/>
        <v>0</v>
      </c>
      <c r="CE171" s="26">
        <f t="shared" si="133"/>
        <v>0</v>
      </c>
      <c r="CF171" s="26">
        <f t="shared" si="134"/>
        <v>0</v>
      </c>
      <c r="CG171" s="26">
        <f t="shared" si="135"/>
        <v>0</v>
      </c>
      <c r="CH171" s="26">
        <f t="shared" si="136"/>
        <v>0</v>
      </c>
      <c r="CI171" s="26">
        <f t="shared" si="137"/>
        <v>0</v>
      </c>
      <c r="CJ171" s="26">
        <f t="shared" si="138"/>
        <v>0</v>
      </c>
      <c r="CK171" s="26">
        <f t="shared" si="139"/>
        <v>0</v>
      </c>
      <c r="CL171" s="26">
        <f t="shared" si="140"/>
        <v>0</v>
      </c>
      <c r="CM171" s="26">
        <f t="shared" si="141"/>
        <v>0</v>
      </c>
      <c r="CN171" s="26">
        <f t="shared" si="142"/>
        <v>0</v>
      </c>
      <c r="CO171" s="26">
        <f t="shared" si="143"/>
        <v>0</v>
      </c>
      <c r="CP171" s="26">
        <f t="shared" si="144"/>
        <v>0</v>
      </c>
      <c r="CQ171" s="26">
        <f t="shared" si="145"/>
        <v>0</v>
      </c>
      <c r="CR171" s="26">
        <f t="shared" si="146"/>
        <v>0</v>
      </c>
      <c r="CS171" s="26">
        <f t="shared" si="147"/>
        <v>0</v>
      </c>
      <c r="CT171" s="26">
        <f t="shared" si="148"/>
        <v>0</v>
      </c>
      <c r="CU171" s="26">
        <f t="shared" si="149"/>
        <v>0</v>
      </c>
      <c r="CV171" s="26"/>
      <c r="CW171" s="26"/>
      <c r="CX171" s="26"/>
      <c r="CY171" s="26"/>
    </row>
    <row r="172" spans="2:103">
      <c r="B172">
        <f t="shared" si="150"/>
        <v>167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2200</v>
      </c>
      <c r="AL172" s="1">
        <v>2200</v>
      </c>
      <c r="AM172" s="1">
        <v>2200</v>
      </c>
      <c r="AN172" s="1">
        <v>2200</v>
      </c>
      <c r="AO172" s="1">
        <v>2200</v>
      </c>
      <c r="AP172" s="1">
        <v>2200</v>
      </c>
      <c r="AQ172" s="1">
        <v>2200</v>
      </c>
      <c r="AR172" s="1">
        <v>2200</v>
      </c>
      <c r="AS172" s="1">
        <v>2200</v>
      </c>
      <c r="AT172" s="1">
        <v>2200</v>
      </c>
      <c r="AU172" s="1">
        <v>2200</v>
      </c>
      <c r="AV172" s="1">
        <v>2200</v>
      </c>
      <c r="AW172" s="1">
        <v>2200</v>
      </c>
      <c r="AX172" s="1">
        <v>2200</v>
      </c>
      <c r="AZ172" s="26">
        <f t="shared" si="102"/>
        <v>0</v>
      </c>
      <c r="BA172" s="26">
        <f t="shared" si="103"/>
        <v>0</v>
      </c>
      <c r="BB172" s="26">
        <f t="shared" si="104"/>
        <v>0</v>
      </c>
      <c r="BC172" s="26">
        <f t="shared" si="105"/>
        <v>0</v>
      </c>
      <c r="BD172" s="26">
        <f t="shared" si="106"/>
        <v>0</v>
      </c>
      <c r="BE172" s="26">
        <f t="shared" si="107"/>
        <v>0</v>
      </c>
      <c r="BF172" s="26">
        <f t="shared" si="108"/>
        <v>0</v>
      </c>
      <c r="BG172" s="26">
        <f t="shared" si="109"/>
        <v>0</v>
      </c>
      <c r="BH172" s="26">
        <f t="shared" si="110"/>
        <v>0</v>
      </c>
      <c r="BI172" s="26">
        <f t="shared" si="111"/>
        <v>0</v>
      </c>
      <c r="BJ172" s="26">
        <f t="shared" si="112"/>
        <v>0</v>
      </c>
      <c r="BK172" s="26">
        <f t="shared" si="113"/>
        <v>0</v>
      </c>
      <c r="BL172" s="26">
        <f t="shared" si="114"/>
        <v>0</v>
      </c>
      <c r="BM172" s="26">
        <f t="shared" si="115"/>
        <v>0</v>
      </c>
      <c r="BN172" s="26">
        <f t="shared" si="116"/>
        <v>0</v>
      </c>
      <c r="BO172" s="26">
        <f t="shared" si="117"/>
        <v>0</v>
      </c>
      <c r="BP172" s="26">
        <f t="shared" si="118"/>
        <v>0</v>
      </c>
      <c r="BQ172" s="26">
        <f t="shared" si="119"/>
        <v>0</v>
      </c>
      <c r="BR172" s="26">
        <f t="shared" si="120"/>
        <v>0</v>
      </c>
      <c r="BS172" s="26">
        <f t="shared" si="121"/>
        <v>0</v>
      </c>
      <c r="BT172" s="26">
        <f t="shared" si="122"/>
        <v>0</v>
      </c>
      <c r="BU172" s="26">
        <f t="shared" si="123"/>
        <v>0</v>
      </c>
      <c r="BV172" s="26">
        <f t="shared" si="124"/>
        <v>0</v>
      </c>
      <c r="BW172" s="26">
        <f t="shared" si="125"/>
        <v>0</v>
      </c>
      <c r="BX172" s="26">
        <f t="shared" si="126"/>
        <v>0</v>
      </c>
      <c r="BY172" s="26">
        <f t="shared" si="127"/>
        <v>0</v>
      </c>
      <c r="BZ172" s="26">
        <f t="shared" si="128"/>
        <v>0</v>
      </c>
      <c r="CA172" s="26">
        <f t="shared" si="129"/>
        <v>0</v>
      </c>
      <c r="CB172" s="26">
        <f t="shared" si="130"/>
        <v>0</v>
      </c>
      <c r="CC172" s="26">
        <f t="shared" si="131"/>
        <v>0</v>
      </c>
      <c r="CD172" s="26">
        <f t="shared" si="132"/>
        <v>0</v>
      </c>
      <c r="CE172" s="26">
        <f t="shared" si="133"/>
        <v>0</v>
      </c>
      <c r="CF172" s="26">
        <f t="shared" si="134"/>
        <v>0</v>
      </c>
      <c r="CG172" s="26">
        <f t="shared" si="135"/>
        <v>0</v>
      </c>
      <c r="CH172" s="26">
        <f t="shared" si="136"/>
        <v>2662</v>
      </c>
      <c r="CI172" s="26">
        <f t="shared" si="137"/>
        <v>2662</v>
      </c>
      <c r="CJ172" s="26">
        <f t="shared" si="138"/>
        <v>2662</v>
      </c>
      <c r="CK172" s="26">
        <f t="shared" si="139"/>
        <v>2662</v>
      </c>
      <c r="CL172" s="26">
        <f t="shared" si="140"/>
        <v>2662</v>
      </c>
      <c r="CM172" s="26">
        <f t="shared" si="141"/>
        <v>2662</v>
      </c>
      <c r="CN172" s="26">
        <f t="shared" si="142"/>
        <v>2662</v>
      </c>
      <c r="CO172" s="26">
        <f t="shared" si="143"/>
        <v>2662</v>
      </c>
      <c r="CP172" s="26">
        <f t="shared" si="144"/>
        <v>2662</v>
      </c>
      <c r="CQ172" s="26">
        <f t="shared" si="145"/>
        <v>2662</v>
      </c>
      <c r="CR172" s="26">
        <f t="shared" si="146"/>
        <v>2662</v>
      </c>
      <c r="CS172" s="26">
        <f t="shared" si="147"/>
        <v>2662</v>
      </c>
      <c r="CT172" s="26">
        <f t="shared" si="148"/>
        <v>2662</v>
      </c>
      <c r="CU172" s="26">
        <f t="shared" si="149"/>
        <v>2662</v>
      </c>
      <c r="CV172" s="26"/>
      <c r="CW172" s="26"/>
      <c r="CX172" s="26"/>
      <c r="CY172" s="26"/>
    </row>
    <row r="173" spans="2:103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2:103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2:103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2:103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4:51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4:51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4:51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4:51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4:51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4:51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CE2-4E5B-47DE-8E42-7E55E1C90334}">
  <dimension ref="B1:BV1000"/>
  <sheetViews>
    <sheetView showGridLines="0" tabSelected="1" workbookViewId="0">
      <selection activeCell="Q43" sqref="Q43"/>
    </sheetView>
  </sheetViews>
  <sheetFormatPr defaultColWidth="8.85546875" defaultRowHeight="15"/>
  <cols>
    <col min="1" max="3" width="1.7109375" customWidth="1"/>
    <col min="4" max="5" width="13.85546875" customWidth="1"/>
    <col min="6" max="8" width="8.7109375" customWidth="1"/>
    <col min="9" max="9" width="1.7109375" customWidth="1"/>
    <col min="10" max="10" width="8.7109375" customWidth="1"/>
    <col min="11" max="11" width="1.7109375" customWidth="1"/>
    <col min="12" max="26" width="8.7109375" customWidth="1"/>
    <col min="27" max="27" width="1.7109375" customWidth="1"/>
    <col min="28" max="700" width="8.7109375" customWidth="1"/>
  </cols>
  <sheetData>
    <row r="1" spans="2:74" ht="11.25" customHeight="1"/>
    <row r="2" spans="2:74" ht="15" customHeight="1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r="3" spans="2:74" ht="11.25" customHeight="1">
      <c r="B3" s="2" t="s">
        <v>3</v>
      </c>
    </row>
    <row r="4" spans="2:74" ht="11.25" customHeight="1"/>
    <row r="5" spans="2:74" ht="11.25" customHeight="1">
      <c r="B5" s="6" t="s">
        <v>4</v>
      </c>
      <c r="C5" s="7"/>
      <c r="D5" s="7"/>
      <c r="E5" s="8"/>
      <c r="F5" s="18">
        <f>SUM(F52:BV53)</f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2:74" ht="11.25" customHeight="1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2:74" ht="11.25" customHeight="1">
      <c r="B7" s="9" t="s">
        <v>5</v>
      </c>
      <c r="C7" s="8"/>
      <c r="D7" s="8"/>
      <c r="E7" s="8"/>
      <c r="F7" s="28">
        <v>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2:74" ht="11.25" customHeight="1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2:74" ht="11.25" customHeight="1">
      <c r="B9" s="8" t="s">
        <v>6</v>
      </c>
      <c r="C9" s="8"/>
      <c r="D9" s="8"/>
      <c r="E9" s="8"/>
      <c r="F9" s="27" t="s">
        <v>7</v>
      </c>
      <c r="G9" s="27"/>
      <c r="H9" s="27"/>
      <c r="I9" s="8"/>
      <c r="J9" s="13" t="s">
        <v>8</v>
      </c>
      <c r="K9" s="8"/>
      <c r="L9" s="27" t="s">
        <v>7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8"/>
      <c r="AB9" s="27" t="s">
        <v>7</v>
      </c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</row>
    <row r="10" spans="2:74" ht="11.25" customHeight="1">
      <c r="B10" s="8" t="s">
        <v>9</v>
      </c>
      <c r="C10" s="8"/>
      <c r="D10" s="8"/>
      <c r="E10" s="8"/>
      <c r="F10" s="14">
        <v>44286</v>
      </c>
      <c r="G10" s="14">
        <f>EOMONTH(DATE(YEAR(F10),12,31),12)</f>
        <v>44926</v>
      </c>
      <c r="H10" s="14">
        <f>EOMONTH(DATE(YEAR(G10),12,31),12)</f>
        <v>45291</v>
      </c>
      <c r="I10" s="8"/>
      <c r="J10" s="15">
        <v>45626</v>
      </c>
      <c r="K10" s="8"/>
      <c r="L10" s="15">
        <v>44286</v>
      </c>
      <c r="M10" s="15">
        <f t="shared" ref="M10:Z10" si="0">EOMONTH(L10, 3)</f>
        <v>44377</v>
      </c>
      <c r="N10" s="15">
        <f t="shared" si="0"/>
        <v>44469</v>
      </c>
      <c r="O10" s="15">
        <f t="shared" si="0"/>
        <v>44561</v>
      </c>
      <c r="P10" s="15">
        <f t="shared" si="0"/>
        <v>44651</v>
      </c>
      <c r="Q10" s="15">
        <f t="shared" si="0"/>
        <v>44742</v>
      </c>
      <c r="R10" s="15">
        <f t="shared" si="0"/>
        <v>44834</v>
      </c>
      <c r="S10" s="15">
        <f t="shared" si="0"/>
        <v>44926</v>
      </c>
      <c r="T10" s="15">
        <f t="shared" si="0"/>
        <v>45016</v>
      </c>
      <c r="U10" s="15">
        <f t="shared" si="0"/>
        <v>45107</v>
      </c>
      <c r="V10" s="15">
        <f t="shared" si="0"/>
        <v>45199</v>
      </c>
      <c r="W10" s="15">
        <f t="shared" si="0"/>
        <v>45291</v>
      </c>
      <c r="X10" s="15">
        <f t="shared" si="0"/>
        <v>45382</v>
      </c>
      <c r="Y10" s="15">
        <f t="shared" si="0"/>
        <v>45473</v>
      </c>
      <c r="Z10" s="15">
        <f t="shared" si="0"/>
        <v>45565</v>
      </c>
      <c r="AA10" s="8"/>
      <c r="AB10" s="16">
        <v>44227</v>
      </c>
      <c r="AC10" s="15">
        <f t="shared" ref="AC10:BV10" si="1">EOMONTH(AB10, 1)</f>
        <v>44255</v>
      </c>
      <c r="AD10" s="15">
        <f t="shared" si="1"/>
        <v>44286</v>
      </c>
      <c r="AE10" s="15">
        <f t="shared" si="1"/>
        <v>44316</v>
      </c>
      <c r="AF10" s="15">
        <f t="shared" si="1"/>
        <v>44347</v>
      </c>
      <c r="AG10" s="15">
        <f t="shared" si="1"/>
        <v>44377</v>
      </c>
      <c r="AH10" s="15">
        <f t="shared" si="1"/>
        <v>44408</v>
      </c>
      <c r="AI10" s="15">
        <f t="shared" si="1"/>
        <v>44439</v>
      </c>
      <c r="AJ10" s="15">
        <f t="shared" si="1"/>
        <v>44469</v>
      </c>
      <c r="AK10" s="15">
        <f t="shared" si="1"/>
        <v>44500</v>
      </c>
      <c r="AL10" s="15">
        <f t="shared" si="1"/>
        <v>44530</v>
      </c>
      <c r="AM10" s="15">
        <f t="shared" si="1"/>
        <v>44561</v>
      </c>
      <c r="AN10" s="15">
        <f t="shared" si="1"/>
        <v>44592</v>
      </c>
      <c r="AO10" s="15">
        <f t="shared" si="1"/>
        <v>44620</v>
      </c>
      <c r="AP10" s="15">
        <f t="shared" si="1"/>
        <v>44651</v>
      </c>
      <c r="AQ10" s="15">
        <f t="shared" si="1"/>
        <v>44681</v>
      </c>
      <c r="AR10" s="15">
        <f t="shared" si="1"/>
        <v>44712</v>
      </c>
      <c r="AS10" s="15">
        <f t="shared" si="1"/>
        <v>44742</v>
      </c>
      <c r="AT10" s="15">
        <f t="shared" si="1"/>
        <v>44773</v>
      </c>
      <c r="AU10" s="15">
        <f t="shared" si="1"/>
        <v>44804</v>
      </c>
      <c r="AV10" s="15">
        <f t="shared" si="1"/>
        <v>44834</v>
      </c>
      <c r="AW10" s="15">
        <f t="shared" si="1"/>
        <v>44865</v>
      </c>
      <c r="AX10" s="15">
        <f t="shared" si="1"/>
        <v>44895</v>
      </c>
      <c r="AY10" s="15">
        <f t="shared" si="1"/>
        <v>44926</v>
      </c>
      <c r="AZ10" s="15">
        <f t="shared" si="1"/>
        <v>44957</v>
      </c>
      <c r="BA10" s="15">
        <f t="shared" si="1"/>
        <v>44985</v>
      </c>
      <c r="BB10" s="15">
        <f t="shared" si="1"/>
        <v>45016</v>
      </c>
      <c r="BC10" s="15">
        <f t="shared" si="1"/>
        <v>45046</v>
      </c>
      <c r="BD10" s="15">
        <f t="shared" si="1"/>
        <v>45077</v>
      </c>
      <c r="BE10" s="15">
        <f t="shared" si="1"/>
        <v>45107</v>
      </c>
      <c r="BF10" s="15">
        <f t="shared" si="1"/>
        <v>45138</v>
      </c>
      <c r="BG10" s="15">
        <f t="shared" si="1"/>
        <v>45169</v>
      </c>
      <c r="BH10" s="15">
        <f t="shared" si="1"/>
        <v>45199</v>
      </c>
      <c r="BI10" s="15">
        <f t="shared" si="1"/>
        <v>45230</v>
      </c>
      <c r="BJ10" s="15">
        <f t="shared" si="1"/>
        <v>45260</v>
      </c>
      <c r="BK10" s="15">
        <f t="shared" si="1"/>
        <v>45291</v>
      </c>
      <c r="BL10" s="15">
        <f t="shared" si="1"/>
        <v>45322</v>
      </c>
      <c r="BM10" s="15">
        <f t="shared" si="1"/>
        <v>45351</v>
      </c>
      <c r="BN10" s="15">
        <f t="shared" si="1"/>
        <v>45382</v>
      </c>
      <c r="BO10" s="15">
        <f t="shared" si="1"/>
        <v>45412</v>
      </c>
      <c r="BP10" s="15">
        <f t="shared" si="1"/>
        <v>45443</v>
      </c>
      <c r="BQ10" s="15">
        <f t="shared" si="1"/>
        <v>45473</v>
      </c>
      <c r="BR10" s="15">
        <f t="shared" si="1"/>
        <v>45504</v>
      </c>
      <c r="BS10" s="15">
        <f t="shared" si="1"/>
        <v>45535</v>
      </c>
      <c r="BT10" s="15">
        <f t="shared" si="1"/>
        <v>45565</v>
      </c>
      <c r="BU10" s="15">
        <f t="shared" si="1"/>
        <v>45596</v>
      </c>
      <c r="BV10" s="15">
        <f t="shared" si="1"/>
        <v>45626</v>
      </c>
    </row>
    <row r="11" spans="2:74" ht="3.75" customHeight="1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2:74" ht="11.25" customHeight="1">
      <c r="B12" s="17" t="s">
        <v>10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spans="2:74" ht="11.25" customHeight="1">
      <c r="B13" s="8" t="s">
        <v>11</v>
      </c>
      <c r="C13" s="8"/>
      <c r="D13" s="8"/>
      <c r="E13" s="8"/>
      <c r="F13" s="8"/>
      <c r="G13" s="8">
        <f>+F16</f>
        <v>98</v>
      </c>
      <c r="H13" s="8">
        <f>+G16</f>
        <v>100</v>
      </c>
      <c r="I13" s="8"/>
      <c r="J13" s="8">
        <f>SUMIFS($AB16:$BV16,$AB$10:$BV$10,EOMONTH(J$10,-12))</f>
        <v>92</v>
      </c>
      <c r="K13" s="8"/>
      <c r="L13" s="8"/>
      <c r="M13" s="8">
        <f t="shared" ref="M13:Z13" si="2">+L16</f>
        <v>91</v>
      </c>
      <c r="N13" s="8">
        <f t="shared" si="2"/>
        <v>91</v>
      </c>
      <c r="O13" s="8">
        <f t="shared" si="2"/>
        <v>95</v>
      </c>
      <c r="P13" s="8">
        <f t="shared" si="2"/>
        <v>98</v>
      </c>
      <c r="Q13" s="8">
        <f t="shared" si="2"/>
        <v>97</v>
      </c>
      <c r="R13" s="8">
        <f t="shared" si="2"/>
        <v>96</v>
      </c>
      <c r="S13" s="8">
        <f t="shared" si="2"/>
        <v>102</v>
      </c>
      <c r="T13" s="8">
        <f t="shared" si="2"/>
        <v>100</v>
      </c>
      <c r="U13" s="8">
        <f t="shared" si="2"/>
        <v>91</v>
      </c>
      <c r="V13" s="8">
        <f t="shared" si="2"/>
        <v>93</v>
      </c>
      <c r="W13" s="8">
        <f t="shared" si="2"/>
        <v>93</v>
      </c>
      <c r="X13" s="8">
        <f t="shared" si="2"/>
        <v>89</v>
      </c>
      <c r="Y13" s="8">
        <f t="shared" si="2"/>
        <v>87</v>
      </c>
      <c r="Z13" s="8">
        <f t="shared" si="2"/>
        <v>85</v>
      </c>
      <c r="AA13" s="8"/>
      <c r="AB13" s="10"/>
      <c r="AC13" s="10">
        <f t="shared" ref="AC13:BV13" si="3">AB16</f>
        <v>89</v>
      </c>
      <c r="AD13" s="10">
        <f t="shared" si="3"/>
        <v>90</v>
      </c>
      <c r="AE13" s="10">
        <f t="shared" si="3"/>
        <v>91</v>
      </c>
      <c r="AF13" s="10">
        <f t="shared" si="3"/>
        <v>92</v>
      </c>
      <c r="AG13" s="10">
        <f t="shared" si="3"/>
        <v>92</v>
      </c>
      <c r="AH13" s="10">
        <f t="shared" si="3"/>
        <v>91</v>
      </c>
      <c r="AI13" s="10">
        <f t="shared" si="3"/>
        <v>92</v>
      </c>
      <c r="AJ13" s="10">
        <f t="shared" si="3"/>
        <v>94</v>
      </c>
      <c r="AK13" s="10">
        <f t="shared" si="3"/>
        <v>95</v>
      </c>
      <c r="AL13" s="10">
        <f t="shared" si="3"/>
        <v>95</v>
      </c>
      <c r="AM13" s="10">
        <f t="shared" si="3"/>
        <v>96</v>
      </c>
      <c r="AN13" s="10">
        <f t="shared" si="3"/>
        <v>98</v>
      </c>
      <c r="AO13" s="10">
        <f t="shared" si="3"/>
        <v>97</v>
      </c>
      <c r="AP13" s="10">
        <f t="shared" si="3"/>
        <v>97</v>
      </c>
      <c r="AQ13" s="10">
        <f t="shared" si="3"/>
        <v>97</v>
      </c>
      <c r="AR13" s="10">
        <f t="shared" si="3"/>
        <v>93</v>
      </c>
      <c r="AS13" s="10">
        <f t="shared" si="3"/>
        <v>95</v>
      </c>
      <c r="AT13" s="10">
        <f t="shared" si="3"/>
        <v>96</v>
      </c>
      <c r="AU13" s="10">
        <f t="shared" si="3"/>
        <v>100</v>
      </c>
      <c r="AV13" s="10">
        <f t="shared" si="3"/>
        <v>101</v>
      </c>
      <c r="AW13" s="10">
        <f t="shared" si="3"/>
        <v>102</v>
      </c>
      <c r="AX13" s="10">
        <f t="shared" si="3"/>
        <v>102</v>
      </c>
      <c r="AY13" s="10">
        <f t="shared" si="3"/>
        <v>102</v>
      </c>
      <c r="AZ13" s="10">
        <f t="shared" si="3"/>
        <v>100</v>
      </c>
      <c r="BA13" s="10">
        <f t="shared" si="3"/>
        <v>99</v>
      </c>
      <c r="BB13" s="10">
        <f t="shared" si="3"/>
        <v>95</v>
      </c>
      <c r="BC13" s="10">
        <f t="shared" si="3"/>
        <v>91</v>
      </c>
      <c r="BD13" s="10">
        <f t="shared" si="3"/>
        <v>91</v>
      </c>
      <c r="BE13" s="10">
        <f t="shared" si="3"/>
        <v>89</v>
      </c>
      <c r="BF13" s="10">
        <f t="shared" si="3"/>
        <v>93</v>
      </c>
      <c r="BG13" s="10">
        <f t="shared" si="3"/>
        <v>92</v>
      </c>
      <c r="BH13" s="10">
        <f t="shared" si="3"/>
        <v>92</v>
      </c>
      <c r="BI13" s="10">
        <f t="shared" si="3"/>
        <v>93</v>
      </c>
      <c r="BJ13" s="10">
        <f t="shared" si="3"/>
        <v>93</v>
      </c>
      <c r="BK13" s="10">
        <f t="shared" si="3"/>
        <v>92</v>
      </c>
      <c r="BL13" s="10">
        <f t="shared" si="3"/>
        <v>89</v>
      </c>
      <c r="BM13" s="10">
        <f t="shared" si="3"/>
        <v>89</v>
      </c>
      <c r="BN13" s="10">
        <f t="shared" si="3"/>
        <v>89</v>
      </c>
      <c r="BO13" s="10">
        <f t="shared" si="3"/>
        <v>87</v>
      </c>
      <c r="BP13" s="10">
        <f t="shared" si="3"/>
        <v>87</v>
      </c>
      <c r="BQ13" s="10">
        <f t="shared" si="3"/>
        <v>87</v>
      </c>
      <c r="BR13" s="10">
        <f t="shared" si="3"/>
        <v>85</v>
      </c>
      <c r="BS13" s="10">
        <f t="shared" si="3"/>
        <v>85</v>
      </c>
      <c r="BT13" s="10">
        <f t="shared" si="3"/>
        <v>85</v>
      </c>
      <c r="BU13" s="10">
        <f t="shared" si="3"/>
        <v>86</v>
      </c>
      <c r="BV13" s="10">
        <f t="shared" si="3"/>
        <v>86</v>
      </c>
    </row>
    <row r="14" spans="2:74" ht="11.25" customHeight="1">
      <c r="B14" s="8" t="s">
        <v>12</v>
      </c>
      <c r="C14" s="8"/>
      <c r="D14" s="8"/>
      <c r="E14" s="8"/>
      <c r="F14" s="8"/>
      <c r="G14" s="8">
        <f>SUMIFS(L14:Z14, L$10:Z$10, "&gt;"&amp;DATE(YEAR(G$10),1,1), L$10:Z$10, "&lt;="&amp;DATE(YEAR(G$10),12,31))</f>
        <v>16</v>
      </c>
      <c r="H14" s="8">
        <f>SUMIFS(M14:AA14, M$10:AA$10, "&gt;"&amp;DATE(YEAR(H$10),1,1), M$10:AA$10, "&lt;="&amp;DATE(YEAR(H$10),12,31))</f>
        <v>17</v>
      </c>
      <c r="I14" s="8"/>
      <c r="J14" s="8">
        <f>SUMIFS($AB14:$BV14,$AB$10:$BV$10,"&lt;="&amp;J$10,$AB$10:$BV$10,"&gt;"&amp;EOMONTH(J$10,-12))</f>
        <v>5</v>
      </c>
      <c r="K14" s="8"/>
      <c r="L14" s="8"/>
      <c r="M14" s="8">
        <f>SUMIFS($AB14:$BV14, $AB$10:$BV$10, "&gt;"&amp;EOMONTH(M$10,-3), $AB$10:$BV$10, "&lt;="&amp;M$10)</f>
        <v>3</v>
      </c>
      <c r="N14" s="8">
        <f>SUMIFS($AB14:$BV14, $AB$10:$BV$10, "&gt;"&amp;EOMONTH(N$10,-3), $AB$10:$BV$10, "&lt;="&amp;N$10)</f>
        <v>9</v>
      </c>
      <c r="O14" s="8">
        <f>SUMIFS($AB14:$BV14, $AB$10:$BV$10, "&gt;"&amp;EOMONTH(O$10,-3), $AB$10:$BV$10, "&lt;="&amp;O$10)</f>
        <v>7</v>
      </c>
      <c r="P14" s="8">
        <f>SUMIFS($AB14:$BV14, $AB$10:$BV$10, "&gt;"&amp;EOMONTH(P$10,-3), $AB$10:$BV$10, "&lt;="&amp;P$10)</f>
        <v>2</v>
      </c>
      <c r="Q14" s="8">
        <f>SUMIFS($AB14:$BV14, $AB$10:$BV$10, "&gt;"&amp;EOMONTH(Q$10,-3), $AB$10:$BV$10, "&lt;="&amp;Q$10)</f>
        <v>4</v>
      </c>
      <c r="R14" s="8">
        <f>SUMIFS($AB14:$BV14, $AB$10:$BV$10, "&gt;"&amp;EOMONTH(R$10,-3), $AB$10:$BV$10, "&lt;="&amp;R$10)</f>
        <v>7</v>
      </c>
      <c r="S14" s="8">
        <f>SUMIFS($AB14:$BV14, $AB$10:$BV$10, "&gt;"&amp;EOMONTH(S$10,-3), $AB$10:$BV$10, "&lt;="&amp;S$10)</f>
        <v>3</v>
      </c>
      <c r="T14" s="8">
        <f>SUMIFS($AB14:$BV14, $AB$10:$BV$10, "&gt;"&amp;EOMONTH(T$10,-3), $AB$10:$BV$10, "&lt;="&amp;T$10)</f>
        <v>2</v>
      </c>
      <c r="U14" s="8">
        <f>SUMIFS($AB14:$BV14, $AB$10:$BV$10, "&gt;"&amp;EOMONTH(U$10,-3), $AB$10:$BV$10, "&lt;="&amp;U$10)</f>
        <v>9</v>
      </c>
      <c r="V14" s="8">
        <f>SUMIFS($AB14:$BV14, $AB$10:$BV$10, "&gt;"&amp;EOMONTH(V$10,-3), $AB$10:$BV$10, "&lt;="&amp;V$10)</f>
        <v>4</v>
      </c>
      <c r="W14" s="8">
        <f>SUMIFS($AB14:$BV14, $AB$10:$BV$10, "&gt;"&amp;EOMONTH(W$10,-3), $AB$10:$BV$10, "&lt;="&amp;W$10)</f>
        <v>2</v>
      </c>
      <c r="X14" s="8">
        <f>SUMIFS($AB14:$BV14, $AB$10:$BV$10, "&gt;"&amp;EOMONTH(X$10,-3), $AB$10:$BV$10, "&lt;="&amp;X$10)</f>
        <v>2</v>
      </c>
      <c r="Y14" s="8">
        <f>SUMIFS($AB14:$BV14, $AB$10:$BV$10, "&gt;"&amp;EOMONTH(Y$10,-3), $AB$10:$BV$10, "&lt;="&amp;Y$10)</f>
        <v>1</v>
      </c>
      <c r="Z14" s="8">
        <f>SUMIFS($AB14:$BV14, $AB$10:$BV$10, "&gt;"&amp;EOMONTH(Z$10,-3), $AB$10:$BV$10, "&lt;="&amp;Z$10)</f>
        <v>1</v>
      </c>
      <c r="AA14" s="8"/>
      <c r="AB14" s="10"/>
      <c r="AC14" s="10">
        <f>+COUNTIFS(Source!E$6:E$177,"&gt;"&amp;0,Source!D$6:D$177,"&lt;="&amp;0)</f>
        <v>1</v>
      </c>
      <c r="AD14" s="10">
        <f>+COUNTIFS(Source!F$6:F$177,"&gt;"&amp;0,Source!E$6:E$177,"&lt;="&amp;0)</f>
        <v>4</v>
      </c>
      <c r="AE14" s="10">
        <f>+COUNTIFS(Source!G$6:G$177,"&gt;"&amp;0,Source!F$6:F$177,"&lt;="&amp;0)</f>
        <v>2</v>
      </c>
      <c r="AF14" s="10">
        <f>+COUNTIFS(Source!H$6:H$177,"&gt;"&amp;0,Source!G$6:G$177,"&lt;="&amp;0)</f>
        <v>1</v>
      </c>
      <c r="AG14" s="10">
        <f>+COUNTIFS(Source!I$6:I$177,"&gt;"&amp;0,Source!H$6:H$177,"&lt;="&amp;0)</f>
        <v>0</v>
      </c>
      <c r="AH14" s="10">
        <f>+COUNTIFS(Source!J$6:J$177,"&gt;"&amp;0,Source!I$6:I$177,"&lt;="&amp;0)</f>
        <v>4</v>
      </c>
      <c r="AI14" s="10">
        <f>+COUNTIFS(Source!K$6:K$177,"&gt;"&amp;0,Source!J$6:J$177,"&lt;="&amp;0)</f>
        <v>2</v>
      </c>
      <c r="AJ14" s="10">
        <f>+COUNTIFS(Source!L$6:L$177,"&gt;"&amp;0,Source!K$6:K$177,"&lt;="&amp;0)</f>
        <v>3</v>
      </c>
      <c r="AK14" s="10">
        <f>+COUNTIFS(Source!M$6:M$177,"&gt;"&amp;0,Source!L$6:L$177,"&lt;="&amp;0)</f>
        <v>3</v>
      </c>
      <c r="AL14" s="10">
        <f>+COUNTIFS(Source!N$6:N$177,"&gt;"&amp;0,Source!M$6:M$177,"&lt;="&amp;0)</f>
        <v>1</v>
      </c>
      <c r="AM14" s="10">
        <f>+COUNTIFS(Source!O$6:O$177,"&gt;"&amp;0,Source!N$6:N$177,"&lt;="&amp;0)</f>
        <v>3</v>
      </c>
      <c r="AN14" s="10">
        <f>+COUNTIFS(Source!P$6:P$177,"&gt;"&amp;0,Source!O$6:O$177,"&lt;="&amp;0)</f>
        <v>0</v>
      </c>
      <c r="AO14" s="10">
        <f>+COUNTIFS(Source!Q$6:Q$177,"&gt;"&amp;0,Source!P$6:P$177,"&lt;="&amp;0)</f>
        <v>0</v>
      </c>
      <c r="AP14" s="10">
        <f>+COUNTIFS(Source!R$6:R$177,"&gt;"&amp;0,Source!Q$6:Q$177,"&lt;="&amp;0)</f>
        <v>2</v>
      </c>
      <c r="AQ14" s="10">
        <f>+COUNTIFS(Source!S$6:S$177,"&gt;"&amp;0,Source!R$6:R$177,"&lt;="&amp;0)</f>
        <v>0</v>
      </c>
      <c r="AR14" s="10">
        <f>+COUNTIFS(Source!T$6:T$177,"&gt;"&amp;0,Source!S$6:S$177,"&lt;="&amp;0)</f>
        <v>2</v>
      </c>
      <c r="AS14" s="10">
        <f>+COUNTIFS(Source!U$6:U$177,"&gt;"&amp;0,Source!T$6:T$177,"&lt;="&amp;0)</f>
        <v>2</v>
      </c>
      <c r="AT14" s="10">
        <f>+COUNTIFS(Source!V$6:V$177,"&gt;"&amp;0,Source!U$6:U$177,"&lt;="&amp;0)</f>
        <v>4</v>
      </c>
      <c r="AU14" s="10">
        <f>+COUNTIFS(Source!W$6:W$177,"&gt;"&amp;0,Source!V$6:V$177,"&lt;="&amp;0)</f>
        <v>2</v>
      </c>
      <c r="AV14" s="10">
        <f>+COUNTIFS(Source!X$6:X$177,"&gt;"&amp;0,Source!W$6:W$177,"&lt;="&amp;0)</f>
        <v>1</v>
      </c>
      <c r="AW14" s="10">
        <f>+COUNTIFS(Source!Y$6:Y$177,"&gt;"&amp;0,Source!X$6:X$177,"&lt;="&amp;0)</f>
        <v>1</v>
      </c>
      <c r="AX14" s="10">
        <f>+COUNTIFS(Source!Z$6:Z$177,"&gt;"&amp;0,Source!Y$6:Y$177,"&lt;="&amp;0)</f>
        <v>1</v>
      </c>
      <c r="AY14" s="10">
        <f>+COUNTIFS(Source!AA$6:AA$177,"&gt;"&amp;0,Source!Z$6:Z$177,"&lt;="&amp;0)</f>
        <v>1</v>
      </c>
      <c r="AZ14" s="10">
        <f>+COUNTIFS(Source!AB$6:AB$177,"&gt;"&amp;0,Source!AA$6:AA$177,"&lt;="&amp;0)</f>
        <v>1</v>
      </c>
      <c r="BA14" s="10">
        <f>+COUNTIFS(Source!AC$6:AC$177,"&gt;"&amp;0,Source!AB$6:AB$177,"&lt;="&amp;0)</f>
        <v>0</v>
      </c>
      <c r="BB14" s="10">
        <f>+COUNTIFS(Source!AD$6:AD$177,"&gt;"&amp;0,Source!AC$6:AC$177,"&lt;="&amp;0)</f>
        <v>1</v>
      </c>
      <c r="BC14" s="10">
        <f>+COUNTIFS(Source!AE$6:AE$177,"&gt;"&amp;0,Source!AD$6:AD$177,"&lt;="&amp;0)</f>
        <v>2</v>
      </c>
      <c r="BD14" s="10">
        <f>+COUNTIFS(Source!AF$6:AF$177,"&gt;"&amp;0,Source!AE$6:AE$177,"&lt;="&amp;0)</f>
        <v>1</v>
      </c>
      <c r="BE14" s="10">
        <f>+COUNTIFS(Source!AG$6:AG$177,"&gt;"&amp;0,Source!AF$6:AF$177,"&lt;="&amp;0)</f>
        <v>6</v>
      </c>
      <c r="BF14" s="10">
        <f>+COUNTIFS(Source!AH$6:AH$177,"&gt;"&amp;0,Source!AG$6:AG$177,"&lt;="&amp;0)</f>
        <v>0</v>
      </c>
      <c r="BG14" s="10">
        <f>+COUNTIFS(Source!AI$6:AI$177,"&gt;"&amp;0,Source!AH$6:AH$177,"&lt;="&amp;0)</f>
        <v>3</v>
      </c>
      <c r="BH14" s="10">
        <f>+COUNTIFS(Source!AJ$6:AJ$177,"&gt;"&amp;0,Source!AI$6:AI$177,"&lt;="&amp;0)</f>
        <v>1</v>
      </c>
      <c r="BI14" s="10">
        <f>+COUNTIFS(Source!AK$6:AK$177,"&gt;"&amp;0,Source!AJ$6:AJ$177,"&lt;="&amp;0)</f>
        <v>1</v>
      </c>
      <c r="BJ14" s="10">
        <f>+COUNTIFS(Source!AL$6:AL$177,"&gt;"&amp;0,Source!AK$6:AK$177,"&lt;="&amp;0)</f>
        <v>1</v>
      </c>
      <c r="BK14" s="10">
        <f>+COUNTIFS(Source!AM$6:AM$177,"&gt;"&amp;0,Source!AL$6:AL$177,"&lt;="&amp;0)</f>
        <v>0</v>
      </c>
      <c r="BL14" s="10">
        <f>+COUNTIFS(Source!AN$6:AN$177,"&gt;"&amp;0,Source!AM$6:AM$177,"&lt;="&amp;0)</f>
        <v>1</v>
      </c>
      <c r="BM14" s="10">
        <f>+COUNTIFS(Source!AO$6:AO$177,"&gt;"&amp;0,Source!AN$6:AN$177,"&lt;="&amp;0)</f>
        <v>1</v>
      </c>
      <c r="BN14" s="10">
        <f>+COUNTIFS(Source!AP$6:AP$177,"&gt;"&amp;0,Source!AO$6:AO$177,"&lt;="&amp;0)</f>
        <v>0</v>
      </c>
      <c r="BO14" s="10">
        <f>+COUNTIFS(Source!AQ$6:AQ$177,"&gt;"&amp;0,Source!AP$6:AP$177,"&lt;="&amp;0)</f>
        <v>0</v>
      </c>
      <c r="BP14" s="10">
        <f>+COUNTIFS(Source!AR$6:AR$177,"&gt;"&amp;0,Source!AQ$6:AQ$177,"&lt;="&amp;0)</f>
        <v>1</v>
      </c>
      <c r="BQ14" s="10">
        <f>+COUNTIFS(Source!AS$6:AS$177,"&gt;"&amp;0,Source!AR$6:AR$177,"&lt;="&amp;0)</f>
        <v>0</v>
      </c>
      <c r="BR14" s="10">
        <f>+COUNTIFS(Source!AT$6:AT$177,"&gt;"&amp;0,Source!AS$6:AS$177,"&lt;="&amp;0)</f>
        <v>0</v>
      </c>
      <c r="BS14" s="10">
        <f>+COUNTIFS(Source!AU$6:AU$177,"&gt;"&amp;0,Source!AT$6:AT$177,"&lt;="&amp;0)</f>
        <v>0</v>
      </c>
      <c r="BT14" s="10">
        <f>+COUNTIFS(Source!AV$6:AV$177,"&gt;"&amp;0,Source!AU$6:AU$177,"&lt;="&amp;0)</f>
        <v>1</v>
      </c>
      <c r="BU14" s="10">
        <f>+COUNTIFS(Source!AW$6:AW$177,"&gt;"&amp;0,Source!AV$6:AV$177,"&lt;="&amp;0)</f>
        <v>0</v>
      </c>
      <c r="BV14" s="10">
        <f>+COUNTIFS(Source!AX$6:AX$177,"&gt;"&amp;0,Source!AW$6:AW$177,"&lt;="&amp;0)</f>
        <v>1</v>
      </c>
    </row>
    <row r="15" spans="2:74" ht="11.25" customHeight="1">
      <c r="B15" s="8" t="s">
        <v>13</v>
      </c>
      <c r="C15" s="8"/>
      <c r="D15" s="8"/>
      <c r="E15" s="8"/>
      <c r="F15" s="8"/>
      <c r="G15" s="8">
        <f>SUMIFS(L15:Z15, L$10:Z$10, "&gt;"&amp;DATE(YEAR(G$10),1,1), L$10:Z$10, "&lt;="&amp;DATE(YEAR(G$10),12,31))</f>
        <v>-14</v>
      </c>
      <c r="H15" s="8">
        <f>SUMIFS(M15:AA15, M$10:AA$10, "&gt;"&amp;DATE(YEAR(H$10),1,1), M$10:AA$10, "&lt;="&amp;DATE(YEAR(H$10),12,31))</f>
        <v>-28</v>
      </c>
      <c r="I15" s="8"/>
      <c r="J15" s="8">
        <f>SUMIFS($AB15:$BV15,$AB$10:$BV$10,"&lt;="&amp;J$10,$AB$10:$BV$10,"&gt;"&amp;EOMONTH(J$10,-12))</f>
        <v>-10</v>
      </c>
      <c r="K15" s="8"/>
      <c r="L15" s="8"/>
      <c r="M15" s="8">
        <f>SUMIFS($AB15:$BV15, $AB$10:$BV$10, "&gt;"&amp;EOMONTH(M$10,-3), $AB$10:$BV$10, "&lt;="&amp;M$10)</f>
        <v>-3</v>
      </c>
      <c r="N15" s="8">
        <f>SUMIFS($AB15:$BV15, $AB$10:$BV$10, "&gt;"&amp;EOMONTH(N$10,-3), $AB$10:$BV$10, "&lt;="&amp;N$10)</f>
        <v>-5</v>
      </c>
      <c r="O15" s="8">
        <f>SUMIFS($AB15:$BV15, $AB$10:$BV$10, "&gt;"&amp;EOMONTH(O$10,-3), $AB$10:$BV$10, "&lt;="&amp;O$10)</f>
        <v>-4</v>
      </c>
      <c r="P15" s="8">
        <f>SUMIFS($AB15:$BV15, $AB$10:$BV$10, "&gt;"&amp;EOMONTH(P$10,-3), $AB$10:$BV$10, "&lt;="&amp;P$10)</f>
        <v>-3</v>
      </c>
      <c r="Q15" s="8">
        <f>SUMIFS($AB15:$BV15, $AB$10:$BV$10, "&gt;"&amp;EOMONTH(Q$10,-3), $AB$10:$BV$10, "&lt;="&amp;Q$10)</f>
        <v>-5</v>
      </c>
      <c r="R15" s="8">
        <f>SUMIFS($AB15:$BV15, $AB$10:$BV$10, "&gt;"&amp;EOMONTH(R$10,-3), $AB$10:$BV$10, "&lt;="&amp;R$10)</f>
        <v>-1</v>
      </c>
      <c r="S15" s="8">
        <f>SUMIFS($AB15:$BV15, $AB$10:$BV$10, "&gt;"&amp;EOMONTH(S$10,-3), $AB$10:$BV$10, "&lt;="&amp;S$10)</f>
        <v>-5</v>
      </c>
      <c r="T15" s="8">
        <f>SUMIFS($AB15:$BV15, $AB$10:$BV$10, "&gt;"&amp;EOMONTH(T$10,-3), $AB$10:$BV$10, "&lt;="&amp;T$10)</f>
        <v>-11</v>
      </c>
      <c r="U15" s="8">
        <f>SUMIFS($AB15:$BV15, $AB$10:$BV$10, "&gt;"&amp;EOMONTH(U$10,-3), $AB$10:$BV$10, "&lt;="&amp;U$10)</f>
        <v>-7</v>
      </c>
      <c r="V15" s="8">
        <f>SUMIFS($AB15:$BV15, $AB$10:$BV$10, "&gt;"&amp;EOMONTH(V$10,-3), $AB$10:$BV$10, "&lt;="&amp;V$10)</f>
        <v>-4</v>
      </c>
      <c r="W15" s="8">
        <f>SUMIFS($AB15:$BV15, $AB$10:$BV$10, "&gt;"&amp;EOMONTH(W$10,-3), $AB$10:$BV$10, "&lt;="&amp;W$10)</f>
        <v>-6</v>
      </c>
      <c r="X15" s="8">
        <f>SUMIFS($AB15:$BV15, $AB$10:$BV$10, "&gt;"&amp;EOMONTH(X$10,-3), $AB$10:$BV$10, "&lt;="&amp;X$10)</f>
        <v>-4</v>
      </c>
      <c r="Y15" s="8">
        <f>SUMIFS($AB15:$BV15, $AB$10:$BV$10, "&gt;"&amp;EOMONTH(Y$10,-3), $AB$10:$BV$10, "&lt;="&amp;Y$10)</f>
        <v>-3</v>
      </c>
      <c r="Z15" s="8">
        <f>SUMIFS($AB15:$BV15, $AB$10:$BV$10, "&gt;"&amp;EOMONTH(Z$10,-3), $AB$10:$BV$10, "&lt;="&amp;Z$10)</f>
        <v>0</v>
      </c>
      <c r="AA15" s="8"/>
      <c r="AB15" s="10"/>
      <c r="AC15" s="10">
        <f>-COUNTIFS(Source!E$6:E$177,"&lt;="&amp;0,Source!D$6:D$177,"&gt;"&amp;0)</f>
        <v>0</v>
      </c>
      <c r="AD15" s="10">
        <f>-COUNTIFS(Source!F$6:F$177,"&lt;="&amp;0,Source!E$6:E$177,"&gt;"&amp;0)</f>
        <v>-3</v>
      </c>
      <c r="AE15" s="10">
        <f>-COUNTIFS(Source!G$6:G$177,"&lt;="&amp;0,Source!F$6:F$177,"&gt;"&amp;0)</f>
        <v>-1</v>
      </c>
      <c r="AF15" s="10">
        <f>-COUNTIFS(Source!H$6:H$177,"&lt;="&amp;0,Source!G$6:G$177,"&gt;"&amp;0)</f>
        <v>-1</v>
      </c>
      <c r="AG15" s="10">
        <f>-COUNTIFS(Source!I$6:I$177,"&lt;="&amp;0,Source!H$6:H$177,"&gt;"&amp;0)</f>
        <v>-1</v>
      </c>
      <c r="AH15" s="10">
        <f>-COUNTIFS(Source!J$6:J$177,"&lt;="&amp;0,Source!I$6:I$177,"&gt;"&amp;0)</f>
        <v>-3</v>
      </c>
      <c r="AI15" s="10">
        <f>-COUNTIFS(Source!K$6:K$177,"&lt;="&amp;0,Source!J$6:J$177,"&gt;"&amp;0)</f>
        <v>0</v>
      </c>
      <c r="AJ15" s="10">
        <f>-COUNTIFS(Source!L$6:L$177,"&lt;="&amp;0,Source!K$6:K$177,"&gt;"&amp;0)</f>
        <v>-2</v>
      </c>
      <c r="AK15" s="10">
        <f>-COUNTIFS(Source!M$6:M$177,"&lt;="&amp;0,Source!L$6:L$177,"&gt;"&amp;0)</f>
        <v>-3</v>
      </c>
      <c r="AL15" s="10">
        <f>-COUNTIFS(Source!N$6:N$177,"&lt;="&amp;0,Source!M$6:M$177,"&gt;"&amp;0)</f>
        <v>0</v>
      </c>
      <c r="AM15" s="10">
        <f>-COUNTIFS(Source!O$6:O$177,"&lt;="&amp;0,Source!N$6:N$177,"&gt;"&amp;0)</f>
        <v>-1</v>
      </c>
      <c r="AN15" s="10">
        <f>-COUNTIFS(Source!P$6:P$177,"&lt;="&amp;0,Source!O$6:O$177,"&gt;"&amp;0)</f>
        <v>-1</v>
      </c>
      <c r="AO15" s="10">
        <f>-COUNTIFS(Source!Q$6:Q$177,"&lt;="&amp;0,Source!P$6:P$177,"&gt;"&amp;0)</f>
        <v>0</v>
      </c>
      <c r="AP15" s="10">
        <f>-COUNTIFS(Source!R$6:R$177,"&lt;="&amp;0,Source!Q$6:Q$177,"&gt;"&amp;0)</f>
        <v>-2</v>
      </c>
      <c r="AQ15" s="10">
        <f>-COUNTIFS(Source!S$6:S$177,"&lt;="&amp;0,Source!R$6:R$177,"&gt;"&amp;0)</f>
        <v>-4</v>
      </c>
      <c r="AR15" s="10">
        <f>-COUNTIFS(Source!T$6:T$177,"&lt;="&amp;0,Source!S$6:S$177,"&gt;"&amp;0)</f>
        <v>0</v>
      </c>
      <c r="AS15" s="10">
        <f>-COUNTIFS(Source!U$6:U$177,"&lt;="&amp;0,Source!T$6:T$177,"&gt;"&amp;0)</f>
        <v>-1</v>
      </c>
      <c r="AT15" s="10">
        <f>-COUNTIFS(Source!V$6:V$177,"&lt;="&amp;0,Source!U$6:U$177,"&gt;"&amp;0)</f>
        <v>0</v>
      </c>
      <c r="AU15" s="10">
        <f>-COUNTIFS(Source!W$6:W$177,"&lt;="&amp;0,Source!V$6:V$177,"&gt;"&amp;0)</f>
        <v>-1</v>
      </c>
      <c r="AV15" s="10">
        <f>-COUNTIFS(Source!X$6:X$177,"&lt;="&amp;0,Source!W$6:W$177,"&gt;"&amp;0)</f>
        <v>0</v>
      </c>
      <c r="AW15" s="10">
        <f>-COUNTIFS(Source!Y$6:Y$177,"&lt;="&amp;0,Source!X$6:X$177,"&gt;"&amp;0)</f>
        <v>-1</v>
      </c>
      <c r="AX15" s="10">
        <f>-COUNTIFS(Source!Z$6:Z$177,"&lt;="&amp;0,Source!Y$6:Y$177,"&gt;"&amp;0)</f>
        <v>-1</v>
      </c>
      <c r="AY15" s="10">
        <f>-COUNTIFS(Source!AA$6:AA$177,"&lt;="&amp;0,Source!Z$6:Z$177,"&gt;"&amp;0)</f>
        <v>-3</v>
      </c>
      <c r="AZ15" s="10">
        <f>-COUNTIFS(Source!AB$6:AB$177,"&lt;="&amp;0,Source!AA$6:AA$177,"&gt;"&amp;0)</f>
        <v>-2</v>
      </c>
      <c r="BA15" s="10">
        <f>-COUNTIFS(Source!AC$6:AC$177,"&lt;="&amp;0,Source!AB$6:AB$177,"&gt;"&amp;0)</f>
        <v>-4</v>
      </c>
      <c r="BB15" s="10">
        <f>-COUNTIFS(Source!AD$6:AD$177,"&lt;="&amp;0,Source!AC$6:AC$177,"&gt;"&amp;0)</f>
        <v>-5</v>
      </c>
      <c r="BC15" s="10">
        <f>-COUNTIFS(Source!AE$6:AE$177,"&lt;="&amp;0,Source!AD$6:AD$177,"&gt;"&amp;0)</f>
        <v>-2</v>
      </c>
      <c r="BD15" s="10">
        <f>-COUNTIFS(Source!AF$6:AF$177,"&lt;="&amp;0,Source!AE$6:AE$177,"&gt;"&amp;0)</f>
        <v>-3</v>
      </c>
      <c r="BE15" s="10">
        <f>-COUNTIFS(Source!AG$6:AG$177,"&lt;="&amp;0,Source!AF$6:AF$177,"&gt;"&amp;0)</f>
        <v>-2</v>
      </c>
      <c r="BF15" s="10">
        <f>-COUNTIFS(Source!AH$6:AH$177,"&lt;="&amp;0,Source!AG$6:AG$177,"&gt;"&amp;0)</f>
        <v>-1</v>
      </c>
      <c r="BG15" s="10">
        <f>-COUNTIFS(Source!AI$6:AI$177,"&lt;="&amp;0,Source!AH$6:AH$177,"&gt;"&amp;0)</f>
        <v>-3</v>
      </c>
      <c r="BH15" s="10">
        <f>-COUNTIFS(Source!AJ$6:AJ$177,"&lt;="&amp;0,Source!AI$6:AI$177,"&gt;"&amp;0)</f>
        <v>0</v>
      </c>
      <c r="BI15" s="10">
        <f>-COUNTIFS(Source!AK$6:AK$177,"&lt;="&amp;0,Source!AJ$6:AJ$177,"&gt;"&amp;0)</f>
        <v>-1</v>
      </c>
      <c r="BJ15" s="10">
        <f>-COUNTIFS(Source!AL$6:AL$177,"&lt;="&amp;0,Source!AK$6:AK$177,"&gt;"&amp;0)</f>
        <v>-2</v>
      </c>
      <c r="BK15" s="10">
        <f>-COUNTIFS(Source!AM$6:AM$177,"&lt;="&amp;0,Source!AL$6:AL$177,"&gt;"&amp;0)</f>
        <v>-3</v>
      </c>
      <c r="BL15" s="10">
        <f>-COUNTIFS(Source!AN$6:AN$177,"&lt;="&amp;0,Source!AM$6:AM$177,"&gt;"&amp;0)</f>
        <v>-1</v>
      </c>
      <c r="BM15" s="10">
        <f>-COUNTIFS(Source!AO$6:AO$177,"&lt;="&amp;0,Source!AN$6:AN$177,"&gt;"&amp;0)</f>
        <v>-1</v>
      </c>
      <c r="BN15" s="10">
        <f>-COUNTIFS(Source!AP$6:AP$177,"&lt;="&amp;0,Source!AO$6:AO$177,"&gt;"&amp;0)</f>
        <v>-2</v>
      </c>
      <c r="BO15" s="10">
        <f>-COUNTIFS(Source!AQ$6:AQ$177,"&lt;="&amp;0,Source!AP$6:AP$177,"&gt;"&amp;0)</f>
        <v>0</v>
      </c>
      <c r="BP15" s="10">
        <f>-COUNTIFS(Source!AR$6:AR$177,"&lt;="&amp;0,Source!AQ$6:AQ$177,"&gt;"&amp;0)</f>
        <v>-1</v>
      </c>
      <c r="BQ15" s="10">
        <f>-COUNTIFS(Source!AS$6:AS$177,"&lt;="&amp;0,Source!AR$6:AR$177,"&gt;"&amp;0)</f>
        <v>-2</v>
      </c>
      <c r="BR15" s="10">
        <f>-COUNTIFS(Source!AT$6:AT$177,"&lt;="&amp;0,Source!AS$6:AS$177,"&gt;"&amp;0)</f>
        <v>0</v>
      </c>
      <c r="BS15" s="10">
        <f>-COUNTIFS(Source!AU$6:AU$177,"&lt;="&amp;0,Source!AT$6:AT$177,"&gt;"&amp;0)</f>
        <v>0</v>
      </c>
      <c r="BT15" s="10">
        <f>-COUNTIFS(Source!AV$6:AV$177,"&lt;="&amp;0,Source!AU$6:AU$177,"&gt;"&amp;0)</f>
        <v>0</v>
      </c>
      <c r="BU15" s="10">
        <f>-COUNTIFS(Source!AW$6:AW$177,"&lt;="&amp;0,Source!AV$6:AV$177,"&gt;"&amp;0)</f>
        <v>0</v>
      </c>
      <c r="BV15" s="10">
        <f>-COUNTIFS(Source!AX$6:AX$177,"&lt;="&amp;0,Source!AW$6:AW$177,"&gt;"&amp;0)</f>
        <v>0</v>
      </c>
    </row>
    <row r="16" spans="2:74" ht="11.25" customHeight="1">
      <c r="B16" s="19" t="s">
        <v>14</v>
      </c>
      <c r="C16" s="19"/>
      <c r="D16" s="19"/>
      <c r="E16" s="19"/>
      <c r="F16" s="20">
        <f>SUMIFS($AB16:$BV16,$AB$10:$BV$10,DATE(YEAR(F10),12,31))</f>
        <v>98</v>
      </c>
      <c r="G16" s="21">
        <f>+SUM(G13:G15)</f>
        <v>100</v>
      </c>
      <c r="H16" s="21">
        <f>+SUM(H13:H15)</f>
        <v>89</v>
      </c>
      <c r="I16" s="8"/>
      <c r="J16" s="21">
        <f>SUM(J13:J15)</f>
        <v>87</v>
      </c>
      <c r="K16" s="8"/>
      <c r="L16" s="20">
        <f>SUMIFS($AB16:$BV16,$AB$10:$BV$10,L10)</f>
        <v>91</v>
      </c>
      <c r="M16" s="21">
        <f t="shared" ref="M16:Z16" si="4">+SUM(M13:M15)</f>
        <v>91</v>
      </c>
      <c r="N16" s="21">
        <f t="shared" si="4"/>
        <v>95</v>
      </c>
      <c r="O16" s="21">
        <f t="shared" si="4"/>
        <v>98</v>
      </c>
      <c r="P16" s="21">
        <f t="shared" si="4"/>
        <v>97</v>
      </c>
      <c r="Q16" s="21">
        <f t="shared" si="4"/>
        <v>96</v>
      </c>
      <c r="R16" s="21">
        <f t="shared" si="4"/>
        <v>102</v>
      </c>
      <c r="S16" s="21">
        <f t="shared" si="4"/>
        <v>100</v>
      </c>
      <c r="T16" s="21">
        <f t="shared" si="4"/>
        <v>91</v>
      </c>
      <c r="U16" s="21">
        <f t="shared" si="4"/>
        <v>93</v>
      </c>
      <c r="V16" s="21">
        <f t="shared" si="4"/>
        <v>93</v>
      </c>
      <c r="W16" s="21">
        <f t="shared" si="4"/>
        <v>89</v>
      </c>
      <c r="X16" s="21">
        <f t="shared" si="4"/>
        <v>87</v>
      </c>
      <c r="Y16" s="21">
        <f t="shared" si="4"/>
        <v>85</v>
      </c>
      <c r="Z16" s="21">
        <f t="shared" si="4"/>
        <v>86</v>
      </c>
      <c r="AA16" s="8"/>
      <c r="AB16" s="20">
        <f>+COUNTIF(Source!D$6:D$177,"&gt;"&amp;0)</f>
        <v>89</v>
      </c>
      <c r="AC16" s="21">
        <f t="shared" ref="AC16:BV16" si="5">+SUM(AC13:AC15)</f>
        <v>90</v>
      </c>
      <c r="AD16" s="21">
        <f t="shared" si="5"/>
        <v>91</v>
      </c>
      <c r="AE16" s="21">
        <f t="shared" si="5"/>
        <v>92</v>
      </c>
      <c r="AF16" s="21">
        <f t="shared" si="5"/>
        <v>92</v>
      </c>
      <c r="AG16" s="21">
        <f t="shared" si="5"/>
        <v>91</v>
      </c>
      <c r="AH16" s="21">
        <f t="shared" si="5"/>
        <v>92</v>
      </c>
      <c r="AI16" s="21">
        <f t="shared" si="5"/>
        <v>94</v>
      </c>
      <c r="AJ16" s="21">
        <f t="shared" si="5"/>
        <v>95</v>
      </c>
      <c r="AK16" s="21">
        <f t="shared" si="5"/>
        <v>95</v>
      </c>
      <c r="AL16" s="21">
        <f t="shared" si="5"/>
        <v>96</v>
      </c>
      <c r="AM16" s="21">
        <f t="shared" si="5"/>
        <v>98</v>
      </c>
      <c r="AN16" s="21">
        <f t="shared" si="5"/>
        <v>97</v>
      </c>
      <c r="AO16" s="21">
        <f t="shared" si="5"/>
        <v>97</v>
      </c>
      <c r="AP16" s="21">
        <f t="shared" si="5"/>
        <v>97</v>
      </c>
      <c r="AQ16" s="21">
        <f t="shared" si="5"/>
        <v>93</v>
      </c>
      <c r="AR16" s="21">
        <f t="shared" si="5"/>
        <v>95</v>
      </c>
      <c r="AS16" s="21">
        <f t="shared" si="5"/>
        <v>96</v>
      </c>
      <c r="AT16" s="21">
        <f t="shared" si="5"/>
        <v>100</v>
      </c>
      <c r="AU16" s="21">
        <f t="shared" si="5"/>
        <v>101</v>
      </c>
      <c r="AV16" s="21">
        <f t="shared" si="5"/>
        <v>102</v>
      </c>
      <c r="AW16" s="21">
        <f t="shared" si="5"/>
        <v>102</v>
      </c>
      <c r="AX16" s="21">
        <f t="shared" si="5"/>
        <v>102</v>
      </c>
      <c r="AY16" s="21">
        <f t="shared" si="5"/>
        <v>100</v>
      </c>
      <c r="AZ16" s="21">
        <f t="shared" si="5"/>
        <v>99</v>
      </c>
      <c r="BA16" s="21">
        <f t="shared" si="5"/>
        <v>95</v>
      </c>
      <c r="BB16" s="21">
        <f t="shared" si="5"/>
        <v>91</v>
      </c>
      <c r="BC16" s="21">
        <f t="shared" si="5"/>
        <v>91</v>
      </c>
      <c r="BD16" s="21">
        <f t="shared" si="5"/>
        <v>89</v>
      </c>
      <c r="BE16" s="21">
        <f t="shared" si="5"/>
        <v>93</v>
      </c>
      <c r="BF16" s="21">
        <f t="shared" si="5"/>
        <v>92</v>
      </c>
      <c r="BG16" s="21">
        <f t="shared" si="5"/>
        <v>92</v>
      </c>
      <c r="BH16" s="21">
        <f t="shared" si="5"/>
        <v>93</v>
      </c>
      <c r="BI16" s="21">
        <f t="shared" si="5"/>
        <v>93</v>
      </c>
      <c r="BJ16" s="21">
        <f t="shared" si="5"/>
        <v>92</v>
      </c>
      <c r="BK16" s="21">
        <f t="shared" si="5"/>
        <v>89</v>
      </c>
      <c r="BL16" s="21">
        <f t="shared" si="5"/>
        <v>89</v>
      </c>
      <c r="BM16" s="21">
        <f t="shared" si="5"/>
        <v>89</v>
      </c>
      <c r="BN16" s="21">
        <f t="shared" si="5"/>
        <v>87</v>
      </c>
      <c r="BO16" s="21">
        <f t="shared" si="5"/>
        <v>87</v>
      </c>
      <c r="BP16" s="21">
        <f t="shared" si="5"/>
        <v>87</v>
      </c>
      <c r="BQ16" s="21">
        <f t="shared" si="5"/>
        <v>85</v>
      </c>
      <c r="BR16" s="21">
        <f t="shared" si="5"/>
        <v>85</v>
      </c>
      <c r="BS16" s="21">
        <f t="shared" si="5"/>
        <v>85</v>
      </c>
      <c r="BT16" s="21">
        <f t="shared" si="5"/>
        <v>86</v>
      </c>
      <c r="BU16" s="21">
        <f t="shared" si="5"/>
        <v>86</v>
      </c>
      <c r="BV16" s="21">
        <f t="shared" si="5"/>
        <v>87</v>
      </c>
    </row>
    <row r="17" spans="2:74" ht="11.25" customHeight="1">
      <c r="B17" s="29"/>
      <c r="C17" s="29" t="s">
        <v>15</v>
      </c>
      <c r="D17" s="29"/>
      <c r="E17" s="30"/>
      <c r="F17" s="30"/>
      <c r="G17" s="30">
        <f>IFERROR(G16/F16 - 1,"NA")</f>
        <v>2.0408163265306145E-2</v>
      </c>
      <c r="H17" s="30">
        <f>IFERROR(H16/G16 - 1,"NA")</f>
        <v>-0.10999999999999999</v>
      </c>
      <c r="I17" s="30"/>
      <c r="J17" s="30">
        <f>IFERROR(J16/SUMIFS($AB$16:$BV$16,$AB$10:$BV$10,EOMONTH(J10,-12))-1,"NA")</f>
        <v>-5.4347826086956541E-2</v>
      </c>
      <c r="K17" s="30"/>
      <c r="L17" s="30"/>
      <c r="M17" s="30" t="str">
        <f ca="1">IF(DATEDIF($L$10,M10,"M")&gt;=12,IFERROR(M16/OFFSET(M16,0,-4) - 1,"NA"),"")</f>
        <v/>
      </c>
      <c r="N17" s="30" t="str">
        <f ca="1">IF(DATEDIF($L$10,N10,"M")&gt;=12,IFERROR(N16/OFFSET(N16,0,-4) - 1,"NA"),"")</f>
        <v/>
      </c>
      <c r="O17" s="30" t="str">
        <f ca="1">IF(DATEDIF($L$10,O10,"M")&gt;=12,IFERROR(O16/OFFSET(O16,0,-4) - 1,"NA"),"")</f>
        <v/>
      </c>
      <c r="P17" s="30">
        <f ca="1">IF(DATEDIF($L$10,P10,"M")&gt;=12,IFERROR(P16/OFFSET(P16,0,-4) - 1,"NA"),"")</f>
        <v>6.5934065934065922E-2</v>
      </c>
      <c r="Q17" s="30">
        <f ca="1">IF(DATEDIF($L$10,Q10,"M")&gt;=12,IFERROR(Q16/OFFSET(Q16,0,-4) - 1,"NA"),"")</f>
        <v>5.4945054945054972E-2</v>
      </c>
      <c r="R17" s="30">
        <f ca="1">IF(DATEDIF($L$10,R10,"M")&gt;=12,IFERROR(R16/OFFSET(R16,0,-4) - 1,"NA"),"")</f>
        <v>7.3684210526315796E-2</v>
      </c>
      <c r="S17" s="30">
        <f ca="1">IF(DATEDIF($L$10,S10,"M")&gt;=12,IFERROR(S16/OFFSET(S16,0,-4) - 1,"NA"),"")</f>
        <v>2.0408163265306145E-2</v>
      </c>
      <c r="T17" s="30">
        <f ca="1">IF(DATEDIF($L$10,T10,"M")&gt;=12,IFERROR(T16/OFFSET(T16,0,-4) - 1,"NA"),"")</f>
        <v>-6.1855670103092786E-2</v>
      </c>
      <c r="U17" s="30">
        <f ca="1">IF(DATEDIF($L$10,U10,"M")&gt;=12,IFERROR(U16/OFFSET(U16,0,-4) - 1,"NA"),"")</f>
        <v>-3.125E-2</v>
      </c>
      <c r="V17" s="30">
        <f ca="1">IF(DATEDIF($L$10,V10,"M")&gt;=12,IFERROR(V16/OFFSET(V16,0,-4) - 1,"NA"),"")</f>
        <v>-8.8235294117647078E-2</v>
      </c>
      <c r="W17" s="30">
        <f ca="1">IF(DATEDIF($L$10,W10,"M")&gt;=12,IFERROR(W16/OFFSET(W16,0,-4) - 1,"NA"),"")</f>
        <v>-0.10999999999999999</v>
      </c>
      <c r="X17" s="30">
        <f ca="1">IF(DATEDIF($L$10,X10,"M")&gt;=12,IFERROR(X16/OFFSET(X16,0,-4) - 1,"NA"),"")</f>
        <v>-4.3956043956043911E-2</v>
      </c>
      <c r="Y17" s="30">
        <f ca="1">IF(DATEDIF($L$10,Y10,"M")&gt;=12,IFERROR(Y16/OFFSET(Y16,0,-4) - 1,"NA"),"")</f>
        <v>-8.6021505376344121E-2</v>
      </c>
      <c r="Z17" s="30">
        <f ca="1">IF(DATEDIF($L$10,Z10,"M")&gt;=12,IFERROR(Z16/OFFSET(Z16,0,-4) - 1,"NA"),"")</f>
        <v>-7.5268817204301119E-2</v>
      </c>
      <c r="AA17" s="30"/>
      <c r="AB17" s="30"/>
      <c r="AC17" s="30" t="str">
        <f ca="1">IF(DATEDIF($AB$10,AC10,"M")&gt;=12,IFERROR(AC16/OFFSET(AC16,0,-12) - 1,"NA"),"")</f>
        <v/>
      </c>
      <c r="AD17" s="30" t="str">
        <f ca="1">IF(DATEDIF($AB$10,AD10,"M")&gt;=12,IFERROR(AD16/OFFSET(AD16,0,-12) - 1,"NA"),"")</f>
        <v/>
      </c>
      <c r="AE17" s="30" t="str">
        <f ca="1">IF(DATEDIF($AB$10,AE10,"M")&gt;=12,IFERROR(AE16/OFFSET(AE16,0,-12) - 1,"NA"),"")</f>
        <v/>
      </c>
      <c r="AF17" s="30" t="str">
        <f ca="1">IF(DATEDIF($AB$10,AF10,"M")&gt;=12,IFERROR(AF16/OFFSET(AF16,0,-12) - 1,"NA"),"")</f>
        <v/>
      </c>
      <c r="AG17" s="30" t="str">
        <f ca="1">IF(DATEDIF($AB$10,AG10,"M")&gt;=12,IFERROR(AG16/OFFSET(AG16,0,-12) - 1,"NA"),"")</f>
        <v/>
      </c>
      <c r="AH17" s="30" t="str">
        <f ca="1">IF(DATEDIF($AB$10,AH10,"M")&gt;=12,IFERROR(AH16/OFFSET(AH16,0,-12) - 1,"NA"),"")</f>
        <v/>
      </c>
      <c r="AI17" s="30" t="str">
        <f ca="1">IF(DATEDIF($AB$10,AI10,"M")&gt;=12,IFERROR(AI16/OFFSET(AI16,0,-12) - 1,"NA"),"")</f>
        <v/>
      </c>
      <c r="AJ17" s="30" t="str">
        <f ca="1">IF(DATEDIF($AB$10,AJ10,"M")&gt;=12,IFERROR(AJ16/OFFSET(AJ16,0,-12) - 1,"NA"),"")</f>
        <v/>
      </c>
      <c r="AK17" s="30" t="str">
        <f ca="1">IF(DATEDIF($AB$10,AK10,"M")&gt;=12,IFERROR(AK16/OFFSET(AK16,0,-12) - 1,"NA"),"")</f>
        <v/>
      </c>
      <c r="AL17" s="30" t="str">
        <f ca="1">IF(DATEDIF($AB$10,AL10,"M")&gt;=12,IFERROR(AL16/OFFSET(AL16,0,-12) - 1,"NA"),"")</f>
        <v/>
      </c>
      <c r="AM17" s="30" t="str">
        <f ca="1">IF(DATEDIF($AB$10,AM10,"M")&gt;=12,IFERROR(AM16/OFFSET(AM16,0,-12) - 1,"NA"),"")</f>
        <v/>
      </c>
      <c r="AN17" s="30">
        <f ca="1">IF(DATEDIF($AB$10,AN10,"M")&gt;=12,IFERROR(AN16/OFFSET(AN16,0,-12) - 1,"NA"),"")</f>
        <v>8.98876404494382E-2</v>
      </c>
      <c r="AO17" s="30">
        <f ca="1">IF(DATEDIF($AB$10,AO10,"M")&gt;=12,IFERROR(AO16/OFFSET(AO16,0,-12) - 1,"NA"),"")</f>
        <v>7.7777777777777724E-2</v>
      </c>
      <c r="AP17" s="30">
        <f ca="1">IF(DATEDIF($AB$10,AP10,"M")&gt;=12,IFERROR(AP16/OFFSET(AP16,0,-12) - 1,"NA"),"")</f>
        <v>6.5934065934065922E-2</v>
      </c>
      <c r="AQ17" s="30">
        <f ca="1">IF(DATEDIF($AB$10,AQ10,"M")&gt;=12,IFERROR(AQ16/OFFSET(AQ16,0,-12) - 1,"NA"),"")</f>
        <v>1.0869565217391353E-2</v>
      </c>
      <c r="AR17" s="30">
        <f ca="1">IF(DATEDIF($AB$10,AR10,"M")&gt;=12,IFERROR(AR16/OFFSET(AR16,0,-12) - 1,"NA"),"")</f>
        <v>3.2608695652173836E-2</v>
      </c>
      <c r="AS17" s="30">
        <f ca="1">IF(DATEDIF($AB$10,AS10,"M")&gt;=12,IFERROR(AS16/OFFSET(AS16,0,-12) - 1,"NA"),"")</f>
        <v>5.4945054945054972E-2</v>
      </c>
      <c r="AT17" s="30">
        <f ca="1">IF(DATEDIF($AB$10,AT10,"M")&gt;=12,IFERROR(AT16/OFFSET(AT16,0,-12) - 1,"NA"),"")</f>
        <v>8.6956521739130377E-2</v>
      </c>
      <c r="AU17" s="30">
        <f ca="1">IF(DATEDIF($AB$10,AU10,"M")&gt;=12,IFERROR(AU16/OFFSET(AU16,0,-12) - 1,"NA"),"")</f>
        <v>7.4468085106383031E-2</v>
      </c>
      <c r="AV17" s="30">
        <f ca="1">IF(DATEDIF($AB$10,AV10,"M")&gt;=12,IFERROR(AV16/OFFSET(AV16,0,-12) - 1,"NA"),"")</f>
        <v>7.3684210526315796E-2</v>
      </c>
      <c r="AW17" s="30">
        <f ca="1">IF(DATEDIF($AB$10,AW10,"M")&gt;=12,IFERROR(AW16/OFFSET(AW16,0,-12) - 1,"NA"),"")</f>
        <v>7.3684210526315796E-2</v>
      </c>
      <c r="AX17" s="30">
        <f ca="1">IF(DATEDIF($AB$10,AX10,"M")&gt;=12,IFERROR(AX16/OFFSET(AX16,0,-12) - 1,"NA"),"")</f>
        <v>6.25E-2</v>
      </c>
      <c r="AY17" s="30">
        <f ca="1">IF(DATEDIF($AB$10,AY10,"M")&gt;=12,IFERROR(AY16/OFFSET(AY16,0,-12) - 1,"NA"),"")</f>
        <v>2.0408163265306145E-2</v>
      </c>
      <c r="AZ17" s="30">
        <f ca="1">IF(DATEDIF($AB$10,AZ10,"M")&gt;=12,IFERROR(AZ16/OFFSET(AZ16,0,-12) - 1,"NA"),"")</f>
        <v>2.0618556701030855E-2</v>
      </c>
      <c r="BA17" s="30">
        <f ca="1">IF(DATEDIF($AB$10,BA10,"M")&gt;=12,IFERROR(BA16/OFFSET(BA16,0,-12) - 1,"NA"),"")</f>
        <v>-2.0618556701030966E-2</v>
      </c>
      <c r="BB17" s="30">
        <f ca="1">IF(DATEDIF($AB$10,BB10,"M")&gt;=12,IFERROR(BB16/OFFSET(BB16,0,-12) - 1,"NA"),"")</f>
        <v>-6.1855670103092786E-2</v>
      </c>
      <c r="BC17" s="30">
        <f ca="1">IF(DATEDIF($AB$10,BC10,"M")&gt;=12,IFERROR(BC16/OFFSET(BC16,0,-12) - 1,"NA"),"")</f>
        <v>-2.1505376344086002E-2</v>
      </c>
      <c r="BD17" s="30">
        <f ca="1">IF(DATEDIF($AB$10,BD10,"M")&gt;=12,IFERROR(BD16/OFFSET(BD16,0,-12) - 1,"NA"),"")</f>
        <v>-6.315789473684208E-2</v>
      </c>
      <c r="BE17" s="30">
        <f ca="1">IF(DATEDIF($AB$10,BE10,"M")&gt;=12,IFERROR(BE16/OFFSET(BE16,0,-12) - 1,"NA"),"")</f>
        <v>-3.125E-2</v>
      </c>
      <c r="BF17" s="30">
        <f ca="1">IF(DATEDIF($AB$10,BF10,"M")&gt;=12,IFERROR(BF16/OFFSET(BF16,0,-12) - 1,"NA"),"")</f>
        <v>-7.999999999999996E-2</v>
      </c>
      <c r="BG17" s="30">
        <f ca="1">IF(DATEDIF($AB$10,BG10,"M")&gt;=12,IFERROR(BG16/OFFSET(BG16,0,-12) - 1,"NA"),"")</f>
        <v>-8.9108910891089077E-2</v>
      </c>
      <c r="BH17" s="30">
        <f ca="1">IF(DATEDIF($AB$10,BH10,"M")&gt;=12,IFERROR(BH16/OFFSET(BH16,0,-12) - 1,"NA"),"")</f>
        <v>-8.8235294117647078E-2</v>
      </c>
      <c r="BI17" s="30">
        <f ca="1">IF(DATEDIF($AB$10,BI10,"M")&gt;=12,IFERROR(BI16/OFFSET(BI16,0,-12) - 1,"NA"),"")</f>
        <v>-8.8235294117647078E-2</v>
      </c>
      <c r="BJ17" s="30">
        <f ca="1">IF(DATEDIF($AB$10,BJ10,"M")&gt;=12,IFERROR(BJ16/OFFSET(BJ16,0,-12) - 1,"NA"),"")</f>
        <v>-9.8039215686274495E-2</v>
      </c>
      <c r="BK17" s="30">
        <f ca="1">IF(DATEDIF($AB$10,BK10,"M")&gt;=12,IFERROR(BK16/OFFSET(BK16,0,-12) - 1,"NA"),"")</f>
        <v>-0.10999999999999999</v>
      </c>
      <c r="BL17" s="30">
        <f ca="1">IF(DATEDIF($AB$10,BL10,"M")&gt;=12,IFERROR(BL16/OFFSET(BL16,0,-12) - 1,"NA"),"")</f>
        <v>-0.10101010101010099</v>
      </c>
      <c r="BM17" s="30">
        <f ca="1">IF(DATEDIF($AB$10,BM10,"M")&gt;=12,IFERROR(BM16/OFFSET(BM16,0,-12) - 1,"NA"),"")</f>
        <v>-6.315789473684208E-2</v>
      </c>
      <c r="BN17" s="30">
        <f ca="1">IF(DATEDIF($AB$10,BN10,"M")&gt;=12,IFERROR(BN16/OFFSET(BN16,0,-12) - 1,"NA"),"")</f>
        <v>-4.3956043956043911E-2</v>
      </c>
      <c r="BO17" s="30">
        <f ca="1">IF(DATEDIF($AB$10,BO10,"M")&gt;=12,IFERROR(BO16/OFFSET(BO16,0,-12) - 1,"NA"),"")</f>
        <v>-4.3956043956043911E-2</v>
      </c>
      <c r="BP17" s="30">
        <f ca="1">IF(DATEDIF($AB$10,BP10,"M")&gt;=12,IFERROR(BP16/OFFSET(BP16,0,-12) - 1,"NA"),"")</f>
        <v>-2.2471910112359605E-2</v>
      </c>
      <c r="BQ17" s="30">
        <f ca="1">IF(DATEDIF($AB$10,BQ10,"M")&gt;=12,IFERROR(BQ16/OFFSET(BQ16,0,-12) - 1,"NA"),"")</f>
        <v>-8.6021505376344121E-2</v>
      </c>
      <c r="BR17" s="30">
        <f ca="1">IF(DATEDIF($AB$10,BR10,"M")&gt;=12,IFERROR(BR16/OFFSET(BR16,0,-12) - 1,"NA"),"")</f>
        <v>-7.6086956521739135E-2</v>
      </c>
      <c r="BS17" s="30">
        <f ca="1">IF(DATEDIF($AB$10,BS10,"M")&gt;=12,IFERROR(BS16/OFFSET(BS16,0,-12) - 1,"NA"),"")</f>
        <v>-7.6086956521739135E-2</v>
      </c>
      <c r="BT17" s="30">
        <f ca="1">IF(DATEDIF($AB$10,BT10,"M")&gt;=12,IFERROR(BT16/OFFSET(BT16,0,-12) - 1,"NA"),"")</f>
        <v>-7.5268817204301119E-2</v>
      </c>
      <c r="BU17" s="30">
        <f ca="1">IF(DATEDIF($AB$10,BU10,"M")&gt;=12,IFERROR(BU16/OFFSET(BU16,0,-12) - 1,"NA"),"")</f>
        <v>-7.5268817204301119E-2</v>
      </c>
      <c r="BV17" s="30">
        <f ca="1">IF(DATEDIF($AB$10,BV10,"M")&gt;=12,IFERROR(BV16/OFFSET(BV16,0,-12) - 1,"NA"),"")</f>
        <v>-5.4347826086956541E-2</v>
      </c>
    </row>
    <row r="18" spans="2:74" ht="11.25" customHeight="1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2:74" ht="11.25" customHeight="1">
      <c r="B19" s="29" t="s">
        <v>16</v>
      </c>
      <c r="C19" s="29"/>
      <c r="D19" s="29"/>
      <c r="E19" s="30"/>
      <c r="F19" s="30" t="str">
        <f>IFERROR(F14/F13,"NA")</f>
        <v>NA</v>
      </c>
      <c r="G19" s="30">
        <f>IFERROR(G14/G13,"NA")</f>
        <v>0.16326530612244897</v>
      </c>
      <c r="H19" s="30">
        <f>IFERROR(H14/H13,"NA")</f>
        <v>0.17</v>
      </c>
      <c r="I19" s="30"/>
      <c r="J19" s="30">
        <f>IFERROR(J14/J13,"NA")</f>
        <v>5.434782608695652E-2</v>
      </c>
      <c r="K19" s="30"/>
      <c r="L19" s="30" t="str">
        <f t="shared" ref="L19:Z19" si="6">IFERROR(L14/L13 * 4,"NA")</f>
        <v>NA</v>
      </c>
      <c r="M19" s="30">
        <f t="shared" si="6"/>
        <v>0.13186813186813187</v>
      </c>
      <c r="N19" s="30">
        <f t="shared" si="6"/>
        <v>0.39560439560439559</v>
      </c>
      <c r="O19" s="30">
        <f t="shared" si="6"/>
        <v>0.29473684210526313</v>
      </c>
      <c r="P19" s="30">
        <f t="shared" si="6"/>
        <v>8.1632653061224483E-2</v>
      </c>
      <c r="Q19" s="30">
        <f t="shared" si="6"/>
        <v>0.16494845360824742</v>
      </c>
      <c r="R19" s="30">
        <f t="shared" si="6"/>
        <v>0.29166666666666669</v>
      </c>
      <c r="S19" s="30">
        <f t="shared" si="6"/>
        <v>0.11764705882352941</v>
      </c>
      <c r="T19" s="30">
        <f t="shared" si="6"/>
        <v>0.08</v>
      </c>
      <c r="U19" s="30">
        <f t="shared" si="6"/>
        <v>0.39560439560439559</v>
      </c>
      <c r="V19" s="30">
        <f t="shared" si="6"/>
        <v>0.17204301075268819</v>
      </c>
      <c r="W19" s="30">
        <f t="shared" si="6"/>
        <v>8.6021505376344093E-2</v>
      </c>
      <c r="X19" s="30">
        <f t="shared" si="6"/>
        <v>8.98876404494382E-2</v>
      </c>
      <c r="Y19" s="30">
        <f t="shared" si="6"/>
        <v>4.5977011494252873E-2</v>
      </c>
      <c r="Z19" s="30">
        <f t="shared" si="6"/>
        <v>4.7058823529411764E-2</v>
      </c>
      <c r="AA19" s="30"/>
      <c r="AB19" s="30" t="str">
        <f t="shared" ref="AB19:BV19" si="7">IFERROR(AB14/AB13*12,"NA")</f>
        <v>NA</v>
      </c>
      <c r="AC19" s="30">
        <f t="shared" si="7"/>
        <v>0.1348314606741573</v>
      </c>
      <c r="AD19" s="30">
        <f t="shared" si="7"/>
        <v>0.53333333333333333</v>
      </c>
      <c r="AE19" s="30">
        <f t="shared" si="7"/>
        <v>0.26373626373626374</v>
      </c>
      <c r="AF19" s="30">
        <f t="shared" si="7"/>
        <v>0.13043478260869565</v>
      </c>
      <c r="AG19" s="30">
        <f t="shared" si="7"/>
        <v>0</v>
      </c>
      <c r="AH19" s="30">
        <f t="shared" si="7"/>
        <v>0.52747252747252749</v>
      </c>
      <c r="AI19" s="30">
        <f t="shared" si="7"/>
        <v>0.2608695652173913</v>
      </c>
      <c r="AJ19" s="30">
        <f t="shared" si="7"/>
        <v>0.38297872340425532</v>
      </c>
      <c r="AK19" s="30">
        <f t="shared" si="7"/>
        <v>0.37894736842105264</v>
      </c>
      <c r="AL19" s="30">
        <f t="shared" si="7"/>
        <v>0.12631578947368421</v>
      </c>
      <c r="AM19" s="30">
        <f t="shared" si="7"/>
        <v>0.375</v>
      </c>
      <c r="AN19" s="30">
        <f t="shared" si="7"/>
        <v>0</v>
      </c>
      <c r="AO19" s="30">
        <f t="shared" si="7"/>
        <v>0</v>
      </c>
      <c r="AP19" s="30">
        <f t="shared" si="7"/>
        <v>0.24742268041237114</v>
      </c>
      <c r="AQ19" s="30">
        <f t="shared" si="7"/>
        <v>0</v>
      </c>
      <c r="AR19" s="30">
        <f t="shared" si="7"/>
        <v>0.25806451612903225</v>
      </c>
      <c r="AS19" s="30">
        <f t="shared" si="7"/>
        <v>0.25263157894736843</v>
      </c>
      <c r="AT19" s="30">
        <f t="shared" si="7"/>
        <v>0.5</v>
      </c>
      <c r="AU19" s="30">
        <f t="shared" si="7"/>
        <v>0.24</v>
      </c>
      <c r="AV19" s="30">
        <f t="shared" si="7"/>
        <v>0.11881188118811881</v>
      </c>
      <c r="AW19" s="30">
        <f t="shared" si="7"/>
        <v>0.11764705882352941</v>
      </c>
      <c r="AX19" s="30">
        <f t="shared" si="7"/>
        <v>0.11764705882352941</v>
      </c>
      <c r="AY19" s="30">
        <f t="shared" si="7"/>
        <v>0.11764705882352941</v>
      </c>
      <c r="AZ19" s="30">
        <f t="shared" si="7"/>
        <v>0.12</v>
      </c>
      <c r="BA19" s="30">
        <f t="shared" si="7"/>
        <v>0</v>
      </c>
      <c r="BB19" s="30">
        <f t="shared" si="7"/>
        <v>0.12631578947368421</v>
      </c>
      <c r="BC19" s="30">
        <f t="shared" si="7"/>
        <v>0.26373626373626374</v>
      </c>
      <c r="BD19" s="30">
        <f t="shared" si="7"/>
        <v>0.13186813186813187</v>
      </c>
      <c r="BE19" s="30">
        <f t="shared" si="7"/>
        <v>0.8089887640449438</v>
      </c>
      <c r="BF19" s="30">
        <f t="shared" si="7"/>
        <v>0</v>
      </c>
      <c r="BG19" s="30">
        <f t="shared" si="7"/>
        <v>0.39130434782608692</v>
      </c>
      <c r="BH19" s="30">
        <f t="shared" si="7"/>
        <v>0.13043478260869565</v>
      </c>
      <c r="BI19" s="30">
        <f t="shared" si="7"/>
        <v>0.12903225806451613</v>
      </c>
      <c r="BJ19" s="30">
        <f t="shared" si="7"/>
        <v>0.12903225806451613</v>
      </c>
      <c r="BK19" s="30">
        <f t="shared" si="7"/>
        <v>0</v>
      </c>
      <c r="BL19" s="30">
        <f t="shared" si="7"/>
        <v>0.1348314606741573</v>
      </c>
      <c r="BM19" s="30">
        <f t="shared" si="7"/>
        <v>0.1348314606741573</v>
      </c>
      <c r="BN19" s="30">
        <f t="shared" si="7"/>
        <v>0</v>
      </c>
      <c r="BO19" s="30">
        <f t="shared" si="7"/>
        <v>0</v>
      </c>
      <c r="BP19" s="30">
        <f t="shared" si="7"/>
        <v>0.13793103448275862</v>
      </c>
      <c r="BQ19" s="30">
        <f t="shared" si="7"/>
        <v>0</v>
      </c>
      <c r="BR19" s="30">
        <f t="shared" si="7"/>
        <v>0</v>
      </c>
      <c r="BS19" s="30">
        <f t="shared" si="7"/>
        <v>0</v>
      </c>
      <c r="BT19" s="30">
        <f t="shared" si="7"/>
        <v>0.14117647058823529</v>
      </c>
      <c r="BU19" s="30">
        <f t="shared" si="7"/>
        <v>0</v>
      </c>
      <c r="BV19" s="30">
        <f t="shared" si="7"/>
        <v>0.13953488372093023</v>
      </c>
    </row>
    <row r="20" spans="2:74" ht="11.25" customHeight="1">
      <c r="B20" s="29" t="s">
        <v>17</v>
      </c>
      <c r="C20" s="29"/>
      <c r="D20" s="29"/>
      <c r="E20" s="30"/>
      <c r="F20" s="30" t="str">
        <f>IFERROR(F15/F13,"NA")</f>
        <v>NA</v>
      </c>
      <c r="G20" s="30">
        <f>IFERROR(G15/G13,"NA")</f>
        <v>-0.14285714285714285</v>
      </c>
      <c r="H20" s="30">
        <f>IFERROR(H15/H13,"NA")</f>
        <v>-0.28000000000000003</v>
      </c>
      <c r="I20" s="30"/>
      <c r="J20" s="30">
        <f>IFERROR(J15/J13,"NA")</f>
        <v>-0.10869565217391304</v>
      </c>
      <c r="K20" s="30"/>
      <c r="L20" s="30" t="str">
        <f t="shared" ref="L20:Z20" si="8">IFERROR(L15/L13 * 4,"NA")</f>
        <v>NA</v>
      </c>
      <c r="M20" s="30">
        <f t="shared" si="8"/>
        <v>-0.13186813186813187</v>
      </c>
      <c r="N20" s="30">
        <f t="shared" si="8"/>
        <v>-0.21978021978021978</v>
      </c>
      <c r="O20" s="30">
        <f t="shared" si="8"/>
        <v>-0.16842105263157894</v>
      </c>
      <c r="P20" s="30">
        <f t="shared" si="8"/>
        <v>-0.12244897959183673</v>
      </c>
      <c r="Q20" s="30">
        <f t="shared" si="8"/>
        <v>-0.20618556701030927</v>
      </c>
      <c r="R20" s="30">
        <f t="shared" si="8"/>
        <v>-4.1666666666666664E-2</v>
      </c>
      <c r="S20" s="30">
        <f t="shared" si="8"/>
        <v>-0.19607843137254902</v>
      </c>
      <c r="T20" s="30">
        <f t="shared" si="8"/>
        <v>-0.44</v>
      </c>
      <c r="U20" s="30">
        <f t="shared" si="8"/>
        <v>-0.30769230769230771</v>
      </c>
      <c r="V20" s="30">
        <f t="shared" si="8"/>
        <v>-0.17204301075268819</v>
      </c>
      <c r="W20" s="30">
        <f t="shared" si="8"/>
        <v>-0.25806451612903225</v>
      </c>
      <c r="X20" s="30">
        <f t="shared" si="8"/>
        <v>-0.1797752808988764</v>
      </c>
      <c r="Y20" s="30">
        <f t="shared" si="8"/>
        <v>-0.13793103448275862</v>
      </c>
      <c r="Z20" s="30">
        <f t="shared" si="8"/>
        <v>0</v>
      </c>
      <c r="AA20" s="30"/>
      <c r="AB20" s="30" t="str">
        <f t="shared" ref="AB20:BV20" si="9">IFERROR(AB15/AB13*12,"NA")</f>
        <v>NA</v>
      </c>
      <c r="AC20" s="30">
        <f t="shared" si="9"/>
        <v>0</v>
      </c>
      <c r="AD20" s="30">
        <f t="shared" si="9"/>
        <v>-0.4</v>
      </c>
      <c r="AE20" s="30">
        <f t="shared" si="9"/>
        <v>-0.13186813186813187</v>
      </c>
      <c r="AF20" s="30">
        <f t="shared" si="9"/>
        <v>-0.13043478260869565</v>
      </c>
      <c r="AG20" s="30">
        <f t="shared" si="9"/>
        <v>-0.13043478260869565</v>
      </c>
      <c r="AH20" s="30">
        <f t="shared" si="9"/>
        <v>-0.39560439560439564</v>
      </c>
      <c r="AI20" s="30">
        <f t="shared" si="9"/>
        <v>0</v>
      </c>
      <c r="AJ20" s="30">
        <f t="shared" si="9"/>
        <v>-0.25531914893617019</v>
      </c>
      <c r="AK20" s="30">
        <f t="shared" si="9"/>
        <v>-0.37894736842105264</v>
      </c>
      <c r="AL20" s="30">
        <f t="shared" si="9"/>
        <v>0</v>
      </c>
      <c r="AM20" s="30">
        <f t="shared" si="9"/>
        <v>-0.125</v>
      </c>
      <c r="AN20" s="30">
        <f t="shared" si="9"/>
        <v>-0.12244897959183673</v>
      </c>
      <c r="AO20" s="30">
        <f t="shared" si="9"/>
        <v>0</v>
      </c>
      <c r="AP20" s="30">
        <f t="shared" si="9"/>
        <v>-0.24742268041237114</v>
      </c>
      <c r="AQ20" s="30">
        <f t="shared" si="9"/>
        <v>-0.49484536082474229</v>
      </c>
      <c r="AR20" s="30">
        <f t="shared" si="9"/>
        <v>0</v>
      </c>
      <c r="AS20" s="30">
        <f t="shared" si="9"/>
        <v>-0.12631578947368421</v>
      </c>
      <c r="AT20" s="30">
        <f t="shared" si="9"/>
        <v>0</v>
      </c>
      <c r="AU20" s="30">
        <f t="shared" si="9"/>
        <v>-0.12</v>
      </c>
      <c r="AV20" s="30">
        <f t="shared" si="9"/>
        <v>0</v>
      </c>
      <c r="AW20" s="30">
        <f t="shared" si="9"/>
        <v>-0.11764705882352941</v>
      </c>
      <c r="AX20" s="30">
        <f t="shared" si="9"/>
        <v>-0.11764705882352941</v>
      </c>
      <c r="AY20" s="30">
        <f t="shared" si="9"/>
        <v>-0.3529411764705882</v>
      </c>
      <c r="AZ20" s="30">
        <f t="shared" si="9"/>
        <v>-0.24</v>
      </c>
      <c r="BA20" s="30">
        <f t="shared" si="9"/>
        <v>-0.48484848484848486</v>
      </c>
      <c r="BB20" s="30">
        <f t="shared" si="9"/>
        <v>-0.63157894736842102</v>
      </c>
      <c r="BC20" s="30">
        <f t="shared" si="9"/>
        <v>-0.26373626373626374</v>
      </c>
      <c r="BD20" s="30">
        <f t="shared" si="9"/>
        <v>-0.39560439560439564</v>
      </c>
      <c r="BE20" s="30">
        <f t="shared" si="9"/>
        <v>-0.2696629213483146</v>
      </c>
      <c r="BF20" s="30">
        <f t="shared" si="9"/>
        <v>-0.12903225806451613</v>
      </c>
      <c r="BG20" s="30">
        <f t="shared" si="9"/>
        <v>-0.39130434782608692</v>
      </c>
      <c r="BH20" s="30">
        <f t="shared" si="9"/>
        <v>0</v>
      </c>
      <c r="BI20" s="30">
        <f t="shared" si="9"/>
        <v>-0.12903225806451613</v>
      </c>
      <c r="BJ20" s="30">
        <f t="shared" si="9"/>
        <v>-0.25806451612903225</v>
      </c>
      <c r="BK20" s="30">
        <f t="shared" si="9"/>
        <v>-0.39130434782608692</v>
      </c>
      <c r="BL20" s="30">
        <f t="shared" si="9"/>
        <v>-0.1348314606741573</v>
      </c>
      <c r="BM20" s="30">
        <f t="shared" si="9"/>
        <v>-0.1348314606741573</v>
      </c>
      <c r="BN20" s="30">
        <f t="shared" si="9"/>
        <v>-0.2696629213483146</v>
      </c>
      <c r="BO20" s="30">
        <f t="shared" si="9"/>
        <v>0</v>
      </c>
      <c r="BP20" s="30">
        <f t="shared" si="9"/>
        <v>-0.13793103448275862</v>
      </c>
      <c r="BQ20" s="30">
        <f t="shared" si="9"/>
        <v>-0.27586206896551724</v>
      </c>
      <c r="BR20" s="30">
        <f t="shared" si="9"/>
        <v>0</v>
      </c>
      <c r="BS20" s="30">
        <f t="shared" si="9"/>
        <v>0</v>
      </c>
      <c r="BT20" s="30">
        <f t="shared" si="9"/>
        <v>0</v>
      </c>
      <c r="BU20" s="30">
        <f t="shared" si="9"/>
        <v>0</v>
      </c>
      <c r="BV20" s="30">
        <f t="shared" si="9"/>
        <v>0</v>
      </c>
    </row>
    <row r="21" spans="2:74" ht="11.2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2:74" ht="11.25" customHeight="1">
      <c r="B22" s="17" t="s">
        <v>18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</row>
    <row r="23" spans="2:74" ht="11.25" customHeight="1">
      <c r="B23" s="11" t="s">
        <v>19</v>
      </c>
      <c r="C23" s="11"/>
      <c r="D23" s="11"/>
      <c r="E23" s="11"/>
      <c r="F23" s="11"/>
      <c r="G23" s="11">
        <f>+F28</f>
        <v>8646.9552907528796</v>
      </c>
      <c r="H23" s="11">
        <f>+G28</f>
        <v>9027.5124846153813</v>
      </c>
      <c r="I23" s="11"/>
      <c r="J23" s="11">
        <f>SUMIFS($AB28:$BV28,$AB$10:$BV$10,EOMONTH(J10,-12))</f>
        <v>9357.1385246153804</v>
      </c>
      <c r="K23" s="11"/>
      <c r="L23" s="11"/>
      <c r="M23" s="11">
        <f t="shared" ref="M23:Z23" si="10">+L28</f>
        <v>8706.4963440038809</v>
      </c>
      <c r="N23" s="11">
        <f t="shared" si="10"/>
        <v>7963.0087690934406</v>
      </c>
      <c r="O23" s="11">
        <f t="shared" si="10"/>
        <v>8264.5430594761383</v>
      </c>
      <c r="P23" s="11">
        <f t="shared" si="10"/>
        <v>8646.9552907528814</v>
      </c>
      <c r="Q23" s="11">
        <f t="shared" si="10"/>
        <v>9299.9959308369216</v>
      </c>
      <c r="R23" s="11">
        <f t="shared" si="10"/>
        <v>9248.8825384209213</v>
      </c>
      <c r="S23" s="11">
        <f t="shared" si="10"/>
        <v>9267.5160184209217</v>
      </c>
      <c r="T23" s="11">
        <f t="shared" si="10"/>
        <v>9027.5124846153849</v>
      </c>
      <c r="U23" s="11">
        <f t="shared" si="10"/>
        <v>8776.9845446153831</v>
      </c>
      <c r="V23" s="11">
        <f t="shared" si="10"/>
        <v>8742.4822846153838</v>
      </c>
      <c r="W23" s="11">
        <f t="shared" si="10"/>
        <v>9438.1669246153833</v>
      </c>
      <c r="X23" s="11">
        <f t="shared" si="10"/>
        <v>9263.0210046153843</v>
      </c>
      <c r="Y23" s="11">
        <f t="shared" si="10"/>
        <v>9060.5540446153827</v>
      </c>
      <c r="Z23" s="11">
        <f t="shared" si="10"/>
        <v>9122.3765646153824</v>
      </c>
      <c r="AA23" s="11"/>
      <c r="AB23" s="11"/>
      <c r="AC23" s="11">
        <f t="shared" ref="AC23:BV23" si="11">+AB28</f>
        <v>8063.1598193412001</v>
      </c>
      <c r="AD23" s="11">
        <f t="shared" si="11"/>
        <v>8176.6478273412004</v>
      </c>
      <c r="AE23" s="11">
        <f t="shared" si="11"/>
        <v>8706.4963440038809</v>
      </c>
      <c r="AF23" s="11">
        <f t="shared" si="11"/>
        <v>8843.4231440038802</v>
      </c>
      <c r="AG23" s="11">
        <f t="shared" si="11"/>
        <v>8626.5303440038788</v>
      </c>
      <c r="AH23" s="11">
        <f t="shared" si="11"/>
        <v>7963.0087690934379</v>
      </c>
      <c r="AI23" s="11">
        <f t="shared" si="11"/>
        <v>8146.7070803332799</v>
      </c>
      <c r="AJ23" s="11">
        <f t="shared" si="11"/>
        <v>8265.9140574761368</v>
      </c>
      <c r="AK23" s="11">
        <f t="shared" si="11"/>
        <v>8264.5430594761365</v>
      </c>
      <c r="AL23" s="11">
        <f t="shared" si="11"/>
        <v>8176.7525070610291</v>
      </c>
      <c r="AM23" s="11">
        <f t="shared" si="11"/>
        <v>8384.7467870610271</v>
      </c>
      <c r="AN23" s="11">
        <f t="shared" si="11"/>
        <v>8646.9552907528796</v>
      </c>
      <c r="AO23" s="11">
        <f t="shared" si="11"/>
        <v>8623.9678837465181</v>
      </c>
      <c r="AP23" s="11">
        <f t="shared" si="11"/>
        <v>8623.9678837465181</v>
      </c>
      <c r="AQ23" s="11">
        <f t="shared" si="11"/>
        <v>9299.9959308369198</v>
      </c>
      <c r="AR23" s="11">
        <f t="shared" si="11"/>
        <v>8941.8526184209204</v>
      </c>
      <c r="AS23" s="11">
        <f t="shared" si="11"/>
        <v>9122.1378584209197</v>
      </c>
      <c r="AT23" s="11">
        <f t="shared" si="11"/>
        <v>9248.8825384209213</v>
      </c>
      <c r="AU23" s="11">
        <f t="shared" si="11"/>
        <v>9369.0406584209213</v>
      </c>
      <c r="AV23" s="11">
        <f t="shared" si="11"/>
        <v>9411.9118584209227</v>
      </c>
      <c r="AW23" s="11">
        <f t="shared" si="11"/>
        <v>9267.5160184209217</v>
      </c>
      <c r="AX23" s="11">
        <f t="shared" si="11"/>
        <v>9250.2852184209205</v>
      </c>
      <c r="AY23" s="11">
        <f t="shared" si="11"/>
        <v>9244.8383017582419</v>
      </c>
      <c r="AZ23" s="11">
        <f t="shared" si="11"/>
        <v>9027.5124846153849</v>
      </c>
      <c r="BA23" s="11">
        <f t="shared" si="11"/>
        <v>9217.6056846153861</v>
      </c>
      <c r="BB23" s="11">
        <f t="shared" si="11"/>
        <v>8815.3524046153871</v>
      </c>
      <c r="BC23" s="11">
        <f t="shared" si="11"/>
        <v>8776.9845446153868</v>
      </c>
      <c r="BD23" s="11">
        <f t="shared" si="11"/>
        <v>8848.9287246153872</v>
      </c>
      <c r="BE23" s="11">
        <f t="shared" si="11"/>
        <v>8340.0155246153863</v>
      </c>
      <c r="BF23" s="11">
        <f t="shared" si="11"/>
        <v>8742.4822846153857</v>
      </c>
      <c r="BG23" s="11">
        <f t="shared" si="11"/>
        <v>8732.4910846153853</v>
      </c>
      <c r="BH23" s="11">
        <f t="shared" si="11"/>
        <v>8744.2780846153837</v>
      </c>
      <c r="BI23" s="11">
        <f t="shared" si="11"/>
        <v>9438.1669246153833</v>
      </c>
      <c r="BJ23" s="11">
        <f t="shared" si="11"/>
        <v>9457.1029246153812</v>
      </c>
      <c r="BK23" s="11">
        <f t="shared" si="11"/>
        <v>9357.1385246153804</v>
      </c>
      <c r="BL23" s="11">
        <f t="shared" si="11"/>
        <v>9263.0210046153807</v>
      </c>
      <c r="BM23" s="11">
        <f t="shared" si="11"/>
        <v>9251.9840046153804</v>
      </c>
      <c r="BN23" s="11">
        <f t="shared" si="11"/>
        <v>9200.6530046153803</v>
      </c>
      <c r="BO23" s="11">
        <f t="shared" si="11"/>
        <v>9060.5540446153809</v>
      </c>
      <c r="BP23" s="11">
        <f t="shared" si="11"/>
        <v>9167.2689646153813</v>
      </c>
      <c r="BQ23" s="11">
        <f t="shared" si="11"/>
        <v>9179.3419646153816</v>
      </c>
      <c r="BR23" s="11">
        <f t="shared" si="11"/>
        <v>9122.3765646153806</v>
      </c>
      <c r="BS23" s="11">
        <f t="shared" si="11"/>
        <v>9048.7706199999957</v>
      </c>
      <c r="BT23" s="11">
        <f t="shared" si="11"/>
        <v>9039.8186199999964</v>
      </c>
      <c r="BU23" s="11">
        <f t="shared" si="11"/>
        <v>9058.8596199999974</v>
      </c>
      <c r="BV23" s="11">
        <f t="shared" si="11"/>
        <v>9058.8596199999974</v>
      </c>
    </row>
    <row r="24" spans="2:74" ht="11.25" customHeight="1">
      <c r="B24" s="8" t="s">
        <v>12</v>
      </c>
      <c r="C24" s="8"/>
      <c r="D24" s="8"/>
      <c r="E24" s="8"/>
      <c r="F24" s="8"/>
      <c r="G24" s="8">
        <f>SUMIFS($L24:$Z24, $L$10:$Z$10, "&gt;"&amp;DATE(YEAR(G$10),1,1), $L$10:$Z$10, "&lt;="&amp;DATE(YEAR(G$10),12,31))</f>
        <v>1115.1720000000003</v>
      </c>
      <c r="H24" s="8">
        <f>SUMIFS($L24:$Z24, $L$10:$Z$10, "&gt;"&amp;DATE(YEAR(H$10),1,1), $L$10:$Z$10, "&lt;="&amp;DATE(YEAR(H$10),12,31))</f>
        <v>2067.1052399999994</v>
      </c>
      <c r="I24" s="8"/>
      <c r="J24" s="8">
        <f>SUMIFS($AB24:$BV24,$AB$10:$BV$10,"&lt;="&amp;J10,$AB$10:$BV$10,"&gt;"&amp;EOMONTH(J10,-12))</f>
        <v>328.66300000000001</v>
      </c>
      <c r="K24" s="8"/>
      <c r="L24" s="8"/>
      <c r="M24" s="8">
        <f>SUMIFS($AB24:$BV24, $AB$10:$BV$10, "&gt;"&amp;EOMONTH(M10,-3), $AB$10:$BV$10, "&lt;="&amp;M10)</f>
        <v>174.48396</v>
      </c>
      <c r="N24" s="8">
        <f>SUMIFS($AB24:$BV24, $AB$10:$BV$10, "&gt;"&amp;EOMONTH(N10,-3), $AB$10:$BV$10, "&lt;="&amp;N10)</f>
        <v>550.11781714285712</v>
      </c>
      <c r="O24" s="8">
        <f>SUMIFS($AB24:$BV24, $AB$10:$BV$10, "&gt;"&amp;EOMONTH(O10,-3), $AB$10:$BV$10, "&lt;="&amp;O10)</f>
        <v>356.21907692307684</v>
      </c>
      <c r="P24" s="8">
        <f>SUMIFS($AB24:$BV24, $AB$10:$BV$10, "&gt;"&amp;EOMONTH(P10,-3), $AB$10:$BV$10, "&lt;="&amp;P10)</f>
        <v>656.25</v>
      </c>
      <c r="Q24" s="8">
        <f>SUMIFS($AB24:$BV24, $AB$10:$BV$10, "&gt;"&amp;EOMONTH(Q10,-3), $AB$10:$BV$10, "&lt;="&amp;Q10)</f>
        <v>132.21800000000005</v>
      </c>
      <c r="R24" s="8">
        <f>SUMIFS($AB24:$BV24, $AB$10:$BV$10, "&gt;"&amp;EOMONTH(R10,-3), $AB$10:$BV$10, "&lt;="&amp;R10)</f>
        <v>213.5200000000001</v>
      </c>
      <c r="S24" s="8">
        <f>SUMIFS($AB24:$BV24, $AB$10:$BV$10, "&gt;"&amp;EOMONTH(S10,-3), $AB$10:$BV$10, "&lt;="&amp;S10)</f>
        <v>113.184</v>
      </c>
      <c r="T24" s="8">
        <f>SUMIFS($AB24:$BV24, $AB$10:$BV$10, "&gt;"&amp;EOMONTH(T10,-3), $AB$10:$BV$10, "&lt;="&amp;T10)</f>
        <v>298.38</v>
      </c>
      <c r="U24" s="8">
        <f>SUMIFS($AB24:$BV24, $AB$10:$BV$10, "&gt;"&amp;EOMONTH(U10,-3), $AB$10:$BV$10, "&lt;="&amp;U10)</f>
        <v>871.18523999999957</v>
      </c>
      <c r="V24" s="8">
        <f>SUMIFS($AB24:$BV24, $AB$10:$BV$10, "&gt;"&amp;EOMONTH(V10,-3), $AB$10:$BV$10, "&lt;="&amp;V10)</f>
        <v>839.46</v>
      </c>
      <c r="W24" s="8">
        <f>SUMIFS($AB24:$BV24, $AB$10:$BV$10, "&gt;"&amp;EOMONTH(W10,-3), $AB$10:$BV$10, "&lt;="&amp;W10)</f>
        <v>58.08</v>
      </c>
      <c r="X24" s="8">
        <f>SUMIFS($AB24:$BV24, $AB$10:$BV$10, "&gt;"&amp;EOMONTH(X10,-3), $AB$10:$BV$10, "&lt;="&amp;X10)</f>
        <v>90.269000000000034</v>
      </c>
      <c r="Y24" s="8">
        <f>SUMIFS($AB24:$BV24, $AB$10:$BV$10, "&gt;"&amp;EOMONTH(Y10,-3), $AB$10:$BV$10, "&lt;="&amp;Y10)</f>
        <v>55.068999999999967</v>
      </c>
      <c r="Z24" s="8">
        <f>SUMIFS($AB24:$BV24, $AB$10:$BV$10, "&gt;"&amp;EOMONTH(Z10,-3), $AB$10:$BV$10, "&lt;="&amp;Z10)</f>
        <v>83.325000000000003</v>
      </c>
      <c r="AA24" s="8"/>
      <c r="AB24" s="10"/>
      <c r="AC24" s="10">
        <f>+$F$7*12*(SUMIFS(Source!E$6:E$177,Source!E$6:E$177,"&gt;0",Source!D$6:D$177,0))/1000</f>
        <v>54.999960000000002</v>
      </c>
      <c r="AD24" s="10">
        <f>+$F$7*12*(SUMIFS(Source!F$6:F$177,Source!F$6:F$177,"&gt;0",Source!E$6:E$177,0))/1000</f>
        <v>291.72096000000005</v>
      </c>
      <c r="AE24" s="10">
        <f>+$F$7*12*(SUMIFS(Source!G$6:G$177,Source!G$6:G$177,"&gt;0",Source!F$6:F$177,0))/1000</f>
        <v>117.99995999999999</v>
      </c>
      <c r="AF24" s="10">
        <f>+$F$7*12*(SUMIFS(Source!H$6:H$177,Source!H$6:H$177,"&gt;0",Source!G$6:G$177,0))/1000</f>
        <v>56.484000000000002</v>
      </c>
      <c r="AG24" s="10">
        <f>+$F$7*12*(SUMIFS(Source!I$6:I$177,Source!I$6:I$177,"&gt;0",Source!H$6:H$177,0))/1000</f>
        <v>0</v>
      </c>
      <c r="AH24" s="10">
        <f>+$F$7*12*(SUMIFS(Source!J$6:J$177,Source!J$6:J$177,"&gt;0",Source!I$6:I$177,0))/1000</f>
        <v>329.47500000000002</v>
      </c>
      <c r="AI24" s="10">
        <f>+$F$7*12*(SUMIFS(Source!K$6:K$177,Source!K$6:K$177,"&gt;0",Source!J$6:J$177,0))/1000</f>
        <v>85.642857142857125</v>
      </c>
      <c r="AJ24" s="10">
        <f>+$F$7*12*(SUMIFS(Source!L$6:L$177,Source!L$6:L$177,"&gt;0",Source!K$6:K$177,0))/1000</f>
        <v>134.99996000000002</v>
      </c>
      <c r="AK24" s="10">
        <f>+$F$7*12*(SUMIFS(Source!M$6:M$177,Source!M$6:M$177,"&gt;0",Source!L$6:L$177,0))/1000</f>
        <v>91.607692307692318</v>
      </c>
      <c r="AL24" s="10">
        <f>+$F$7*12*(SUMIFS(Source!N$6:N$177,Source!N$6:N$177,"&gt;0",Source!M$6:M$177,0))/1000</f>
        <v>114.99999999999997</v>
      </c>
      <c r="AM24" s="10">
        <f>+$F$7*12*(SUMIFS(Source!O$6:O$177,Source!O$6:O$177,"&gt;0",Source!N$6:N$177,0))/1000</f>
        <v>149.61138461538457</v>
      </c>
      <c r="AN24" s="10">
        <f>+$F$7*12*(SUMIFS(Source!P$6:P$177,Source!P$6:P$177,"&gt;0",Source!O$6:O$177,0))/1000</f>
        <v>0</v>
      </c>
      <c r="AO24" s="10">
        <f>+$F$7*12*(SUMIFS(Source!Q$6:Q$177,Source!Q$6:Q$177,"&gt;0",Source!P$6:P$177,0))/1000</f>
        <v>0</v>
      </c>
      <c r="AP24" s="10">
        <f>+$F$7*12*(SUMIFS(Source!R$6:R$177,Source!R$6:R$177,"&gt;0",Source!Q$6:Q$177,0))/1000</f>
        <v>656.25</v>
      </c>
      <c r="AQ24" s="10">
        <f>+$F$7*12*(SUMIFS(Source!S$6:S$177,Source!S$6:S$177,"&gt;0",Source!R$6:R$177,0))/1000</f>
        <v>0</v>
      </c>
      <c r="AR24" s="10">
        <f>+$F$7*12*(SUMIFS(Source!T$6:T$177,Source!T$6:T$177,"&gt;0",Source!S$6:S$177,0))/1000</f>
        <v>70.968000000000004</v>
      </c>
      <c r="AS24" s="10">
        <f>+$F$7*12*(SUMIFS(Source!U$6:U$177,Source!U$6:U$177,"&gt;0",Source!T$6:T$177,0))/1000</f>
        <v>61.250000000000036</v>
      </c>
      <c r="AT24" s="10">
        <f>+$F$7*12*(SUMIFS(Source!V$6:V$177,Source!V$6:V$177,"&gt;0",Source!U$6:U$177,0))/1000</f>
        <v>119.33000000000003</v>
      </c>
      <c r="AU24" s="10">
        <f>+$F$7*12*(SUMIFS(Source!W$6:W$177,Source!W$6:W$177,"&gt;0",Source!V$6:V$177,0))/1000</f>
        <v>62.94</v>
      </c>
      <c r="AV24" s="10">
        <f>+$F$7*12*(SUMIFS(Source!X$6:X$177,Source!X$6:X$177,"&gt;0",Source!W$6:W$177,0))/1000</f>
        <v>31.250000000000043</v>
      </c>
      <c r="AW24" s="10">
        <f>+$F$7*12*(SUMIFS(Source!Y$6:Y$177,Source!Y$6:Y$177,"&gt;0",Source!X$6:X$177,0))/1000</f>
        <v>64.284000000000006</v>
      </c>
      <c r="AX24" s="10">
        <f>+$F$7*12*(SUMIFS(Source!Z$6:Z$177,Source!Z$6:Z$177,"&gt;0",Source!Y$6:Y$177,0))/1000</f>
        <v>18.899999999999999</v>
      </c>
      <c r="AY24" s="10">
        <f>+$F$7*12*(SUMIFS(Source!AA$6:AA$177,Source!AA$6:AA$177,"&gt;0",Source!Z$6:Z$177,0))/1000</f>
        <v>30</v>
      </c>
      <c r="AZ24" s="10">
        <f>+$F$7*12*(SUMIFS(Source!AB$6:AB$177,Source!AB$6:AB$177,"&gt;0",Source!AA$6:AA$177,0))/1000</f>
        <v>246.876</v>
      </c>
      <c r="BA24" s="10">
        <f>+$F$7*12*(SUMIFS(Source!AC$6:AC$177,Source!AC$6:AC$177,"&gt;0",Source!AB$6:AB$177,0))/1000</f>
        <v>0</v>
      </c>
      <c r="BB24" s="10">
        <f>+$F$7*12*(SUMIFS(Source!AD$6:AD$177,Source!AD$6:AD$177,"&gt;0",Source!AC$6:AC$177,0))/1000</f>
        <v>51.503999999999998</v>
      </c>
      <c r="BC24" s="10">
        <f>+$F$7*12*(SUMIFS(Source!AE$6:AE$177,Source!AE$6:AE$177,"&gt;0",Source!AD$6:AD$177,0))/1000</f>
        <v>417.88299999999958</v>
      </c>
      <c r="BD24" s="10">
        <f>+$F$7*12*(SUMIFS(Source!AF$6:AF$177,Source!AF$6:AF$177,"&gt;0",Source!AE$6:AE$177,0))/1000</f>
        <v>26.46</v>
      </c>
      <c r="BE24" s="10">
        <f>+$F$7*12*(SUMIFS(Source!AG$6:AG$177,Source!AG$6:AG$177,"&gt;0",Source!AF$6:AF$177,0))/1000</f>
        <v>426.84224</v>
      </c>
      <c r="BF24" s="10">
        <f>+$F$7*12*(SUMIFS(Source!AH$6:AH$177,Source!AH$6:AH$177,"&gt;0",Source!AG$6:AG$177,0))/1000</f>
        <v>0</v>
      </c>
      <c r="BG24" s="10">
        <f>+$F$7*12*(SUMIFS(Source!AI$6:AI$177,Source!AI$6:AI$177,"&gt;0",Source!AH$6:AH$177,0))/1000</f>
        <v>161.58000000000001</v>
      </c>
      <c r="BH24" s="10">
        <f>+$F$7*12*(SUMIFS(Source!AJ$6:AJ$177,Source!AJ$6:AJ$177,"&gt;0",Source!AI$6:AI$177,0))/1000</f>
        <v>677.88</v>
      </c>
      <c r="BI24" s="10">
        <f>+$F$7*12*(SUMIFS(Source!AK$6:AK$177,Source!AK$6:AK$177,"&gt;0",Source!AJ$6:AJ$177,0))/1000</f>
        <v>26.4</v>
      </c>
      <c r="BJ24" s="10">
        <f>+$F$7*12*(SUMIFS(Source!AL$6:AL$177,Source!AL$6:AL$177,"&gt;0",Source!AK$6:AK$177,0))/1000</f>
        <v>31.68</v>
      </c>
      <c r="BK24" s="10">
        <f>+$F$7*12*(SUMIFS(Source!AM$6:AM$177,Source!AM$6:AM$177,"&gt;0",Source!AL$6:AL$177,0))/1000</f>
        <v>0</v>
      </c>
      <c r="BL24" s="10">
        <f>+$F$7*12*(SUMIFS(Source!AN$6:AN$177,Source!AN$6:AN$177,"&gt;0",Source!AM$6:AM$177,0))/1000</f>
        <v>21.6</v>
      </c>
      <c r="BM24" s="10">
        <f>+$F$7*12*(SUMIFS(Source!AO$6:AO$177,Source!AO$6:AO$177,"&gt;0",Source!AN$6:AN$177,0))/1000</f>
        <v>68.669000000000025</v>
      </c>
      <c r="BN24" s="10">
        <f>+$F$7*12*(SUMIFS(Source!AP$6:AP$177,Source!AP$6:AP$177,"&gt;0",Source!AO$6:AO$177,0))/1000</f>
        <v>0</v>
      </c>
      <c r="BO24" s="10">
        <f>+$F$7*12*(SUMIFS(Source!AQ$6:AQ$177,Source!AQ$6:AQ$177,"&gt;0",Source!AP$6:AP$177,0))/1000</f>
        <v>0</v>
      </c>
      <c r="BP24" s="10">
        <f>+$F$7*12*(SUMIFS(Source!AR$6:AR$177,Source!AR$6:AR$177,"&gt;0",Source!AQ$6:AQ$177,0))/1000</f>
        <v>55.068999999999967</v>
      </c>
      <c r="BQ24" s="10">
        <f>+$F$7*12*(SUMIFS(Source!AS$6:AS$177,Source!AS$6:AS$177,"&gt;0",Source!AR$6:AR$177,0))/1000</f>
        <v>0</v>
      </c>
      <c r="BR24" s="10">
        <f>+$F$7*12*(SUMIFS(Source!AT$6:AT$177,Source!AT$6:AT$177,"&gt;0",Source!AS$6:AS$177,0))/1000</f>
        <v>0</v>
      </c>
      <c r="BS24" s="10">
        <f>+$F$7*12*(SUMIFS(Source!AU$6:AU$177,Source!AU$6:AU$177,"&gt;0",Source!AT$6:AT$177,0))/1000</f>
        <v>0</v>
      </c>
      <c r="BT24" s="10">
        <f>+$F$7*12*(SUMIFS(Source!AV$6:AV$177,Source!AV$6:AV$177,"&gt;0",Source!AU$6:AU$177,0))/1000</f>
        <v>83.325000000000003</v>
      </c>
      <c r="BU24" s="10">
        <f>+$F$7*12*(SUMIFS(Source!AW$6:AW$177,Source!AW$6:AW$177,"&gt;0",Source!AV$6:AV$177,0))/1000</f>
        <v>0</v>
      </c>
      <c r="BV24" s="10">
        <f>+$F$7*12*(SUMIFS(Source!AX$6:AX$177,Source!AX$6:AX$177,"&gt;0",Source!AW$6:AW$177,0))/1000</f>
        <v>99.999999999999972</v>
      </c>
    </row>
    <row r="25" spans="2:74" ht="11.25" customHeight="1">
      <c r="B25" s="8" t="s">
        <v>20</v>
      </c>
      <c r="C25" s="8"/>
      <c r="D25" s="8"/>
      <c r="E25" s="8"/>
      <c r="F25" s="8"/>
      <c r="G25" s="8">
        <f>SUMIFS($L25:$Z25, $L$10:$Z$10, "&gt;"&amp;DATE(YEAR(G$10),1,1), $L$10:$Z$10, "&lt;="&amp;DATE(YEAR(G$10),12,31))</f>
        <v>600.39248333731848</v>
      </c>
      <c r="H25" s="8">
        <f>SUMIFS($L25:$Z25, $L$10:$Z$10, "&gt;"&amp;DATE(YEAR(H$10),1,1), $L$10:$Z$10, "&lt;="&amp;DATE(YEAR(H$10),12,31))</f>
        <v>335.25249999999994</v>
      </c>
      <c r="I25" s="8"/>
      <c r="J25" s="8">
        <f>SUMIFS($AB25:$BV25,$AB$10:$BV$10,"&lt;="&amp;J10,$AB$10:$BV$10,"&gt;"&amp;EOMONTH(J10,-12))</f>
        <v>379.32713538461576</v>
      </c>
      <c r="K25" s="8"/>
      <c r="L25" s="8"/>
      <c r="M25" s="8">
        <f>SUMIFS($AB25:$BV25, $AB$10:$BV$10, "&gt;"&amp;EOMONTH(M10,-3), $AB$10:$BV$10, "&lt;="&amp;M10)</f>
        <v>93.807199999999227</v>
      </c>
      <c r="N25" s="8">
        <f>SUMIFS($AB25:$BV25, $AB$10:$BV$10, "&gt;"&amp;EOMONTH(N10,-3), $AB$10:$BV$10, "&lt;="&amp;N10)</f>
        <v>250.98259800000037</v>
      </c>
      <c r="O25" s="8">
        <f>SUMIFS($AB25:$BV25, $AB$10:$BV$10, "&gt;"&amp;EOMONTH(O10,-3), $AB$10:$BV$10, "&lt;="&amp;O10)</f>
        <v>292.03597602426669</v>
      </c>
      <c r="P25" s="8">
        <f>SUMIFS($AB25:$BV25, $AB$10:$BV$10, "&gt;"&amp;EOMONTH(P10,-3), $AB$10:$BV$10, "&lt;="&amp;P10)</f>
        <v>195.67399999999901</v>
      </c>
      <c r="Q25" s="8">
        <f>SUMIFS($AB25:$BV25, $AB$10:$BV$10, "&gt;"&amp;EOMONTH(Q10,-3), $AB$10:$BV$10, "&lt;="&amp;Q10)</f>
        <v>264.40971999999942</v>
      </c>
      <c r="R25" s="8">
        <f>SUMIFS($AB25:$BV25, $AB$10:$BV$10, "&gt;"&amp;EOMONTH(R10,-3), $AB$10:$BV$10, "&lt;="&amp;R10)</f>
        <v>79.244879999999355</v>
      </c>
      <c r="S25" s="8">
        <f>SUMIFS($AB25:$BV25, $AB$10:$BV$10, "&gt;"&amp;EOMONTH(S10,-3), $AB$10:$BV$10, "&lt;="&amp;S10)</f>
        <v>61.063883337320746</v>
      </c>
      <c r="T25" s="8">
        <f>SUMIFS($AB25:$BV25, $AB$10:$BV$10, "&gt;"&amp;EOMONTH(T10,-3), $AB$10:$BV$10, "&lt;="&amp;T10)</f>
        <v>114.41325999999989</v>
      </c>
      <c r="U25" s="8">
        <f>SUMIFS($AB25:$BV25, $AB$10:$BV$10, "&gt;"&amp;EOMONTH(U10,-3), $AB$10:$BV$10, "&lt;="&amp;U10)</f>
        <v>59.905320000000245</v>
      </c>
      <c r="V25" s="8">
        <f>SUMIFS($AB25:$BV25, $AB$10:$BV$10, "&gt;"&amp;EOMONTH(V10,-3), $AB$10:$BV$10, "&lt;="&amp;V10)</f>
        <v>73.367839999999916</v>
      </c>
      <c r="W25" s="8">
        <f>SUMIFS($AB25:$BV25, $AB$10:$BV$10, "&gt;"&amp;EOMONTH(W10,-3), $AB$10:$BV$10, "&lt;="&amp;W10)</f>
        <v>87.566079999999914</v>
      </c>
      <c r="X25" s="8">
        <f>SUMIFS($AB25:$BV25, $AB$10:$BV$10, "&gt;"&amp;EOMONTH(X10,-3), $AB$10:$BV$10, "&lt;="&amp;X10)</f>
        <v>99.345040000000438</v>
      </c>
      <c r="Y25" s="8">
        <f>SUMIFS($AB25:$BV25, $AB$10:$BV$10, "&gt;"&amp;EOMONTH(Y10,-3), $AB$10:$BV$10, "&lt;="&amp;Y10)</f>
        <v>179.32852000000014</v>
      </c>
      <c r="Z25" s="8">
        <f>SUMIFS($AB25:$BV25, $AB$10:$BV$10, "&gt;"&amp;EOMONTH(Z10,-3), $AB$10:$BV$10, "&lt;="&amp;Z10)</f>
        <v>13.384615384615433</v>
      </c>
      <c r="AA25" s="8"/>
      <c r="AB25" s="10"/>
      <c r="AC25" s="10" cm="1">
        <f t="array" ref="AC25">+$F$7*(12*SUM(IF(Source!E$6:E$177&gt;Source!D$6:D$177,Source!E$6:E$177,0))-12*SUM(IF(Source!E$6:E$177&gt;Source!D$6:D$177,Source!D$6:D$177,0)))/1000-AC24</f>
        <v>58.489559999999557</v>
      </c>
      <c r="AD25" s="10" cm="1">
        <f t="array" ref="AD25">+$F$7*(12*SUM(IF(Source!F$6:F$177&gt;Source!E$6:E$177,Source!F$6:F$177,0))-12*SUM(IF(Source!F$6:F$177&gt;Source!E$6:E$177,Source!E$6:E$177,0)))/1000-AD24</f>
        <v>319.94235666268077</v>
      </c>
      <c r="AE25" s="10" cm="1">
        <f t="array" ref="AE25">+$F$7*(12*SUM(IF(Source!G$6:G$177&gt;Source!F$6:F$177,Source!G$6:G$177,0))-12*SUM(IF(Source!G$6:G$177&gt;Source!F$6:F$177,Source!F$6:F$177,0)))/1000-AE24</f>
        <v>91.881560000000036</v>
      </c>
      <c r="AF25" s="10" cm="1">
        <f t="array" ref="AF25">+$F$7*(12*SUM(IF(Source!H$6:H$177&gt;Source!G$6:G$177,Source!H$6:H$177,0))-12*SUM(IF(Source!H$6:H$177&gt;Source!G$6:G$177,Source!G$6:G$177,0)))/1000-AF24</f>
        <v>1.5599999995856706E-3</v>
      </c>
      <c r="AG25" s="10" cm="1">
        <f t="array" ref="AG25">+$F$7*(12*SUM(IF(Source!I$6:I$177&gt;Source!H$6:H$177,Source!I$6:I$177,0))-12*SUM(IF(Source!I$6:I$177&gt;Source!H$6:H$177,Source!H$6:H$177,0)))/1000-AG24</f>
        <v>1.9240799999996088</v>
      </c>
      <c r="AH25" s="10" cm="1">
        <f t="array" ref="AH25">+$F$7*(12*SUM(IF(Source!J$6:J$177&gt;Source!I$6:I$177,Source!J$6:J$177,0))-12*SUM(IF(Source!J$6:J$177&gt;Source!I$6:I$177,Source!I$6:I$177,0)))/1000-AH24</f>
        <v>201.34935600000017</v>
      </c>
      <c r="AI25" s="10" cm="1">
        <f t="array" ref="AI25">+$F$7*(12*SUM(IF(Source!K$6:K$177&gt;Source!J$6:J$177,Source!K$6:K$177,0))-12*SUM(IF(Source!K$6:K$177&gt;Source!J$6:J$177,Source!J$6:J$177,0)))/1000-AI24</f>
        <v>45.065760000000168</v>
      </c>
      <c r="AJ25" s="10" cm="1">
        <f t="array" ref="AJ25">+$F$7*(12*SUM(IF(Source!L$6:L$177&gt;Source!K$6:K$177,Source!L$6:L$177,0))-12*SUM(IF(Source!L$6:L$177&gt;Source!K$6:K$177,Source!K$6:K$177,0)))/1000-AJ24</f>
        <v>4.5674820000000125</v>
      </c>
      <c r="AK25" s="10" cm="1">
        <f t="array" ref="AK25">+$F$7*(12*SUM(IF(Source!M$6:M$177&gt;Source!L$6:L$177,Source!M$6:M$177,0))-12*SUM(IF(Source!M$6:M$177&gt;Source!L$6:L$177,Source!L$6:L$177,0)))/1000-AK24</f>
        <v>7.893254947799889</v>
      </c>
      <c r="AL25" s="10" cm="1">
        <f t="array" ref="AL25">+$F$7*(12*SUM(IF(Source!N$6:N$177&gt;Source!M$6:M$177,Source!N$6:N$177,0))-12*SUM(IF(Source!N$6:N$177&gt;Source!M$6:M$177,Source!M$6:M$177,0)))/1000-AL24</f>
        <v>93.000759999999559</v>
      </c>
      <c r="AM25" s="10" cm="1">
        <f t="array" ref="AM25">+$F$7*(12*SUM(IF(Source!O$6:O$177&gt;Source!N$6:N$177,Source!O$6:O$177,0))-12*SUM(IF(Source!O$6:O$177&gt;Source!N$6:N$177,Source!N$6:N$177,0)))/1000-AM24</f>
        <v>191.14196107646723</v>
      </c>
      <c r="AN25" s="10" cm="1">
        <f t="array" ref="AN25">+$F$7*(12*SUM(IF(Source!P$6:P$177&gt;Source!O$6:O$177,Source!P$6:P$177,0))-12*SUM(IF(Source!P$6:P$177&gt;Source!O$6:O$177,Source!O$6:O$177,0)))/1000-AN24</f>
        <v>5.210039999998175</v>
      </c>
      <c r="AO25" s="10" cm="1">
        <f t="array" ref="AO25">+$F$7*(12*SUM(IF(Source!Q$6:Q$177&gt;Source!P$6:P$177,Source!Q$6:Q$177,0))-12*SUM(IF(Source!Q$6:Q$177&gt;Source!P$6:P$177,Source!P$6:P$177,0)))/1000-AO24</f>
        <v>0</v>
      </c>
      <c r="AP25" s="10" cm="1">
        <f t="array" ref="AP25">+$F$7*(12*SUM(IF(Source!R$6:R$177&gt;Source!Q$6:Q$177,Source!R$6:R$177,0))-12*SUM(IF(Source!R$6:R$177&gt;Source!Q$6:Q$177,Source!Q$6:Q$177,0)))/1000-AP24</f>
        <v>190.46396000000084</v>
      </c>
      <c r="AQ25" s="10" cm="1">
        <f t="array" ref="AQ25">+$F$7*(12*SUM(IF(Source!S$6:S$177&gt;Source!R$6:R$177,Source!S$6:S$177,0))-12*SUM(IF(Source!S$6:S$177&gt;Source!R$6:R$177,Source!R$6:R$177,0)))/1000-AQ24</f>
        <v>64.41891999999946</v>
      </c>
      <c r="AR25" s="10" cm="1">
        <f t="array" ref="AR25">+$F$7*(12*SUM(IF(Source!T$6:T$177&gt;Source!S$6:S$177,Source!T$6:T$177,0))-12*SUM(IF(Source!T$6:T$177&gt;Source!S$6:S$177,Source!S$6:S$177,0)))/1000-AR24</f>
        <v>109.45199999999998</v>
      </c>
      <c r="AS25" s="10" cm="1">
        <f t="array" ref="AS25">+$F$7*(12*SUM(IF(Source!U$6:U$177&gt;Source!T$6:T$177,Source!U$6:U$177,0))-12*SUM(IF(Source!U$6:U$177&gt;Source!T$6:T$177,Source!T$6:T$177,0)))/1000-AS24</f>
        <v>90.538800000000009</v>
      </c>
      <c r="AT25" s="10" cm="1">
        <f t="array" ref="AT25">+$F$7*(12*SUM(IF(Source!V$6:V$177&gt;Source!U$6:U$177,Source!V$6:V$177,0))-12*SUM(IF(Source!V$6:V$177&gt;Source!U$6:U$177,Source!U$6:U$177,0)))/1000-AT24</f>
        <v>0.93491999999966424</v>
      </c>
      <c r="AU25" s="10" cm="1">
        <f t="array" ref="AU25">+$F$7*(12*SUM(IF(Source!W$6:W$177&gt;Source!V$6:V$177,Source!W$6:W$177,0))-12*SUM(IF(Source!W$6:W$177&gt;Source!V$6:V$177,Source!V$6:V$177,0)))/1000-AU24</f>
        <v>18.522000000000006</v>
      </c>
      <c r="AV25" s="10" cm="1">
        <f t="array" ref="AV25">+$F$7*(12*SUM(IF(Source!X$6:X$177&gt;Source!W$6:W$177,Source!X$6:X$177,0))-12*SUM(IF(Source!X$6:X$177&gt;Source!W$6:W$177,Source!W$6:W$177,0)))/1000-AV24</f>
        <v>59.787959999999686</v>
      </c>
      <c r="AW25" s="10" cm="1">
        <f t="array" ref="AW25">+$F$7*(12*SUM(IF(Source!Y$6:Y$177&gt;Source!X$6:X$177,Source!Y$6:Y$177,0))-12*SUM(IF(Source!Y$6:Y$177&gt;Source!X$6:X$177,Source!X$6:X$177,0)))/1000-AW24</f>
        <v>9.5999999999989427E-2</v>
      </c>
      <c r="AX25" s="10" cm="1">
        <f t="array" ref="AX25">+$F$7*(12*SUM(IF(Source!Z$6:Z$177&gt;Source!Y$6:Y$177,Source!Z$6:Z$177,0))-12*SUM(IF(Source!Z$6:Z$177&gt;Source!Y$6:Y$177,Source!Y$6:Y$177,0)))/1000-AX24</f>
        <v>4.9083337320016796E-2</v>
      </c>
      <c r="AY25" s="10" cm="1">
        <f t="array" ref="AY25">+$F$7*(12*SUM(IF(Source!AA$6:AA$177&gt;Source!Z$6:Z$177,Source!AA$6:AA$177,0))-12*SUM(IF(Source!AA$6:AA$177&gt;Source!Z$6:Z$177,Source!Z$6:Z$177,0)))/1000-AY24</f>
        <v>60.918800000000743</v>
      </c>
      <c r="AZ25" s="10" cm="1">
        <f t="array" ref="AZ25">+$F$7*(12*SUM(IF(Source!AB$6:AB$177&gt;Source!AA$6:AA$177,Source!AB$6:AB$177,0))-12*SUM(IF(Source!AB$6:AB$177&gt;Source!AA$6:AA$177,Source!AA$6:AA$177,0)))/1000-AZ24</f>
        <v>0.13080000000005043</v>
      </c>
      <c r="BA25" s="10" cm="1">
        <f t="array" ref="BA25">+$F$7*(12*SUM(IF(Source!AC$6:AC$177&gt;Source!AB$6:AB$177,Source!AC$6:AC$177,0))-12*SUM(IF(Source!AC$6:AC$177&gt;Source!AB$6:AB$177,Source!AB$6:AB$177,0)))/1000-BA24</f>
        <v>44.369519999999902</v>
      </c>
      <c r="BB25" s="10" cm="1">
        <f t="array" ref="BB25">+$F$7*(12*SUM(IF(Source!AD$6:AD$177&gt;Source!AC$6:AC$177,Source!AD$6:AD$177,0))-12*SUM(IF(Source!AD$6:AD$177&gt;Source!AC$6:AC$177,Source!AC$6:AC$177,0)))/1000-BB24</f>
        <v>69.912939999999935</v>
      </c>
      <c r="BC25" s="10" cm="1">
        <f t="array" ref="BC25">+$F$7*(12*SUM(IF(Source!AE$6:AE$177&gt;Source!AD$6:AD$177,Source!AE$6:AE$177,0))-12*SUM(IF(Source!AE$6:AE$177&gt;Source!AD$6:AD$177,Source!AD$6:AD$177,0)))/1000-BC24</f>
        <v>9.4800000000020646E-2</v>
      </c>
      <c r="BD25" s="10" cm="1">
        <f t="array" ref="BD25">+$F$7*(12*SUM(IF(Source!AF$6:AF$177&gt;Source!AE$6:AE$177,Source!AF$6:AF$177,0))-12*SUM(IF(Source!AF$6:AF$177&gt;Source!AE$6:AE$177,Source!AE$6:AE$177,0)))/1000-BD24</f>
        <v>8.1600000000094042E-2</v>
      </c>
      <c r="BE25" s="10" cm="1">
        <f t="array" ref="BE25">+$F$7*(12*SUM(IF(Source!AG$6:AG$177&gt;Source!AF$6:AF$177,Source!AG$6:AG$177,0))-12*SUM(IF(Source!AG$6:AG$177&gt;Source!AF$6:AF$177,Source!AF$6:AF$177,0)))/1000-BE24</f>
        <v>59.72892000000013</v>
      </c>
      <c r="BF25" s="10" cm="1">
        <f t="array" ref="BF25">+$F$7*(12*SUM(IF(Source!AH$6:AH$177&gt;Source!AG$6:AG$177,Source!AH$6:AH$177,0))-12*SUM(IF(Source!AH$6:AH$177&gt;Source!AG$6:AG$177,Source!AG$6:AG$177,0)))/1000-BF24</f>
        <v>12.587999999999999</v>
      </c>
      <c r="BG25" s="10" cm="1">
        <f t="array" ref="BG25">+$F$7*(12*SUM(IF(Source!AI$6:AI$177&gt;Source!AH$6:AH$177,Source!AI$6:AI$177,0))-12*SUM(IF(Source!AI$6:AI$177&gt;Source!AH$6:AH$177,Source!AH$6:AH$177,0)))/1000-BG24</f>
        <v>32.254999999999882</v>
      </c>
      <c r="BH25" s="10" cm="1">
        <f t="array" ref="BH25">+$F$7*(12*SUM(IF(Source!AJ$6:AJ$177&gt;Source!AI$6:AI$177,Source!AJ$6:AJ$177,0))-12*SUM(IF(Source!AJ$6:AJ$177&gt;Source!AI$6:AI$177,Source!AI$6:AI$177,0)))/1000-BH24</f>
        <v>28.52484000000004</v>
      </c>
      <c r="BI25" s="10" cm="1">
        <f t="array" ref="BI25">+$F$7*(12*SUM(IF(Source!AK$6:AK$177&gt;Source!AJ$6:AJ$177,Source!AK$6:AK$177,0))-12*SUM(IF(Source!AK$6:AK$177&gt;Source!AJ$6:AJ$177,Source!AJ$6:AJ$177,0)))/1000-BI24</f>
        <v>27.588000000000001</v>
      </c>
      <c r="BJ25" s="10" cm="1">
        <f t="array" ref="BJ25">+$F$7*(12*SUM(IF(Source!AL$6:AL$177&gt;Source!AK$6:AK$177,Source!AL$6:AL$177,0))-12*SUM(IF(Source!AL$6:AL$177&gt;Source!AK$6:AK$177,Source!AK$6:AK$177,0)))/1000-BJ24</f>
        <v>16.483600000000038</v>
      </c>
      <c r="BK25" s="10" cm="1">
        <f t="array" ref="BK25">+$F$7*(12*SUM(IF(Source!AM$6:AM$177&gt;Source!AL$6:AL$177,Source!AM$6:AM$177,0))-12*SUM(IF(Source!AM$6:AM$177&gt;Source!AL$6:AL$177,Source!AL$6:AL$177,0)))/1000-BK24</f>
        <v>43.494479999999868</v>
      </c>
      <c r="BL25" s="10" cm="1">
        <f t="array" ref="BL25">+$F$7*(12*SUM(IF(Source!AN$6:AN$177&gt;Source!AM$6:AM$177,Source!AN$6:AN$177,0))-12*SUM(IF(Source!AN$6:AN$177&gt;Source!AM$6:AM$177,Source!AM$6:AM$177,0)))/1000-BL24</f>
        <v>67.244000000000398</v>
      </c>
      <c r="BM25" s="10" cm="1">
        <f t="array" ref="BM25">+$F$7*(12*SUM(IF(Source!AO$6:AO$177&gt;Source!AN$6:AN$177,Source!AO$6:AO$177,0))-12*SUM(IF(Source!AO$6:AO$177&gt;Source!AN$6:AN$177,Source!AN$6:AN$177,0)))/1000-BM24</f>
        <v>3.9960000000000093</v>
      </c>
      <c r="BN25" s="10" cm="1">
        <f t="array" ref="BN25">+$F$7*(12*SUM(IF(Source!AP$6:AP$177&gt;Source!AO$6:AO$177,Source!AP$6:AP$177,0))-12*SUM(IF(Source!AP$6:AP$177&gt;Source!AO$6:AO$177,Source!AO$6:AO$177,0)))/1000-BN24</f>
        <v>28.105040000000038</v>
      </c>
      <c r="BO25" s="10" cm="1">
        <f t="array" ref="BO25">+$F$7*(12*SUM(IF(Source!AQ$6:AQ$177&gt;Source!AP$6:AP$177,Source!AQ$6:AQ$177,0))-12*SUM(IF(Source!AQ$6:AQ$177&gt;Source!AP$6:AP$177,Source!AP$6:AP$177,0)))/1000-BO24</f>
        <v>112.98192000000016</v>
      </c>
      <c r="BP25" s="10" cm="1">
        <f t="array" ref="BP25">+$F$7*(12*SUM(IF(Source!AR$6:AR$177&gt;Source!AQ$6:AQ$177,Source!AR$6:AR$177,0))-12*SUM(IF(Source!AR$6:AR$177&gt;Source!AQ$6:AQ$177,Source!AQ$6:AQ$177,0)))/1000-BP24</f>
        <v>0</v>
      </c>
      <c r="BQ25" s="10" cm="1">
        <f t="array" ref="BQ25">+$F$7*(12*SUM(IF(Source!AS$6:AS$177&gt;Source!AR$6:AR$177,Source!AS$6:AS$177,0))-12*SUM(IF(Source!AS$6:AS$177&gt;Source!AR$6:AR$177,Source!AR$6:AR$177,0)))/1000-BQ24</f>
        <v>66.346599999999981</v>
      </c>
      <c r="BR25" s="10" cm="1">
        <f t="array" ref="BR25">+$F$7*(12*SUM(IF(Source!AT$6:AT$177&gt;Source!AS$6:AS$177,Source!AT$6:AT$177,0))-12*SUM(IF(Source!AT$6:AT$177&gt;Source!AS$6:AS$177,Source!AS$6:AS$177,0)))/1000-BR24</f>
        <v>13.384615384615433</v>
      </c>
      <c r="BS25" s="10" cm="1">
        <f t="array" ref="BS25">+$F$7*(12*SUM(IF(Source!AU$6:AU$177&gt;Source!AT$6:AT$177,Source!AU$6:AU$177,0))-12*SUM(IF(Source!AU$6:AU$177&gt;Source!AT$6:AT$177,Source!AT$6:AT$177,0)))/1000-BS24</f>
        <v>0</v>
      </c>
      <c r="BT25" s="10" cm="1">
        <f t="array" ref="BT25">+$F$7*(12*SUM(IF(Source!AV$6:AV$177&gt;Source!AU$6:AU$177,Source!AV$6:AV$177,0))-12*SUM(IF(Source!AV$6:AV$177&gt;Source!AU$6:AU$177,Source!AU$6:AU$177,0)))/1000-BT24</f>
        <v>0</v>
      </c>
      <c r="BU25" s="10" cm="1">
        <f t="array" ref="BU25">+$F$7*(12*SUM(IF(Source!AW$6:AW$177&gt;Source!AV$6:AV$177,Source!AW$6:AW$177,0))-12*SUM(IF(Source!AW$6:AW$177&gt;Source!AV$6:AV$177,Source!AV$6:AV$177,0)))/1000-BU24</f>
        <v>0</v>
      </c>
      <c r="BV25" s="10" cm="1">
        <f t="array" ref="BV25">+$F$7*(12*SUM(IF(Source!AX$6:AX$177&gt;Source!AW$6:AW$177,Source!AX$6:AX$177,0))-12*SUM(IF(Source!AX$6:AX$177&gt;Source!AW$6:AW$177,Source!AW$6:AW$177,0)))/1000-BV24</f>
        <v>43.774479999999897</v>
      </c>
    </row>
    <row r="26" spans="2:74" ht="11.25" customHeight="1">
      <c r="B26" s="8" t="s">
        <v>21</v>
      </c>
      <c r="C26" s="8"/>
      <c r="D26" s="8"/>
      <c r="E26" s="8"/>
      <c r="F26" s="8"/>
      <c r="G26" s="8">
        <f>SUMIFS($L26:$Z26, $L$10:$Z$10, "&gt;"&amp;DATE(YEAR(G$10),1,1), $L$10:$Z$10, "&lt;="&amp;DATE(YEAR(G$10),12,31))</f>
        <v>-569.09695991595925</v>
      </c>
      <c r="H26" s="8">
        <f>SUMIFS($L26:$Z26, $L$10:$Z$10, "&gt;"&amp;DATE(YEAR(H$10),1,1), $L$10:$Z$10, "&lt;="&amp;DATE(YEAR(H$10),12,31))</f>
        <v>-362.72159999999963</v>
      </c>
      <c r="I26" s="8"/>
      <c r="J26" s="8">
        <f>SUMIFS($AB26:$BV26,$AB$10:$BV$10,"&lt;="&amp;J10,$AB$10:$BV$10,"&gt;"&amp;EOMONTH(J10,-12))</f>
        <v>-246.93256000000002</v>
      </c>
      <c r="K26" s="8"/>
      <c r="L26" s="8"/>
      <c r="M26" s="8">
        <f>SUMIFS($AB26:$BV26, $AB$10:$BV$10, "&gt;"&amp;EOMONTH(M10,-3), $AB$10:$BV$10, "&lt;="&amp;M10)</f>
        <v>-582.89117491043953</v>
      </c>
      <c r="N26" s="8">
        <f>SUMIFS($AB26:$BV26, $AB$10:$BV$10, "&gt;"&amp;EOMONTH(N10,-3), $AB$10:$BV$10, "&lt;="&amp;N10)</f>
        <v>-168.04127999999994</v>
      </c>
      <c r="O26" s="8">
        <f>SUMIFS($AB26:$BV26, $AB$10:$BV$10, "&gt;"&amp;EOMONTH(O10,-3), $AB$10:$BV$10, "&lt;="&amp;O10)</f>
        <v>-88.812041999999849</v>
      </c>
      <c r="P26" s="8">
        <f>SUMIFS($AB26:$BV26, $AB$10:$BV$10, "&gt;"&amp;EOMONTH(P10,-3), $AB$10:$BV$10, "&lt;="&amp;P10)</f>
        <v>-99.635319915958988</v>
      </c>
      <c r="Q26" s="8">
        <f>SUMIFS($AB26:$BV26, $AB$10:$BV$10, "&gt;"&amp;EOMONTH(Q10,-3), $AB$10:$BV$10, "&lt;="&amp;Q10)</f>
        <v>-210.02567999999991</v>
      </c>
      <c r="R26" s="8">
        <f>SUMIFS($AB26:$BV26, $AB$10:$BV$10, "&gt;"&amp;EOMONTH(R10,-3), $AB$10:$BV$10, "&lt;="&amp;R10)</f>
        <v>-235.63540000000026</v>
      </c>
      <c r="S26" s="8">
        <f>SUMIFS($AB26:$BV26, $AB$10:$BV$10, "&gt;"&amp;EOMONTH(S10,-3), $AB$10:$BV$10, "&lt;="&amp;S10)</f>
        <v>-23.8005600000001</v>
      </c>
      <c r="T26" s="8">
        <f>SUMIFS($AB26:$BV26, $AB$10:$BV$10, "&gt;"&amp;EOMONTH(T10,-3), $AB$10:$BV$10, "&lt;="&amp;T10)</f>
        <v>-84.283200000000079</v>
      </c>
      <c r="U26" s="8">
        <f>SUMIFS($AB26:$BV26, $AB$10:$BV$10, "&gt;"&amp;EOMONTH(U10,-3), $AB$10:$BV$10, "&lt;="&amp;U10)</f>
        <v>-265.63439999999957</v>
      </c>
      <c r="V26" s="8">
        <f>SUMIFS($AB26:$BV26, $AB$10:$BV$10, "&gt;"&amp;EOMONTH(V10,-3), $AB$10:$BV$10, "&lt;="&amp;V10)</f>
        <v>-12.672000000000017</v>
      </c>
      <c r="W26" s="8">
        <f>SUMIFS($AB26:$BV26, $AB$10:$BV$10, "&gt;"&amp;EOMONTH(W10,-3), $AB$10:$BV$10, "&lt;="&amp;W10)</f>
        <v>-0.13199999999997658</v>
      </c>
      <c r="X26" s="8">
        <f>SUMIFS($AB26:$BV26, $AB$10:$BV$10, "&gt;"&amp;EOMONTH(X10,-3), $AB$10:$BV$10, "&lt;="&amp;X10)</f>
        <v>-68.63100000000037</v>
      </c>
      <c r="Y26" s="8">
        <f>SUMIFS($AB26:$BV26, $AB$10:$BV$10, "&gt;"&amp;EOMONTH(Y10,-3), $AB$10:$BV$10, "&lt;="&amp;Y10)</f>
        <v>-18.074999999999992</v>
      </c>
      <c r="Z26" s="8">
        <f>SUMIFS($AB26:$BV26, $AB$10:$BV$10, "&gt;"&amp;EOMONTH(Z10,-3), $AB$10:$BV$10, "&lt;="&amp;Z10)</f>
        <v>-160.22655999999967</v>
      </c>
      <c r="AA26" s="8"/>
      <c r="AB26" s="10"/>
      <c r="AC26" s="10" cm="1">
        <f t="array" ref="AC26">+$F$7*12*((SUM(IF(Source!E$6:E$177&lt;Source!D$6:D$177,Source!E$6:E$177,0))-SUM(IF(Source!E$6:E$177&lt;Source!D$6:D$177,Source!D$6:D$177,0))))/1000-AC27</f>
        <v>-1.5119999998714775E-3</v>
      </c>
      <c r="AD26" s="10" cm="1">
        <f t="array" ref="AD26">+$F$7*12*((SUM(IF(Source!F$6:F$177&lt;Source!E$6:E$177,Source!F$6:F$177,0))-SUM(IF(Source!F$6:F$177&lt;Source!E$6:E$177,Source!E$6:E$177,0))))/1000-AD27</f>
        <v>-1.1108399999999392</v>
      </c>
      <c r="AE26" s="10" cm="1">
        <f t="array" ref="AE26">+$F$7*12*((SUM(IF(Source!G$6:G$177&lt;Source!F$6:F$177,Source!G$6:G$177,0))-SUM(IF(Source!G$6:G$177&lt;Source!F$6:F$177,Source!F$6:F$177,0))))/1000-AE27</f>
        <v>-60.954719999999625</v>
      </c>
      <c r="AF26" s="10" cm="1">
        <f t="array" ref="AF26">+$F$7*12*((SUM(IF(Source!H$6:H$177&lt;Source!G$6:G$177,Source!H$6:H$177,0))-SUM(IF(Source!H$6:H$177&lt;Source!G$6:G$177,Source!G$6:G$177,0))))/1000-AF27</f>
        <v>-86.178359999999998</v>
      </c>
      <c r="AG26" s="10" cm="1">
        <f t="array" ref="AG26">+$F$7*12*((SUM(IF(Source!I$6:I$177&lt;Source!H$6:H$177,Source!I$6:I$177,0))-SUM(IF(Source!I$6:I$177&lt;Source!H$6:H$177,Source!H$6:H$177,0))))/1000-AG27</f>
        <v>-435.75809491043992</v>
      </c>
      <c r="AH26" s="10" cm="1">
        <f t="array" ref="AH26">+$F$7*12*((SUM(IF(Source!J$6:J$177&lt;Source!I$6:I$177,Source!J$6:J$177,0))-SUM(IF(Source!J$6:J$177&lt;Source!I$6:I$177,Source!I$6:I$177,0))))/1000-AH27</f>
        <v>-105.60119999999998</v>
      </c>
      <c r="AI26" s="10" cm="1">
        <f t="array" ref="AI26">+$F$7*12*((SUM(IF(Source!K$6:K$177&lt;Source!J$6:J$177,Source!K$6:K$177,0))-SUM(IF(Source!K$6:K$177&lt;Source!J$6:J$177,Source!J$6:J$177,0))))/1000-AI27</f>
        <v>-11.501640000000014</v>
      </c>
      <c r="AJ26" s="10" cm="1">
        <f t="array" ref="AJ26">+$F$7*12*((SUM(IF(Source!L$6:L$177&lt;Source!K$6:K$177,Source!L$6:L$177,0))-SUM(IF(Source!L$6:L$177&lt;Source!K$6:K$177,Source!K$6:K$177,0))))/1000-AJ27</f>
        <v>-50.938439999999957</v>
      </c>
      <c r="AK26" s="10" cm="1">
        <f t="array" ref="AK26">+$F$7*12*((SUM(IF(Source!M$6:M$177&lt;Source!L$6:L$177,Source!M$6:M$177,0))-SUM(IF(Source!M$6:M$177&lt;Source!L$6:L$177,Source!L$6:L$177,0))))/1000-AK27</f>
        <v>-34.560719999999748</v>
      </c>
      <c r="AL26" s="10" cm="1">
        <f t="array" ref="AL26">+$F$7*12*((SUM(IF(Source!N$6:N$177&lt;Source!M$6:M$177,Source!N$6:N$177,0))-SUM(IF(Source!N$6:N$177&lt;Source!M$6:M$177,Source!M$6:M$177,0))))/1000-AL27</f>
        <v>-6.4800000000977886E-3</v>
      </c>
      <c r="AM26" s="10" cm="1">
        <f t="array" ref="AM26">+$F$7*12*((SUM(IF(Source!O$6:O$177&lt;Source!N$6:N$177,Source!O$6:O$177,0))-SUM(IF(Source!O$6:O$177&lt;Source!N$6:N$177,Source!N$6:N$177,0))))/1000-AM27</f>
        <v>-54.244842000000006</v>
      </c>
      <c r="AN26" s="10" cm="1">
        <f t="array" ref="AN26">+$F$7*12*((SUM(IF(Source!P$6:P$177&lt;Source!O$6:O$177,Source!P$6:P$177,0))-SUM(IF(Source!P$6:P$177&lt;Source!O$6:O$177,Source!O$6:O$177,0))))/1000-AN27</f>
        <v>-25.487727006359719</v>
      </c>
      <c r="AO26" s="10" cm="1">
        <f t="array" ref="AO26">+$F$7*12*((SUM(IF(Source!Q$6:Q$177&lt;Source!P$6:P$177,Source!Q$6:Q$177,0))-SUM(IF(Source!Q$6:Q$177&lt;Source!P$6:P$177,Source!P$6:P$177,0))))/1000-AO27</f>
        <v>0</v>
      </c>
      <c r="AP26" s="10" cm="1">
        <f t="array" ref="AP26">+$F$7*12*((SUM(IF(Source!R$6:R$177&lt;Source!Q$6:Q$177,Source!R$6:R$177,0))-SUM(IF(Source!R$6:R$177&lt;Source!Q$6:Q$177,Source!Q$6:Q$177,0))))/1000-AP27</f>
        <v>-74.147592909599268</v>
      </c>
      <c r="AQ26" s="10" cm="1">
        <f t="array" ref="AQ26">+$F$7*12*((SUM(IF(Source!S$6:S$177&lt;Source!R$6:R$177,Source!S$6:S$177,0))-SUM(IF(Source!S$6:S$177&lt;Source!R$6:R$177,Source!R$6:R$177,0))))/1000-AQ27</f>
        <v>-209.84279999999976</v>
      </c>
      <c r="AR26" s="10" cm="1">
        <f t="array" ref="AR26">+$F$7*12*((SUM(IF(Source!T$6:T$177&lt;Source!S$6:S$177,Source!T$6:T$177,0))-SUM(IF(Source!T$6:T$177&lt;Source!S$6:S$177,Source!S$6:S$177,0))))/1000-AR27</f>
        <v>-0.13476000000012572</v>
      </c>
      <c r="AS26" s="10" cm="1">
        <f t="array" ref="AS26">+$F$7*12*((SUM(IF(Source!U$6:U$177&lt;Source!T$6:T$177,Source!U$6:U$177,0))-SUM(IF(Source!U$6:U$177&lt;Source!T$6:T$177,Source!T$6:T$177,0))))/1000-AS27</f>
        <v>-4.8120000000025698E-2</v>
      </c>
      <c r="AT26" s="10" cm="1">
        <f t="array" ref="AT26">+$F$7*12*((SUM(IF(Source!V$6:V$177&lt;Source!U$6:U$177,Source!V$6:V$177,0))-SUM(IF(Source!V$6:V$177&lt;Source!U$6:U$177,Source!U$6:U$177,0))))/1000-AT27</f>
        <v>-0.10680000000010477</v>
      </c>
      <c r="AU26" s="10" cm="1">
        <f t="array" ref="AU26">+$F$7*12*((SUM(IF(Source!W$6:W$177&lt;Source!V$6:V$177,Source!W$6:W$177,0))-SUM(IF(Source!W$6:W$177&lt;Source!V$6:V$177,Source!V$6:V$177,0))))/1000-AU27</f>
        <v>-9.4800000000105911E-2</v>
      </c>
      <c r="AV26" s="10" cm="1">
        <f t="array" ref="AV26">+$F$7*12*((SUM(IF(Source!X$6:X$177&lt;Source!W$6:W$177,Source!X$6:X$177,0))-SUM(IF(Source!X$6:X$177&lt;Source!W$6:W$177,Source!W$6:W$177,0))))/1000-AV27</f>
        <v>-235.43380000000005</v>
      </c>
      <c r="AW26" s="10" cm="1">
        <f t="array" ref="AW26">+$F$7*12*((SUM(IF(Source!Y$6:Y$177&lt;Source!X$6:X$177,Source!Y$6:Y$177,0))-SUM(IF(Source!Y$6:Y$177&lt;Source!X$6:X$177,Source!X$6:X$177,0))))/1000-AW27</f>
        <v>-16.606800000000106</v>
      </c>
      <c r="AX26" s="10" cm="1">
        <f t="array" ref="AX26">+$F$7*12*((SUM(IF(Source!Z$6:Z$177&lt;Source!Y$6:Y$177,Source!Z$6:Z$177,0))-SUM(IF(Source!Z$6:Z$177&lt;Source!Y$6:Y$177,Source!Y$6:Y$177,0))))/1000-AX27</f>
        <v>-9.6000000000000085E-2</v>
      </c>
      <c r="AY26" s="10" cm="1">
        <f t="array" ref="AY26">+$F$7*12*((SUM(IF(Source!AA$6:AA$177&lt;Source!Z$6:Z$177,Source!AA$6:AA$177,0))-SUM(IF(Source!AA$6:AA$177&lt;Source!Z$6:Z$177,Source!Z$6:Z$177,0))))/1000-AY27</f>
        <v>-7.0977599999999939</v>
      </c>
      <c r="AZ26" s="10" cm="1">
        <f t="array" ref="AZ26">+$F$7*12*((SUM(IF(Source!AB$6:AB$177&lt;Source!AA$6:AA$177,Source!AB$6:AB$177,0))-SUM(IF(Source!AB$6:AB$177&lt;Source!AA$6:AA$177,Source!AA$6:AA$177,0))))/1000-AZ27</f>
        <v>-0.14159999999986184</v>
      </c>
      <c r="BA26" s="10" cm="1">
        <f t="array" ref="BA26">+$F$7*12*((SUM(IF(Source!AC$6:AC$177&lt;Source!AB$6:AB$177,Source!AC$6:AC$177,0))-SUM(IF(Source!AC$6:AC$177&lt;Source!AB$6:AB$177,Source!AB$6:AB$177,0))))/1000-BA27</f>
        <v>-64.126800000000117</v>
      </c>
      <c r="BB26" s="10" cm="1">
        <f t="array" ref="BB26">+$F$7*12*((SUM(IF(Source!AD$6:AD$177&lt;Source!AC$6:AC$177,Source!AD$6:AD$177,0))-SUM(IF(Source!AD$6:AD$177&lt;Source!AC$6:AC$177,Source!AC$6:AC$177,0))))/1000-BB27</f>
        <v>-20.014800000000093</v>
      </c>
      <c r="BC26" s="10" cm="1">
        <f t="array" ref="BC26">+$F$7*12*((SUM(IF(Source!AE$6:AE$177&lt;Source!AD$6:AD$177,Source!AE$6:AE$177,0))-SUM(IF(Source!AE$6:AE$177&lt;Source!AD$6:AD$177,Source!AD$6:AD$177,0))))/1000-BC27</f>
        <v>-265.51559999999972</v>
      </c>
      <c r="BD26" s="10" cm="1">
        <f t="array" ref="BD26">+$F$7*12*((SUM(IF(Source!AF$6:AF$177&lt;Source!AE$6:AE$177,Source!AF$6:AF$177,0))-SUM(IF(Source!AF$6:AF$177&lt;Source!AE$6:AE$177,Source!AE$6:AE$177,0))))/1000-BD27</f>
        <v>-0.10679999999990741</v>
      </c>
      <c r="BE26" s="10" cm="1">
        <f t="array" ref="BE26">+$F$7*12*((SUM(IF(Source!AG$6:AG$177&lt;Source!AF$6:AF$177,Source!AG$6:AG$177,0))-SUM(IF(Source!AG$6:AG$177&lt;Source!AF$6:AF$177,Source!AF$6:AF$177,0))))/1000-BE27</f>
        <v>-1.1999999999972033E-2</v>
      </c>
      <c r="BF26" s="10" cm="1">
        <f t="array" ref="BF26">+$F$7*12*((SUM(IF(Source!AH$6:AH$177&lt;Source!AG$6:AG$177,Source!AH$6:AH$177,0))-SUM(IF(Source!AH$6:AH$177&lt;Source!AG$6:AG$177,Source!AG$6:AG$177,0))))/1000-BF27</f>
        <v>-7.1999999999984965E-2</v>
      </c>
      <c r="BG26" s="10" cm="1">
        <f t="array" ref="BG26">+$F$7*12*((SUM(IF(Source!AI$6:AI$177&lt;Source!AH$6:AH$177,Source!AI$6:AI$177,0))-SUM(IF(Source!AI$6:AI$177&lt;Source!AH$6:AH$177,Source!AH$6:AH$177,0))))/1000-BG27</f>
        <v>-8.4000000000031605E-2</v>
      </c>
      <c r="BH26" s="10" cm="1">
        <f t="array" ref="BH26">+$F$7*12*((SUM(IF(Source!AJ$6:AJ$177&lt;Source!AI$6:AI$177,Source!AJ$6:AJ$177,0))-SUM(IF(Source!AJ$6:AJ$177&lt;Source!AI$6:AI$177,Source!AI$6:AI$177,0))))/1000-BH27</f>
        <v>-12.516</v>
      </c>
      <c r="BI26" s="10" cm="1">
        <f t="array" ref="BI26">+$F$7*12*((SUM(IF(Source!AK$6:AK$177&lt;Source!AJ$6:AJ$177,Source!AK$6:AK$177,0))-SUM(IF(Source!AK$6:AK$177&lt;Source!AJ$6:AJ$177,Source!AJ$6:AJ$177,0))))/1000-BI27</f>
        <v>-4.8000000000001819E-2</v>
      </c>
      <c r="BJ26" s="10" cm="1">
        <f t="array" ref="BJ26">+$F$7*12*((SUM(IF(Source!AL$6:AL$177&lt;Source!AK$6:AK$177,Source!AL$6:AL$177,0))-SUM(IF(Source!AL$6:AL$177&lt;Source!AK$6:AK$177,Source!AK$6:AK$177,0))))/1000-BJ27</f>
        <v>-8.3999999999974762E-2</v>
      </c>
      <c r="BK26" s="10" cm="1">
        <f t="array" ref="BK26">+$F$7*12*((SUM(IF(Source!AM$6:AM$177&lt;Source!AL$6:AL$177,Source!AM$6:AM$177,0))-SUM(IF(Source!AM$6:AM$177&lt;Source!AL$6:AL$177,Source!AL$6:AL$177,0))))/1000-BK27</f>
        <v>0</v>
      </c>
      <c r="BL26" s="10" cm="1">
        <f t="array" ref="BL26">+$F$7*12*((SUM(IF(Source!AN$6:AN$177&lt;Source!AM$6:AM$177,Source!AN$6:AN$177,0))-SUM(IF(Source!AN$6:AN$177&lt;Source!AM$6:AM$177,Source!AM$6:AM$177,0))))/1000-BL27</f>
        <v>-68.63100000000037</v>
      </c>
      <c r="BM26" s="10" cm="1">
        <f t="array" ref="BM26">+$F$7*12*((SUM(IF(Source!AO$6:AO$177&lt;Source!AN$6:AN$177,Source!AO$6:AO$177,0))-SUM(IF(Source!AO$6:AO$177&lt;Source!AN$6:AN$177,Source!AN$6:AN$177,0))))/1000-BM27</f>
        <v>0</v>
      </c>
      <c r="BN26" s="10" cm="1">
        <f t="array" ref="BN26">+$F$7*12*((SUM(IF(Source!AP$6:AP$177&lt;Source!AO$6:AO$177,Source!AP$6:AP$177,0))-SUM(IF(Source!AP$6:AP$177&lt;Source!AO$6:AO$177,Source!AO$6:AO$177,0))))/1000-BN27</f>
        <v>0</v>
      </c>
      <c r="BO26" s="10" cm="1">
        <f t="array" ref="BO26">+$F$7*12*((SUM(IF(Source!AQ$6:AQ$177&lt;Source!AP$6:AP$177,Source!AQ$6:AQ$177,0))-SUM(IF(Source!AQ$6:AQ$177&lt;Source!AP$6:AP$177,Source!AP$6:AP$177,0))))/1000-BO27</f>
        <v>-6.2670000000000003</v>
      </c>
      <c r="BP26" s="10" cm="1">
        <f t="array" ref="BP26">+$F$7*12*((SUM(IF(Source!AR$6:AR$177&lt;Source!AQ$6:AQ$177,Source!AR$6:AR$177,0))-SUM(IF(Source!AR$6:AR$177&lt;Source!AQ$6:AQ$177,Source!AQ$6:AQ$177,0))))/1000-BP27</f>
        <v>0</v>
      </c>
      <c r="BQ26" s="10" cm="1">
        <f t="array" ref="BQ26">+$F$7*12*((SUM(IF(Source!AS$6:AS$177&lt;Source!AR$6:AR$177,Source!AS$6:AS$177,0))-SUM(IF(Source!AS$6:AS$177&lt;Source!AR$6:AR$177,Source!AR$6:AR$177,0))))/1000-BQ27</f>
        <v>-11.807999999999993</v>
      </c>
      <c r="BR26" s="10" cm="1">
        <f t="array" ref="BR26">+$F$7*12*((SUM(IF(Source!AT$6:AT$177&lt;Source!AS$6:AS$177,Source!AT$6:AT$177,0))-SUM(IF(Source!AT$6:AT$177&lt;Source!AS$6:AS$177,Source!AS$6:AS$177,0))))/1000-BR27</f>
        <v>-86.990559999999647</v>
      </c>
      <c r="BS26" s="10" cm="1">
        <f t="array" ref="BS26">+$F$7*12*((SUM(IF(Source!AU$6:AU$177&lt;Source!AT$6:AT$177,Source!AU$6:AU$177,0))-SUM(IF(Source!AU$6:AU$177&lt;Source!AT$6:AT$177,Source!AT$6:AT$177,0))))/1000-BS27</f>
        <v>-8.952</v>
      </c>
      <c r="BT26" s="10" cm="1">
        <f t="array" ref="BT26">+$F$7*12*((SUM(IF(Source!AV$6:AV$177&lt;Source!AU$6:AU$177,Source!AV$6:AV$177,0))-SUM(IF(Source!AV$6:AV$177&lt;Source!AU$6:AU$177,Source!AU$6:AU$177,0))))/1000-BT27</f>
        <v>-64.284000000000006</v>
      </c>
      <c r="BU26" s="10" cm="1">
        <f t="array" ref="BU26">+$F$7*12*((SUM(IF(Source!AW$6:AW$177&lt;Source!AV$6:AV$177,Source!AW$6:AW$177,0))-SUM(IF(Source!AW$6:AW$177&lt;Source!AV$6:AV$177,Source!AV$6:AV$177,0))))/1000-BU27</f>
        <v>0</v>
      </c>
      <c r="BV26" s="10" cm="1">
        <f t="array" ref="BV26">+$F$7*12*((SUM(IF(Source!AX$6:AX$177&lt;Source!AW$6:AW$177,Source!AX$6:AX$177,0))-SUM(IF(Source!AX$6:AX$177&lt;Source!AW$6:AW$177,Source!AW$6:AW$177,0))))/1000-BV27</f>
        <v>0</v>
      </c>
    </row>
    <row r="27" spans="2:74" ht="11.25" customHeight="1">
      <c r="B27" s="8" t="s">
        <v>13</v>
      </c>
      <c r="C27" s="8"/>
      <c r="D27" s="8"/>
      <c r="E27" s="8"/>
      <c r="F27" s="8"/>
      <c r="G27" s="8">
        <f>SUMIFS($L27:$Z27, $L$10:$Z$10, "&gt;"&amp;DATE(YEAR(G$10),1,1), $L$10:$Z$10, "&lt;="&amp;DATE(YEAR(G$10),12,31))</f>
        <v>-765.91032955885714</v>
      </c>
      <c r="H27" s="8">
        <f>SUMIFS($L27:$Z27, $L$10:$Z$10, "&gt;"&amp;DATE(YEAR(H$10),1,1), $L$10:$Z$10, "&lt;="&amp;DATE(YEAR(H$10),12,31))</f>
        <v>-1804.12762</v>
      </c>
      <c r="I27" s="8"/>
      <c r="J27" s="8">
        <f>SUMIFS($AB27:$BV27,$AB$10:$BV$10,"&lt;="&amp;J10,$AB$10:$BV$10,"&gt;"&amp;EOMONTH(J10,-12))</f>
        <v>-615.56200000000001</v>
      </c>
      <c r="K27" s="8"/>
      <c r="L27" s="8"/>
      <c r="M27" s="8">
        <f>SUMIFS($AB27:$BV27, $AB$10:$BV$10, "&gt;"&amp;EOMONTH(M10,-3), $AB$10:$BV$10, "&lt;="&amp;M10)</f>
        <v>-428.88756000000001</v>
      </c>
      <c r="N27" s="8">
        <f>SUMIFS($AB27:$BV27, $AB$10:$BV$10, "&gt;"&amp;EOMONTH(N10,-3), $AB$10:$BV$10, "&lt;="&amp;N10)</f>
        <v>-331.52484476016002</v>
      </c>
      <c r="O27" s="8">
        <f>SUMIFS($AB27:$BV27, $AB$10:$BV$10, "&gt;"&amp;EOMONTH(O10,-3), $AB$10:$BV$10, "&lt;="&amp;O10)</f>
        <v>-177.03077967060003</v>
      </c>
      <c r="P27" s="8">
        <f>SUMIFS($AB27:$BV27, $AB$10:$BV$10, "&gt;"&amp;EOMONTH(P10,-3), $AB$10:$BV$10, "&lt;="&amp;P10)</f>
        <v>-99.248039999999975</v>
      </c>
      <c r="Q27" s="8">
        <f>SUMIFS($AB27:$BV27, $AB$10:$BV$10, "&gt;"&amp;EOMONTH(Q10,-3), $AB$10:$BV$10, "&lt;="&amp;Q10)</f>
        <v>-237.715432416</v>
      </c>
      <c r="R27" s="8">
        <f>SUMIFS($AB27:$BV27, $AB$10:$BV$10, "&gt;"&amp;EOMONTH(R10,-3), $AB$10:$BV$10, "&lt;="&amp;R10)</f>
        <v>-38.496000000000002</v>
      </c>
      <c r="S27" s="8">
        <f>SUMIFS($AB27:$BV27, $AB$10:$BV$10, "&gt;"&amp;EOMONTH(S10,-3), $AB$10:$BV$10, "&lt;="&amp;S10)</f>
        <v>-390.45085714285722</v>
      </c>
      <c r="T27" s="8">
        <f>SUMIFS($AB27:$BV27, $AB$10:$BV$10, "&gt;"&amp;EOMONTH(T10,-3), $AB$10:$BV$10, "&lt;="&amp;T10)</f>
        <v>-579.03800000000001</v>
      </c>
      <c r="U27" s="8">
        <f>SUMIFS($AB27:$BV27, $AB$10:$BV$10, "&gt;"&amp;EOMONTH(U10,-3), $AB$10:$BV$10, "&lt;="&amp;U10)</f>
        <v>-699.95841999999993</v>
      </c>
      <c r="V27" s="8">
        <f>SUMIFS($AB27:$BV27, $AB$10:$BV$10, "&gt;"&amp;EOMONTH(V10,-3), $AB$10:$BV$10, "&lt;="&amp;V10)</f>
        <v>-204.47120000000001</v>
      </c>
      <c r="W27" s="8">
        <f>SUMIFS($AB27:$BV27, $AB$10:$BV$10, "&gt;"&amp;EOMONTH(W10,-3), $AB$10:$BV$10, "&lt;="&amp;W10)</f>
        <v>-320.66000000000003</v>
      </c>
      <c r="X27" s="8">
        <f>SUMIFS($AB27:$BV27, $AB$10:$BV$10, "&gt;"&amp;EOMONTH(X10,-3), $AB$10:$BV$10, "&lt;="&amp;X10)</f>
        <v>-323.45000000000005</v>
      </c>
      <c r="Y27" s="8">
        <f>SUMIFS($AB27:$BV27, $AB$10:$BV$10, "&gt;"&amp;EOMONTH(Y10,-3), $AB$10:$BV$10, "&lt;="&amp;Y10)</f>
        <v>-154.5</v>
      </c>
      <c r="Z27" s="8">
        <f>SUMIFS($AB27:$BV27, $AB$10:$BV$10, "&gt;"&amp;EOMONTH(Z10,-3), $AB$10:$BV$10, "&lt;="&amp;Z10)</f>
        <v>0</v>
      </c>
      <c r="AA27" s="8"/>
      <c r="AB27" s="10"/>
      <c r="AC27" s="10">
        <f>+-$F$7*12*SUMIFS(Source!D$6:D$177,Source!E$6:E$177,0,Source!D$6:D$177,"&gt;"&amp;0)/1000</f>
        <v>0</v>
      </c>
      <c r="AD27" s="10">
        <f>+-$F$7*12*SUMIFS(Source!E$6:E$177,Source!F$6:F$177,0,Source!E$6:E$177,"&gt;"&amp;0)/1000</f>
        <v>-80.703959999999995</v>
      </c>
      <c r="AE27" s="10">
        <f>+-$F$7*12*SUMIFS(Source!F$6:F$177,Source!G$6:G$177,0,Source!F$6:F$177,"&gt;"&amp;0)/1000</f>
        <v>-12</v>
      </c>
      <c r="AF27" s="10">
        <f>+-$F$7*12*SUMIFS(Source!G$6:G$177,Source!H$6:H$177,0,Source!G$6:G$177,"&gt;"&amp;0)/1000</f>
        <v>-187.2</v>
      </c>
      <c r="AG27" s="10">
        <f>+-$F$7*12*SUMIFS(Source!H$6:H$177,Source!I$6:I$177,0,Source!H$6:H$177,"&gt;"&amp;0)/1000</f>
        <v>-229.68755999999999</v>
      </c>
      <c r="AH27" s="10">
        <f>+-$F$7*12*SUMIFS(Source!I$6:I$177,Source!J$6:J$177,0,Source!I$6:I$177,"&gt;"&amp;0)/1000</f>
        <v>-241.52484476015999</v>
      </c>
      <c r="AI27" s="10">
        <f>+-$F$7*12*SUMIFS(Source!J$6:J$177,Source!K$6:K$177,0,Source!J$6:J$177,"&gt;"&amp;0)/1000</f>
        <v>0</v>
      </c>
      <c r="AJ27" s="10">
        <f>+-$F$7*12*SUMIFS(Source!K$6:K$177,Source!L$6:L$177,0,Source!K$6:K$177,"&gt;"&amp;0)/1000</f>
        <v>-90</v>
      </c>
      <c r="AK27" s="10">
        <f>+-$F$7*12*SUMIFS(Source!L$6:L$177,Source!M$6:M$177,0,Source!L$6:L$177,"&gt;"&amp;0)/1000</f>
        <v>-152.73077967060001</v>
      </c>
      <c r="AL27" s="10">
        <f>+-$F$7*12*SUMIFS(Source!M$6:M$177,Source!N$6:N$177,0,Source!M$6:M$177,"&gt;"&amp;0)/1000</f>
        <v>0</v>
      </c>
      <c r="AM27" s="10">
        <f>+-$F$7*12*SUMIFS(Source!N$6:N$177,Source!O$6:O$177,0,Source!N$6:N$177,"&gt;"&amp;0)/1000</f>
        <v>-24.3</v>
      </c>
      <c r="AN27" s="10">
        <f>+-$F$7*12*SUMIFS(Source!O$6:O$177,Source!P$6:P$177,0,Source!O$6:O$177,"&gt;"&amp;0)/1000</f>
        <v>-2.7097199999999764</v>
      </c>
      <c r="AO27" s="10">
        <f>+-$F$7*12*SUMIFS(Source!P$6:P$177,Source!Q$6:Q$177,0,Source!P$6:P$177,"&gt;"&amp;0)/1000</f>
        <v>0</v>
      </c>
      <c r="AP27" s="10">
        <f>+-$F$7*12*SUMIFS(Source!Q$6:Q$177,Source!R$6:R$177,0,Source!Q$6:Q$177,"&gt;"&amp;0)/1000</f>
        <v>-96.538319999999999</v>
      </c>
      <c r="AQ27" s="10">
        <f>+-$F$7*12*SUMIFS(Source!R$6:R$177,Source!S$6:S$177,0,Source!R$6:R$177,"&gt;"&amp;0)/1000</f>
        <v>-212.71943241599999</v>
      </c>
      <c r="AR27" s="10">
        <f>+-$F$7*12*SUMIFS(Source!S$6:S$177,Source!T$6:T$177,0,Source!S$6:S$177,"&gt;"&amp;0)/1000</f>
        <v>0</v>
      </c>
      <c r="AS27" s="10">
        <f>+-$F$7*12*SUMIFS(Source!T$6:T$177,Source!U$6:U$177,0,Source!T$6:T$177,"&gt;"&amp;0)/1000</f>
        <v>-24.995999999999999</v>
      </c>
      <c r="AT27" s="10">
        <f>+-$F$7*12*SUMIFS(Source!U$6:U$177,Source!V$6:V$177,0,Source!U$6:U$177,"&gt;"&amp;0)/1000</f>
        <v>0</v>
      </c>
      <c r="AU27" s="10">
        <f>+-$F$7*12*SUMIFS(Source!V$6:V$177,Source!W$6:W$177,0,Source!V$6:V$177,"&gt;"&amp;0)/1000</f>
        <v>-38.496000000000002</v>
      </c>
      <c r="AV27" s="10">
        <f>+-$F$7*12*SUMIFS(Source!W$6:W$177,Source!X$6:X$177,0,Source!W$6:W$177,"&gt;"&amp;0)/1000</f>
        <v>0</v>
      </c>
      <c r="AW27" s="10">
        <f>+-$F$7*12*SUMIFS(Source!X$6:X$177,Source!Y$6:Y$177,0,Source!X$6:X$177,"&gt;"&amp;0)/1000</f>
        <v>-65.004000000000005</v>
      </c>
      <c r="AX27" s="10">
        <f>+-$F$7*12*SUMIFS(Source!Y$6:Y$177,Source!Z$6:Z$177,0,Source!Y$6:Y$177,"&gt;"&amp;0)/1000</f>
        <v>-24.3</v>
      </c>
      <c r="AY27" s="10">
        <f>+-$F$7*12*SUMIFS(Source!Z$6:Z$177,Source!AA$6:AA$177,0,Source!Z$6:Z$177,"&gt;"&amp;0)/1000</f>
        <v>-301.14685714285719</v>
      </c>
      <c r="AZ27" s="10">
        <f>+-$F$7*12*SUMIFS(Source!AA$6:AA$177,Source!AB$6:AB$177,0,Source!AA$6:AA$177,"&gt;"&amp;0)/1000</f>
        <v>-56.771999999999998</v>
      </c>
      <c r="BA27" s="10">
        <f>+-$F$7*12*SUMIFS(Source!AB$6:AB$177,Source!AC$6:AC$177,0,Source!AB$6:AB$177,"&gt;"&amp;0)/1000</f>
        <v>-382.49600000000004</v>
      </c>
      <c r="BB27" s="10">
        <f>+-$F$7*12*SUMIFS(Source!AC$6:AC$177,Source!AD$6:AD$177,0,Source!AC$6:AC$177,"&gt;"&amp;0)/1000</f>
        <v>-139.77000000000001</v>
      </c>
      <c r="BC27" s="10">
        <f>+-$F$7*12*SUMIFS(Source!AD$6:AD$177,Source!AE$6:AE$177,0,Source!AD$6:AD$177,"&gt;"&amp;0)/1000</f>
        <v>-80.518020000000007</v>
      </c>
      <c r="BD27" s="10">
        <f>+-$F$7*12*SUMIFS(Source!AE$6:AE$177,Source!AF$6:AF$177,0,Source!AE$6:AE$177,"&gt;"&amp;0)/1000</f>
        <v>-535.34799999999996</v>
      </c>
      <c r="BE27" s="10">
        <f>+-$F$7*12*SUMIFS(Source!AF$6:AF$177,Source!AG$6:AG$177,0,Source!AF$6:AF$177,"&gt;"&amp;0)/1000</f>
        <v>-84.092399999999998</v>
      </c>
      <c r="BF27" s="10">
        <f>+-$F$7*12*SUMIFS(Source!AG$6:AG$177,Source!AH$6:AH$177,0,Source!AG$6:AG$177,"&gt;"&amp;0)/1000</f>
        <v>-22.507199999999997</v>
      </c>
      <c r="BG27" s="10">
        <f>+-$F$7*12*SUMIFS(Source!AH$6:AH$177,Source!AI$6:AI$177,0,Source!AH$6:AH$177,"&gt;"&amp;0)/1000</f>
        <v>-181.96400000000003</v>
      </c>
      <c r="BH27" s="10">
        <f>+-$F$7*12*SUMIFS(Source!AI$6:AI$177,Source!AJ$6:AJ$177,0,Source!AI$6:AI$177,"&gt;"&amp;0)/1000</f>
        <v>0</v>
      </c>
      <c r="BI27" s="10">
        <f>+-$F$7*12*SUMIFS(Source!AJ$6:AJ$177,Source!AK$6:AK$177,0,Source!AJ$6:AJ$177,"&gt;"&amp;0)/1000</f>
        <v>-35.003999999999998</v>
      </c>
      <c r="BJ27" s="10">
        <f>+-$F$7*12*SUMIFS(Source!AK$6:AK$177,Source!AL$6:AL$177,0,Source!AK$6:AK$177,"&gt;"&amp;0)/1000</f>
        <v>-148.04400000000001</v>
      </c>
      <c r="BK27" s="10">
        <f>+-$F$7*12*SUMIFS(Source!AL$6:AL$177,Source!AM$6:AM$177,0,Source!AL$6:AL$177,"&gt;"&amp;0)/1000</f>
        <v>-137.61200000000002</v>
      </c>
      <c r="BL27" s="10">
        <f>+-$F$7*12*SUMIFS(Source!AM$6:AM$177,Source!AN$6:AN$177,0,Source!AM$6:AM$177,"&gt;"&amp;0)/1000</f>
        <v>-31.250000000000043</v>
      </c>
      <c r="BM27" s="10">
        <f>+-$F$7*12*SUMIFS(Source!AN$6:AN$177,Source!AO$6:AO$177,0,Source!AN$6:AN$177,"&gt;"&amp;0)/1000</f>
        <v>-123.996</v>
      </c>
      <c r="BN27" s="10">
        <f>+-$F$7*12*SUMIFS(Source!AO$6:AO$177,Source!AP$6:AP$177,0,Source!AO$6:AO$177,"&gt;"&amp;0)/1000</f>
        <v>-168.20400000000001</v>
      </c>
      <c r="BO27" s="10">
        <f>+-$F$7*12*SUMIFS(Source!AP$6:AP$177,Source!AQ$6:AQ$177,0,Source!AP$6:AP$177,"&gt;"&amp;0)/1000</f>
        <v>0</v>
      </c>
      <c r="BP27" s="10">
        <f>+-$F$7*12*SUMIFS(Source!AQ$6:AQ$177,Source!AR$6:AR$177,0,Source!AQ$6:AQ$177,"&gt;"&amp;0)/1000</f>
        <v>-42.996000000000002</v>
      </c>
      <c r="BQ27" s="10">
        <f>+-$F$7*12*SUMIFS(Source!AR$6:AR$177,Source!AS$6:AS$177,0,Source!AR$6:AR$177,"&gt;"&amp;0)/1000</f>
        <v>-111.504</v>
      </c>
      <c r="BR27" s="10">
        <f>+-$F$7*12*SUMIFS(Source!AS$6:AS$177,Source!AT$6:AT$177,0,Source!AS$6:AS$177,"&gt;"&amp;0)/1000</f>
        <v>0</v>
      </c>
      <c r="BS27" s="10">
        <f>+-$F$7*12*SUMIFS(Source!AT$6:AT$177,Source!AU$6:AU$177,0,Source!AT$6:AT$177,"&gt;"&amp;0)/1000</f>
        <v>0</v>
      </c>
      <c r="BT27" s="10">
        <f>+-$F$7*12*SUMIFS(Source!AU$6:AU$177,Source!AV$6:AV$177,0,Source!AU$6:AU$177,"&gt;"&amp;0)/1000</f>
        <v>0</v>
      </c>
      <c r="BU27" s="10">
        <f>+-$F$7*12*SUMIFS(Source!AV$6:AV$177,Source!AW$6:AW$177,0,Source!AV$6:AV$177,"&gt;"&amp;0)/1000</f>
        <v>0</v>
      </c>
      <c r="BV27" s="10">
        <f>+-$F$7*12*SUMIFS(Source!AW$6:AW$177,Source!AX$6:AX$177,0,Source!AW$6:AW$177,"&gt;"&amp;0)/1000</f>
        <v>0</v>
      </c>
    </row>
    <row r="28" spans="2:74" ht="11.25" customHeight="1">
      <c r="B28" s="22" t="s">
        <v>22</v>
      </c>
      <c r="C28" s="22"/>
      <c r="D28" s="22"/>
      <c r="E28" s="22"/>
      <c r="F28" s="23">
        <f>SUMIFS($AB28:$BV28,$AB$10:$BV$10,DATE(YEAR(F10),12,31))</f>
        <v>8646.9552907528796</v>
      </c>
      <c r="G28" s="22">
        <f>+SUM(G23:G27)</f>
        <v>9027.5124846153813</v>
      </c>
      <c r="H28" s="22">
        <f>+SUM(H23:H27)</f>
        <v>9263.0210046153825</v>
      </c>
      <c r="I28" s="8"/>
      <c r="J28" s="22">
        <f>SUM(J23:J27)</f>
        <v>9202.6340999999975</v>
      </c>
      <c r="K28" s="8"/>
      <c r="L28" s="23">
        <f>SUMIFS($AB28:$BV28,$AB$10:$BV$10,L10)</f>
        <v>8706.4963440038809</v>
      </c>
      <c r="M28" s="22">
        <f t="shared" ref="M28:Z28" si="12">+SUM(M23:M27)</f>
        <v>7963.0087690934406</v>
      </c>
      <c r="N28" s="22">
        <f t="shared" si="12"/>
        <v>8264.5430594761383</v>
      </c>
      <c r="O28" s="22">
        <f t="shared" si="12"/>
        <v>8646.9552907528814</v>
      </c>
      <c r="P28" s="22">
        <f t="shared" si="12"/>
        <v>9299.9959308369216</v>
      </c>
      <c r="Q28" s="22">
        <f t="shared" si="12"/>
        <v>9248.8825384209213</v>
      </c>
      <c r="R28" s="22">
        <f t="shared" si="12"/>
        <v>9267.5160184209217</v>
      </c>
      <c r="S28" s="22">
        <f t="shared" si="12"/>
        <v>9027.5124846153849</v>
      </c>
      <c r="T28" s="22">
        <f t="shared" si="12"/>
        <v>8776.9845446153831</v>
      </c>
      <c r="U28" s="22">
        <f t="shared" si="12"/>
        <v>8742.4822846153838</v>
      </c>
      <c r="V28" s="22">
        <f t="shared" si="12"/>
        <v>9438.1669246153833</v>
      </c>
      <c r="W28" s="22">
        <f t="shared" si="12"/>
        <v>9263.0210046153843</v>
      </c>
      <c r="X28" s="22">
        <f t="shared" si="12"/>
        <v>9060.5540446153827</v>
      </c>
      <c r="Y28" s="22">
        <f t="shared" si="12"/>
        <v>9122.3765646153824</v>
      </c>
      <c r="Z28" s="22">
        <f t="shared" si="12"/>
        <v>9058.8596199999993</v>
      </c>
      <c r="AA28" s="8"/>
      <c r="AB28" s="23">
        <f>+$F$7*12*SUM(Source!D$6:D$177)/1000</f>
        <v>8063.1598193412001</v>
      </c>
      <c r="AC28" s="22">
        <f t="shared" ref="AC28:BV28" si="13">+SUM(AC23:AC27)</f>
        <v>8176.6478273412004</v>
      </c>
      <c r="AD28" s="22">
        <f t="shared" si="13"/>
        <v>8706.4963440038809</v>
      </c>
      <c r="AE28" s="22">
        <f t="shared" si="13"/>
        <v>8843.4231440038802</v>
      </c>
      <c r="AF28" s="22">
        <f t="shared" si="13"/>
        <v>8626.5303440038788</v>
      </c>
      <c r="AG28" s="22">
        <f t="shared" si="13"/>
        <v>7963.0087690934379</v>
      </c>
      <c r="AH28" s="22">
        <f t="shared" si="13"/>
        <v>8146.7070803332799</v>
      </c>
      <c r="AI28" s="22">
        <f t="shared" si="13"/>
        <v>8265.9140574761368</v>
      </c>
      <c r="AJ28" s="22">
        <f t="shared" si="13"/>
        <v>8264.5430594761365</v>
      </c>
      <c r="AK28" s="22">
        <f t="shared" si="13"/>
        <v>8176.7525070610291</v>
      </c>
      <c r="AL28" s="22">
        <f t="shared" si="13"/>
        <v>8384.7467870610271</v>
      </c>
      <c r="AM28" s="22">
        <f t="shared" si="13"/>
        <v>8646.9552907528796</v>
      </c>
      <c r="AN28" s="22">
        <f t="shared" si="13"/>
        <v>8623.9678837465181</v>
      </c>
      <c r="AO28" s="22">
        <f t="shared" si="13"/>
        <v>8623.9678837465181</v>
      </c>
      <c r="AP28" s="22">
        <f t="shared" si="13"/>
        <v>9299.9959308369198</v>
      </c>
      <c r="AQ28" s="22">
        <f t="shared" si="13"/>
        <v>8941.8526184209204</v>
      </c>
      <c r="AR28" s="22">
        <f t="shared" si="13"/>
        <v>9122.1378584209197</v>
      </c>
      <c r="AS28" s="22">
        <f t="shared" si="13"/>
        <v>9248.8825384209213</v>
      </c>
      <c r="AT28" s="22">
        <f t="shared" si="13"/>
        <v>9369.0406584209213</v>
      </c>
      <c r="AU28" s="22">
        <f t="shared" si="13"/>
        <v>9411.9118584209227</v>
      </c>
      <c r="AV28" s="22">
        <f t="shared" si="13"/>
        <v>9267.5160184209217</v>
      </c>
      <c r="AW28" s="22">
        <f t="shared" si="13"/>
        <v>9250.2852184209205</v>
      </c>
      <c r="AX28" s="22">
        <f t="shared" si="13"/>
        <v>9244.8383017582419</v>
      </c>
      <c r="AY28" s="22">
        <f t="shared" si="13"/>
        <v>9027.5124846153849</v>
      </c>
      <c r="AZ28" s="22">
        <f t="shared" si="13"/>
        <v>9217.6056846153861</v>
      </c>
      <c r="BA28" s="22">
        <f t="shared" si="13"/>
        <v>8815.3524046153871</v>
      </c>
      <c r="BB28" s="22">
        <f t="shared" si="13"/>
        <v>8776.9845446153868</v>
      </c>
      <c r="BC28" s="22">
        <f t="shared" si="13"/>
        <v>8848.9287246153872</v>
      </c>
      <c r="BD28" s="22">
        <f t="shared" si="13"/>
        <v>8340.0155246153863</v>
      </c>
      <c r="BE28" s="22">
        <f t="shared" si="13"/>
        <v>8742.4822846153857</v>
      </c>
      <c r="BF28" s="22">
        <f t="shared" si="13"/>
        <v>8732.4910846153853</v>
      </c>
      <c r="BG28" s="22">
        <f t="shared" si="13"/>
        <v>8744.2780846153837</v>
      </c>
      <c r="BH28" s="22">
        <f t="shared" si="13"/>
        <v>9438.1669246153833</v>
      </c>
      <c r="BI28" s="22">
        <f t="shared" si="13"/>
        <v>9457.1029246153812</v>
      </c>
      <c r="BJ28" s="22">
        <f t="shared" si="13"/>
        <v>9357.1385246153804</v>
      </c>
      <c r="BK28" s="22">
        <f t="shared" si="13"/>
        <v>9263.0210046153807</v>
      </c>
      <c r="BL28" s="22">
        <f t="shared" si="13"/>
        <v>9251.9840046153804</v>
      </c>
      <c r="BM28" s="22">
        <f t="shared" si="13"/>
        <v>9200.6530046153803</v>
      </c>
      <c r="BN28" s="22">
        <f t="shared" si="13"/>
        <v>9060.5540446153809</v>
      </c>
      <c r="BO28" s="22">
        <f t="shared" si="13"/>
        <v>9167.2689646153813</v>
      </c>
      <c r="BP28" s="22">
        <f t="shared" si="13"/>
        <v>9179.3419646153816</v>
      </c>
      <c r="BQ28" s="22">
        <f t="shared" si="13"/>
        <v>9122.3765646153806</v>
      </c>
      <c r="BR28" s="22">
        <f t="shared" si="13"/>
        <v>9048.7706199999957</v>
      </c>
      <c r="BS28" s="22">
        <f t="shared" si="13"/>
        <v>9039.8186199999964</v>
      </c>
      <c r="BT28" s="22">
        <f t="shared" si="13"/>
        <v>9058.8596199999974</v>
      </c>
      <c r="BU28" s="22">
        <f t="shared" si="13"/>
        <v>9058.8596199999974</v>
      </c>
      <c r="BV28" s="22">
        <f t="shared" si="13"/>
        <v>9202.6340999999975</v>
      </c>
    </row>
    <row r="29" spans="2:74" ht="11.25" customHeight="1">
      <c r="B29" s="29"/>
      <c r="C29" s="29" t="s">
        <v>15</v>
      </c>
      <c r="D29" s="29"/>
      <c r="E29" s="30"/>
      <c r="F29" s="30"/>
      <c r="G29" s="30">
        <f>IFERROR(G28/F28 - 1,"NA")</f>
        <v>4.401054256282233E-2</v>
      </c>
      <c r="H29" s="30">
        <f>IFERROR(H28/G28 - 1,"NA")</f>
        <v>2.6087864226314039E-2</v>
      </c>
      <c r="I29" s="30"/>
      <c r="J29" s="30">
        <f>IFERROR(J28/SUMIFS($AB$28:$BV$28,$AB$10:$BV$10,EOMONTH(J10,-12))-1,"NA")</f>
        <v>-1.6511930886663251E-2</v>
      </c>
      <c r="K29" s="30"/>
      <c r="L29" s="30"/>
      <c r="M29" s="30" t="str">
        <f ca="1">IF(DATEDIF($L$10,M10,"M")&gt;=12,IFERROR(M28/OFFSET(M28,0,-4) - 1,"NA"),"")</f>
        <v/>
      </c>
      <c r="N29" s="30" t="str">
        <f ca="1">IF(DATEDIF($L$10,N10,"M")&gt;=12,IFERROR(N28/OFFSET(N28,0,-4) - 1,"NA"),"")</f>
        <v/>
      </c>
      <c r="O29" s="30" t="str">
        <f ca="1">IF(DATEDIF($L$10,O10,"M")&gt;=12,IFERROR(O28/OFFSET(O28,0,-4) - 1,"NA"),"")</f>
        <v/>
      </c>
      <c r="P29" s="30">
        <f ca="1">IF(DATEDIF($L$10,P10,"M")&gt;=12,IFERROR(P28/OFFSET(P28,0,-4) - 1,"NA"),"")</f>
        <v>6.8167442261866995E-2</v>
      </c>
      <c r="Q29" s="30">
        <f ca="1">IF(DATEDIF($L$10,Q10,"M")&gt;=12,IFERROR(Q28/OFFSET(Q28,0,-4) - 1,"NA"),"")</f>
        <v>0.16148089329228155</v>
      </c>
      <c r="R29" s="30">
        <f ca="1">IF(DATEDIF($L$10,R10,"M")&gt;=12,IFERROR(R28/OFFSET(R28,0,-4) - 1,"NA"),"")</f>
        <v>0.12135854961694137</v>
      </c>
      <c r="S29" s="30">
        <f ca="1">IF(DATEDIF($L$10,S10,"M")&gt;=12,IFERROR(S28/OFFSET(S28,0,-4) - 1,"NA"),"")</f>
        <v>4.4010542562822552E-2</v>
      </c>
      <c r="T29" s="30">
        <f ca="1">IF(DATEDIF($L$10,T10,"M")&gt;=12,IFERROR(T28/OFFSET(T28,0,-4) - 1,"NA"),"")</f>
        <v>-5.6237808071220474E-2</v>
      </c>
      <c r="U29" s="30">
        <f ca="1">IF(DATEDIF($L$10,U10,"M")&gt;=12,IFERROR(U28/OFFSET(U28,0,-4) - 1,"NA"),"")</f>
        <v>-5.475258786149495E-2</v>
      </c>
      <c r="V29" s="30">
        <f ca="1">IF(DATEDIF($L$10,V10,"M")&gt;=12,IFERROR(V28/OFFSET(V28,0,-4) - 1,"NA"),"")</f>
        <v>1.8413877662068368E-2</v>
      </c>
      <c r="W29" s="30">
        <f ca="1">IF(DATEDIF($L$10,W10,"M")&gt;=12,IFERROR(W28/OFFSET(W28,0,-4) - 1,"NA"),"")</f>
        <v>2.6087864226313817E-2</v>
      </c>
      <c r="X29" s="30">
        <f ca="1">IF(DATEDIF($L$10,X10,"M")&gt;=12,IFERROR(X28/OFFSET(X28,0,-4) - 1,"NA"),"")</f>
        <v>3.230830572374277E-2</v>
      </c>
      <c r="Y29" s="30">
        <f ca="1">IF(DATEDIF($L$10,Y10,"M")&gt;=12,IFERROR(Y28/OFFSET(Y28,0,-4) - 1,"NA"),"")</f>
        <v>4.3453823254353985E-2</v>
      </c>
      <c r="Z29" s="30">
        <f ca="1">IF(DATEDIF($L$10,Z10,"M")&gt;=12,IFERROR(Z28/OFFSET(Z28,0,-4) - 1,"NA"),"")</f>
        <v>-4.0188662443140788E-2</v>
      </c>
      <c r="AA29" s="30"/>
      <c r="AB29" s="30"/>
      <c r="AC29" s="30" t="str">
        <f ca="1">IF(DATEDIF($AB$10,AC10,"M")&gt;=12,IFERROR(AC28/OFFSET(AC28,0,-12) - 1,"NA"),"")</f>
        <v/>
      </c>
      <c r="AD29" s="30" t="str">
        <f ca="1">IF(DATEDIF($AB$10,AD10,"M")&gt;=12,IFERROR(AD28/OFFSET(AD28,0,-12) - 1,"NA"),"")</f>
        <v/>
      </c>
      <c r="AE29" s="30" t="str">
        <f ca="1">IF(DATEDIF($AB$10,AE10,"M")&gt;=12,IFERROR(AE28/OFFSET(AE28,0,-12) - 1,"NA"),"")</f>
        <v/>
      </c>
      <c r="AF29" s="30" t="str">
        <f ca="1">IF(DATEDIF($AB$10,AF10,"M")&gt;=12,IFERROR(AF28/OFFSET(AF28,0,-12) - 1,"NA"),"")</f>
        <v/>
      </c>
      <c r="AG29" s="30" t="str">
        <f ca="1">IF(DATEDIF($AB$10,AG10,"M")&gt;=12,IFERROR(AG28/OFFSET(AG28,0,-12) - 1,"NA"),"")</f>
        <v/>
      </c>
      <c r="AH29" s="30" t="str">
        <f ca="1">IF(DATEDIF($AB$10,AH10,"M")&gt;=12,IFERROR(AH28/OFFSET(AH28,0,-12) - 1,"NA"),"")</f>
        <v/>
      </c>
      <c r="AI29" s="30" t="str">
        <f ca="1">IF(DATEDIF($AB$10,AI10,"M")&gt;=12,IFERROR(AI28/OFFSET(AI28,0,-12) - 1,"NA"),"")</f>
        <v/>
      </c>
      <c r="AJ29" s="30" t="str">
        <f ca="1">IF(DATEDIF($AB$10,AJ10,"M")&gt;=12,IFERROR(AJ28/OFFSET(AJ28,0,-12) - 1,"NA"),"")</f>
        <v/>
      </c>
      <c r="AK29" s="30" t="str">
        <f ca="1">IF(DATEDIF($AB$10,AK10,"M")&gt;=12,IFERROR(AK28/OFFSET(AK28,0,-12) - 1,"NA"),"")</f>
        <v/>
      </c>
      <c r="AL29" s="30" t="str">
        <f ca="1">IF(DATEDIF($AB$10,AL10,"M")&gt;=12,IFERROR(AL28/OFFSET(AL28,0,-12) - 1,"NA"),"")</f>
        <v/>
      </c>
      <c r="AM29" s="30" t="str">
        <f ca="1">IF(DATEDIF($AB$10,AM10,"M")&gt;=12,IFERROR(AM28/OFFSET(AM28,0,-12) - 1,"NA"),"")</f>
        <v/>
      </c>
      <c r="AN29" s="30">
        <f ca="1">IF(DATEDIF($AB$10,AN10,"M")&gt;=12,IFERROR(AN28/OFFSET(AN28,0,-12) - 1,"NA"),"")</f>
        <v>6.9551897391404882E-2</v>
      </c>
      <c r="AO29" s="30">
        <f ca="1">IF(DATEDIF($AB$10,AO10,"M")&gt;=12,IFERROR(AO28/OFFSET(AO28,0,-12) - 1,"NA"),"")</f>
        <v>5.4707022468249322E-2</v>
      </c>
      <c r="AP29" s="30">
        <f ca="1">IF(DATEDIF($AB$10,AP10,"M")&gt;=12,IFERROR(AP28/OFFSET(AP28,0,-12) - 1,"NA"),"")</f>
        <v>6.8167442261866773E-2</v>
      </c>
      <c r="AQ29" s="30">
        <f ca="1">IF(DATEDIF($AB$10,AQ10,"M")&gt;=12,IFERROR(AQ28/OFFSET(AQ28,0,-12) - 1,"NA"),"")</f>
        <v>1.113024592561529E-2</v>
      </c>
      <c r="AR29" s="30">
        <f ca="1">IF(DATEDIF($AB$10,AR10,"M")&gt;=12,IFERROR(AR28/OFFSET(AR28,0,-12) - 1,"NA"),"")</f>
        <v>5.745154710567113E-2</v>
      </c>
      <c r="AS29" s="30">
        <f ca="1">IF(DATEDIF($AB$10,AS10,"M")&gt;=12,IFERROR(AS28/OFFSET(AS28,0,-12) - 1,"NA"),"")</f>
        <v>0.16148089329228199</v>
      </c>
      <c r="AT29" s="30">
        <f ca="1">IF(DATEDIF($AB$10,AT10,"M")&gt;=12,IFERROR(AT28/OFFSET(AT28,0,-12) - 1,"NA"),"")</f>
        <v>0.15004020226017944</v>
      </c>
      <c r="AU29" s="30">
        <f ca="1">IF(DATEDIF($AB$10,AU10,"M")&gt;=12,IFERROR(AU28/OFFSET(AU28,0,-12) - 1,"NA"),"")</f>
        <v>0.13864138835417528</v>
      </c>
      <c r="AV29" s="30">
        <f ca="1">IF(DATEDIF($AB$10,AV10,"M")&gt;=12,IFERROR(AV28/OFFSET(AV28,0,-12) - 1,"NA"),"")</f>
        <v>0.12135854961694159</v>
      </c>
      <c r="AW29" s="30">
        <f ca="1">IF(DATEDIF($AB$10,AW10,"M")&gt;=12,IFERROR(AW28/OFFSET(AW28,0,-12) - 1,"NA"),"")</f>
        <v>0.13129084076261854</v>
      </c>
      <c r="AX29" s="30">
        <f ca="1">IF(DATEDIF($AB$10,AX10,"M")&gt;=12,IFERROR(AX28/OFFSET(AX28,0,-12) - 1,"NA"),"")</f>
        <v>0.10257811434740871</v>
      </c>
      <c r="AY29" s="30">
        <f ca="1">IF(DATEDIF($AB$10,AY10,"M")&gt;=12,IFERROR(AY28/OFFSET(AY28,0,-12) - 1,"NA"),"")</f>
        <v>4.4010542562822774E-2</v>
      </c>
      <c r="AZ29" s="30">
        <f ca="1">IF(DATEDIF($AB$10,AZ10,"M")&gt;=12,IFERROR(AZ28/OFFSET(AZ28,0,-12) - 1,"NA"),"")</f>
        <v>6.8835808397163634E-2</v>
      </c>
      <c r="BA29" s="30">
        <f ca="1">IF(DATEDIF($AB$10,BA10,"M")&gt;=12,IFERROR(BA28/OFFSET(BA28,0,-12) - 1,"NA"),"")</f>
        <v>2.2192165305899181E-2</v>
      </c>
      <c r="BB29" s="30">
        <f ca="1">IF(DATEDIF($AB$10,BB10,"M")&gt;=12,IFERROR(BB28/OFFSET(BB28,0,-12) - 1,"NA"),"")</f>
        <v>-5.6237808071219919E-2</v>
      </c>
      <c r="BC29" s="30">
        <f ca="1">IF(DATEDIF($AB$10,BC10,"M")&gt;=12,IFERROR(BC28/OFFSET(BC28,0,-12) - 1,"NA"),"")</f>
        <v>-1.0392018049380836E-2</v>
      </c>
      <c r="BD29" s="30">
        <f ca="1">IF(DATEDIF($AB$10,BD10,"M")&gt;=12,IFERROR(BD28/OFFSET(BD28,0,-12) - 1,"NA"),"")</f>
        <v>-8.5738929398390118E-2</v>
      </c>
      <c r="BE29" s="30">
        <f ca="1">IF(DATEDIF($AB$10,BE10,"M")&gt;=12,IFERROR(BE28/OFFSET(BE28,0,-12) - 1,"NA"),"")</f>
        <v>-5.4752587861494728E-2</v>
      </c>
      <c r="BF29" s="30">
        <f ca="1">IF(DATEDIF($AB$10,BF10,"M")&gt;=12,IFERROR(BF28/OFFSET(BF28,0,-12) - 1,"NA"),"")</f>
        <v>-6.7941809307167755E-2</v>
      </c>
      <c r="BG29" s="30">
        <f ca="1">IF(DATEDIF($AB$10,BG10,"M")&gt;=12,IFERROR(BG28/OFFSET(BG28,0,-12) - 1,"NA"),"")</f>
        <v>-7.0934979401469977E-2</v>
      </c>
      <c r="BH29" s="30">
        <f ca="1">IF(DATEDIF($AB$10,BH10,"M")&gt;=12,IFERROR(BH28/OFFSET(BH28,0,-12) - 1,"NA"),"")</f>
        <v>1.8413877662068368E-2</v>
      </c>
      <c r="BI29" s="30">
        <f ca="1">IF(DATEDIF($AB$10,BI10,"M")&gt;=12,IFERROR(BI28/OFFSET(BI28,0,-12) - 1,"NA"),"")</f>
        <v>2.2357981544461669E-2</v>
      </c>
      <c r="BJ29" s="30">
        <f ca="1">IF(DATEDIF($AB$10,BJ10,"M")&gt;=12,IFERROR(BJ28/OFFSET(BJ28,0,-12) - 1,"NA"),"")</f>
        <v>1.2147343110996411E-2</v>
      </c>
      <c r="BK29" s="30">
        <f ca="1">IF(DATEDIF($AB$10,BK10,"M")&gt;=12,IFERROR(BK28/OFFSET(BK28,0,-12) - 1,"NA"),"")</f>
        <v>2.6087864226313373E-2</v>
      </c>
      <c r="BL29" s="30">
        <f ca="1">IF(DATEDIF($AB$10,BL10,"M")&gt;=12,IFERROR(BL28/OFFSET(BL28,0,-12) - 1,"NA"),"")</f>
        <v>3.7296366514543156E-3</v>
      </c>
      <c r="BM29" s="30">
        <f ca="1">IF(DATEDIF($AB$10,BM10,"M")&gt;=12,IFERROR(BM28/OFFSET(BM28,0,-12) - 1,"NA"),"")</f>
        <v>4.3707906651385242E-2</v>
      </c>
      <c r="BN29" s="30">
        <f ca="1">IF(DATEDIF($AB$10,BN10,"M")&gt;=12,IFERROR(BN28/OFFSET(BN28,0,-12) - 1,"NA"),"")</f>
        <v>3.2308305723742103E-2</v>
      </c>
      <c r="BO29" s="30">
        <f ca="1">IF(DATEDIF($AB$10,BO10,"M")&gt;=12,IFERROR(BO28/OFFSET(BO28,0,-12) - 1,"NA"),"")</f>
        <v>3.5975003292144869E-2</v>
      </c>
      <c r="BP29" s="30">
        <f ca="1">IF(DATEDIF($AB$10,BP10,"M")&gt;=12,IFERROR(BP28/OFFSET(BP28,0,-12) - 1,"NA"),"")</f>
        <v>0.10063847453553776</v>
      </c>
      <c r="BQ29" s="30">
        <f ca="1">IF(DATEDIF($AB$10,BQ10,"M")&gt;=12,IFERROR(BQ28/OFFSET(BQ28,0,-12) - 1,"NA"),"")</f>
        <v>4.3453823254353763E-2</v>
      </c>
      <c r="BR29" s="30">
        <f ca="1">IF(DATEDIF($AB$10,BR10,"M")&gt;=12,IFERROR(BR28/OFFSET(BR28,0,-12) - 1,"NA"),"")</f>
        <v>3.6218706932529487E-2</v>
      </c>
      <c r="BS29" s="30">
        <f ca="1">IF(DATEDIF($AB$10,BS10,"M")&gt;=12,IFERROR(BS28/OFFSET(BS28,0,-12) - 1,"NA"),"")</f>
        <v>3.3798162927204389E-2</v>
      </c>
      <c r="BT29" s="30">
        <f ca="1">IF(DATEDIF($AB$10,BT10,"M")&gt;=12,IFERROR(BT28/OFFSET(BT28,0,-12) - 1,"NA"),"")</f>
        <v>-4.018866244314101E-2</v>
      </c>
      <c r="BU29" s="30">
        <f ca="1">IF(DATEDIF($AB$10,BU10,"M")&gt;=12,IFERROR(BU28/OFFSET(BU28,0,-12) - 1,"NA"),"")</f>
        <v>-4.2110497029573146E-2</v>
      </c>
      <c r="BV29" s="30">
        <f ca="1">IF(DATEDIF($AB$10,BV10,"M")&gt;=12,IFERROR(BV28/OFFSET(BV28,0,-12) - 1,"NA"),"")</f>
        <v>-1.6511930886663251E-2</v>
      </c>
    </row>
    <row r="30" spans="2:74" ht="11.25" customHeight="1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</row>
    <row r="31" spans="2:74" ht="11.25" customHeight="1">
      <c r="B31" s="29" t="s">
        <v>16</v>
      </c>
      <c r="C31" s="29"/>
      <c r="D31" s="29"/>
      <c r="E31" s="30"/>
      <c r="F31" s="30" t="str">
        <f t="shared" ref="F31:H34" si="14">IFERROR(F24/F$23,"NA")</f>
        <v>NA</v>
      </c>
      <c r="G31" s="30">
        <f t="shared" si="14"/>
        <v>0.12896701353279502</v>
      </c>
      <c r="H31" s="30">
        <f t="shared" si="14"/>
        <v>0.22897838618586733</v>
      </c>
      <c r="I31" s="30"/>
      <c r="J31" s="30">
        <f>IFERROR(J24/J$23,"NA")</f>
        <v>3.51243063395291E-2</v>
      </c>
      <c r="K31" s="30"/>
      <c r="L31" s="30" t="str">
        <f t="shared" ref="L31:Z31" si="15">IFERROR(L24/L$23*4,"NA")</f>
        <v>NA</v>
      </c>
      <c r="M31" s="30">
        <f t="shared" si="15"/>
        <v>8.0162652394687423E-2</v>
      </c>
      <c r="N31" s="30">
        <f t="shared" si="15"/>
        <v>0.2763366627338204</v>
      </c>
      <c r="O31" s="30">
        <f t="shared" si="15"/>
        <v>0.17240835911170455</v>
      </c>
      <c r="P31" s="30">
        <f t="shared" si="15"/>
        <v>0.30357506332977047</v>
      </c>
      <c r="Q31" s="30">
        <f t="shared" si="15"/>
        <v>5.6867981871515309E-2</v>
      </c>
      <c r="R31" s="30">
        <f t="shared" si="15"/>
        <v>9.2344128758480165E-2</v>
      </c>
      <c r="S31" s="30">
        <f t="shared" si="15"/>
        <v>4.8851925273191057E-2</v>
      </c>
      <c r="T31" s="30">
        <f t="shared" si="15"/>
        <v>0.13220917744882515</v>
      </c>
      <c r="U31" s="30">
        <f t="shared" si="15"/>
        <v>0.39703168466188787</v>
      </c>
      <c r="V31" s="30">
        <f t="shared" si="15"/>
        <v>0.3840831345931317</v>
      </c>
      <c r="W31" s="30">
        <f t="shared" si="15"/>
        <v>2.4614949264575262E-2</v>
      </c>
      <c r="X31" s="30">
        <f t="shared" si="15"/>
        <v>3.8980371503000016E-2</v>
      </c>
      <c r="Y31" s="30">
        <f t="shared" si="15"/>
        <v>2.4311537563302565E-2</v>
      </c>
      <c r="Z31" s="30">
        <f t="shared" si="15"/>
        <v>3.6536531641637247E-2</v>
      </c>
      <c r="AA31" s="30"/>
      <c r="AB31" s="30" t="str">
        <f t="shared" ref="AB31:BV31" si="16">IFERROR(AB24/AB$23*12,"NA")</f>
        <v>NA</v>
      </c>
      <c r="AC31" s="30">
        <f t="shared" si="16"/>
        <v>8.1853706833002499E-2</v>
      </c>
      <c r="AD31" s="30">
        <f t="shared" si="16"/>
        <v>0.42812795584695096</v>
      </c>
      <c r="AE31" s="30">
        <f t="shared" si="16"/>
        <v>0.16263712336767838</v>
      </c>
      <c r="AF31" s="30">
        <f t="shared" si="16"/>
        <v>7.6645433443900651E-2</v>
      </c>
      <c r="AG31" s="30">
        <f t="shared" si="16"/>
        <v>0</v>
      </c>
      <c r="AH31" s="30">
        <f t="shared" si="16"/>
        <v>0.49650830667741636</v>
      </c>
      <c r="AI31" s="30">
        <f t="shared" si="16"/>
        <v>0.12615088226201965</v>
      </c>
      <c r="AJ31" s="30">
        <f t="shared" si="16"/>
        <v>0.19598552667442576</v>
      </c>
      <c r="AK31" s="30">
        <f t="shared" si="16"/>
        <v>0.13301307764763326</v>
      </c>
      <c r="AL31" s="30">
        <f t="shared" si="16"/>
        <v>0.16877115930906572</v>
      </c>
      <c r="AM31" s="30">
        <f t="shared" si="16"/>
        <v>0.21411935994955739</v>
      </c>
      <c r="AN31" s="30">
        <f t="shared" si="16"/>
        <v>0</v>
      </c>
      <c r="AO31" s="30">
        <f t="shared" si="16"/>
        <v>0</v>
      </c>
      <c r="AP31" s="30">
        <f t="shared" si="16"/>
        <v>0.91315275128075457</v>
      </c>
      <c r="AQ31" s="30">
        <f t="shared" si="16"/>
        <v>0</v>
      </c>
      <c r="AR31" s="30">
        <f t="shared" si="16"/>
        <v>9.5239324146945123E-2</v>
      </c>
      <c r="AS31" s="30">
        <f t="shared" si="16"/>
        <v>8.0573217748677178E-2</v>
      </c>
      <c r="AT31" s="30">
        <f t="shared" si="16"/>
        <v>0.15482519040018877</v>
      </c>
      <c r="AU31" s="30">
        <f t="shared" si="16"/>
        <v>8.0614443627283455E-2</v>
      </c>
      <c r="AV31" s="30">
        <f t="shared" si="16"/>
        <v>3.9843127054412925E-2</v>
      </c>
      <c r="AW31" s="30">
        <f t="shared" si="16"/>
        <v>8.3237838323309332E-2</v>
      </c>
      <c r="AX31" s="30">
        <f t="shared" si="16"/>
        <v>2.4518162915490742E-2</v>
      </c>
      <c r="AY31" s="30">
        <f t="shared" si="16"/>
        <v>3.8940648635415603E-2</v>
      </c>
      <c r="AZ31" s="30">
        <f t="shared" si="16"/>
        <v>0.32816481894084215</v>
      </c>
      <c r="BA31" s="30">
        <f t="shared" si="16"/>
        <v>0</v>
      </c>
      <c r="BB31" s="30">
        <f t="shared" si="16"/>
        <v>7.0110413246373821E-2</v>
      </c>
      <c r="BC31" s="30">
        <f t="shared" si="16"/>
        <v>0.57133471917486867</v>
      </c>
      <c r="BD31" s="30">
        <f t="shared" si="16"/>
        <v>3.5882309585875981E-2</v>
      </c>
      <c r="BE31" s="30">
        <f t="shared" si="16"/>
        <v>0.61416035316507567</v>
      </c>
      <c r="BF31" s="30">
        <f t="shared" si="16"/>
        <v>0</v>
      </c>
      <c r="BG31" s="30">
        <f t="shared" si="16"/>
        <v>0.22203973427651083</v>
      </c>
      <c r="BH31" s="30">
        <f t="shared" si="16"/>
        <v>0.93027233595325409</v>
      </c>
      <c r="BI31" s="30">
        <f t="shared" si="16"/>
        <v>3.3565839906238994E-2</v>
      </c>
      <c r="BJ31" s="30">
        <f t="shared" si="16"/>
        <v>4.019835704764322E-2</v>
      </c>
      <c r="BK31" s="30">
        <f t="shared" si="16"/>
        <v>0</v>
      </c>
      <c r="BL31" s="30">
        <f t="shared" si="16"/>
        <v>2.7982231700743352E-2</v>
      </c>
      <c r="BM31" s="30">
        <f t="shared" si="16"/>
        <v>8.9065004823714725E-2</v>
      </c>
      <c r="BN31" s="30">
        <f t="shared" si="16"/>
        <v>0</v>
      </c>
      <c r="BO31" s="30">
        <f t="shared" si="16"/>
        <v>0</v>
      </c>
      <c r="BP31" s="30">
        <f t="shared" si="16"/>
        <v>7.2085590872343855E-2</v>
      </c>
      <c r="BQ31" s="30">
        <f t="shared" si="16"/>
        <v>0</v>
      </c>
      <c r="BR31" s="30">
        <f t="shared" si="16"/>
        <v>0</v>
      </c>
      <c r="BS31" s="30">
        <f t="shared" si="16"/>
        <v>0</v>
      </c>
      <c r="BT31" s="30">
        <f t="shared" si="16"/>
        <v>0.11061062638887334</v>
      </c>
      <c r="BU31" s="30">
        <f t="shared" si="16"/>
        <v>0</v>
      </c>
      <c r="BV31" s="30">
        <f t="shared" si="16"/>
        <v>0.13246700471554498</v>
      </c>
    </row>
    <row r="32" spans="2:74" ht="11.25" customHeight="1">
      <c r="B32" s="29" t="s">
        <v>23</v>
      </c>
      <c r="C32" s="29"/>
      <c r="D32" s="29"/>
      <c r="E32" s="30"/>
      <c r="F32" s="30" t="str">
        <f t="shared" si="14"/>
        <v>NA</v>
      </c>
      <c r="G32" s="30">
        <f t="shared" si="14"/>
        <v>6.9433975676893203E-2</v>
      </c>
      <c r="H32" s="30">
        <f t="shared" si="14"/>
        <v>3.7136752850947002E-2</v>
      </c>
      <c r="I32" s="30"/>
      <c r="J32" s="30">
        <f>IFERROR(J25/J$23,"NA")</f>
        <v>4.0538796597564292E-2</v>
      </c>
      <c r="K32" s="30"/>
      <c r="L32" s="30" t="str">
        <f t="shared" ref="L32:Z32" si="17">IFERROR(L25/L$23*4,"NA")</f>
        <v>NA</v>
      </c>
      <c r="M32" s="30">
        <f t="shared" si="17"/>
        <v>4.3097565906452723E-2</v>
      </c>
      <c r="N32" s="30">
        <f t="shared" si="17"/>
        <v>0.12607425423120502</v>
      </c>
      <c r="O32" s="30">
        <f t="shared" si="17"/>
        <v>0.14134403991732744</v>
      </c>
      <c r="P32" s="30">
        <f t="shared" si="17"/>
        <v>9.0516947721126423E-2</v>
      </c>
      <c r="Q32" s="30">
        <f t="shared" si="17"/>
        <v>0.11372466051227821</v>
      </c>
      <c r="R32" s="30">
        <f t="shared" si="17"/>
        <v>3.4272196525713033E-2</v>
      </c>
      <c r="S32" s="30">
        <f t="shared" si="17"/>
        <v>2.6356095081333492E-2</v>
      </c>
      <c r="T32" s="30">
        <f t="shared" si="17"/>
        <v>5.0695364950192896E-2</v>
      </c>
      <c r="U32" s="30">
        <f t="shared" si="17"/>
        <v>2.7301093989849499E-2</v>
      </c>
      <c r="V32" s="30">
        <f t="shared" si="17"/>
        <v>3.3568424898776976E-2</v>
      </c>
      <c r="W32" s="30">
        <f t="shared" si="17"/>
        <v>3.711147755677921E-2</v>
      </c>
      <c r="X32" s="30">
        <f t="shared" si="17"/>
        <v>4.2899628512339923E-2</v>
      </c>
      <c r="Y32" s="30">
        <f t="shared" si="17"/>
        <v>7.9168898112394664E-2</v>
      </c>
      <c r="Z32" s="30">
        <f t="shared" si="17"/>
        <v>5.8689159737311302E-3</v>
      </c>
      <c r="AA32" s="30"/>
      <c r="AB32" s="30" t="str">
        <f t="shared" ref="AB32:BV32" si="18">IFERROR(AB25/AB$23*12,"NA")</f>
        <v>NA</v>
      </c>
      <c r="AC32" s="30">
        <f t="shared" si="18"/>
        <v>8.7047105071190484E-2</v>
      </c>
      <c r="AD32" s="30">
        <f t="shared" si="18"/>
        <v>0.46954551070601713</v>
      </c>
      <c r="AE32" s="30">
        <f t="shared" si="18"/>
        <v>0.12663862435999765</v>
      </c>
      <c r="AF32" s="30">
        <f t="shared" si="18"/>
        <v>2.1168273518293418E-6</v>
      </c>
      <c r="AG32" s="30">
        <f t="shared" si="18"/>
        <v>2.6765059739277401E-3</v>
      </c>
      <c r="AH32" s="30">
        <f t="shared" si="18"/>
        <v>0.30342705151573979</v>
      </c>
      <c r="AI32" s="30">
        <f t="shared" si="18"/>
        <v>6.6381313906020353E-2</v>
      </c>
      <c r="AJ32" s="30">
        <f t="shared" si="18"/>
        <v>6.6308194857684546E-3</v>
      </c>
      <c r="AK32" s="30">
        <f t="shared" si="18"/>
        <v>1.1460894896662636E-2</v>
      </c>
      <c r="AL32" s="30">
        <f t="shared" si="18"/>
        <v>0.13648561810281842</v>
      </c>
      <c r="AM32" s="30">
        <f t="shared" si="18"/>
        <v>0.27355668467617283</v>
      </c>
      <c r="AN32" s="30">
        <f t="shared" si="18"/>
        <v>7.2303461620575257E-3</v>
      </c>
      <c r="AO32" s="30">
        <f t="shared" si="18"/>
        <v>0</v>
      </c>
      <c r="AP32" s="30">
        <f t="shared" si="18"/>
        <v>0.26502505004773846</v>
      </c>
      <c r="AQ32" s="30">
        <f t="shared" si="18"/>
        <v>8.3121223466000774E-2</v>
      </c>
      <c r="AR32" s="30">
        <f t="shared" si="18"/>
        <v>0.1468849975556791</v>
      </c>
      <c r="AS32" s="30">
        <f t="shared" si="18"/>
        <v>0.11910208076904374</v>
      </c>
      <c r="AT32" s="30">
        <f t="shared" si="18"/>
        <v>1.2130157295641704E-3</v>
      </c>
      <c r="AU32" s="30">
        <f t="shared" si="18"/>
        <v>2.3723239988314979E-2</v>
      </c>
      <c r="AV32" s="30">
        <f t="shared" si="18"/>
        <v>7.6228457171332545E-2</v>
      </c>
      <c r="AW32" s="30">
        <f t="shared" si="18"/>
        <v>1.2430515336688469E-4</v>
      </c>
      <c r="AX32" s="30">
        <f t="shared" si="18"/>
        <v>6.3673717505193577E-5</v>
      </c>
      <c r="AY32" s="30">
        <f t="shared" si="18"/>
        <v>7.9073919536372841E-2</v>
      </c>
      <c r="AZ32" s="30">
        <f t="shared" si="18"/>
        <v>1.7386849397057108E-4</v>
      </c>
      <c r="BA32" s="30">
        <f t="shared" si="18"/>
        <v>5.7762748615799053E-2</v>
      </c>
      <c r="BB32" s="30">
        <f t="shared" si="18"/>
        <v>9.5169794863873364E-2</v>
      </c>
      <c r="BC32" s="30">
        <f t="shared" si="18"/>
        <v>1.2961171279470427E-4</v>
      </c>
      <c r="BD32" s="30">
        <f t="shared" si="18"/>
        <v>1.1065746266858859E-4</v>
      </c>
      <c r="BE32" s="30">
        <f t="shared" si="18"/>
        <v>8.5940732110694182E-2</v>
      </c>
      <c r="BF32" s="30">
        <f t="shared" si="18"/>
        <v>1.7278387885992209E-2</v>
      </c>
      <c r="BG32" s="30">
        <f t="shared" si="18"/>
        <v>4.4324121977279557E-2</v>
      </c>
      <c r="BH32" s="30">
        <f t="shared" si="18"/>
        <v>3.9145379033889274E-2</v>
      </c>
      <c r="BI32" s="30">
        <f t="shared" si="18"/>
        <v>3.5076302702019752E-2</v>
      </c>
      <c r="BJ32" s="30">
        <f t="shared" si="18"/>
        <v>2.0915834540105219E-2</v>
      </c>
      <c r="BK32" s="30">
        <f t="shared" si="18"/>
        <v>5.5779206284802998E-2</v>
      </c>
      <c r="BL32" s="30">
        <f t="shared" si="18"/>
        <v>8.711283280022207E-2</v>
      </c>
      <c r="BM32" s="30">
        <f t="shared" si="18"/>
        <v>5.1828883379045083E-3</v>
      </c>
      <c r="BN32" s="30">
        <f t="shared" si="18"/>
        <v>3.6656146018203099E-2</v>
      </c>
      <c r="BO32" s="30">
        <f t="shared" si="18"/>
        <v>0.14963577650151907</v>
      </c>
      <c r="BP32" s="30">
        <f t="shared" si="18"/>
        <v>0</v>
      </c>
      <c r="BQ32" s="30">
        <f t="shared" si="18"/>
        <v>8.6733798900731907E-2</v>
      </c>
      <c r="BR32" s="30">
        <f t="shared" si="18"/>
        <v>1.7606747921193395E-2</v>
      </c>
      <c r="BS32" s="30">
        <f t="shared" si="18"/>
        <v>0</v>
      </c>
      <c r="BT32" s="30">
        <f t="shared" si="18"/>
        <v>0</v>
      </c>
      <c r="BU32" s="30">
        <f t="shared" si="18"/>
        <v>0</v>
      </c>
      <c r="BV32" s="30">
        <f t="shared" si="18"/>
        <v>5.7986742485805175E-2</v>
      </c>
    </row>
    <row r="33" spans="2:74" ht="11.25" customHeight="1">
      <c r="B33" s="29" t="s">
        <v>24</v>
      </c>
      <c r="C33" s="29"/>
      <c r="D33" s="29"/>
      <c r="E33" s="30"/>
      <c r="F33" s="30" t="str">
        <f t="shared" si="14"/>
        <v>NA</v>
      </c>
      <c r="G33" s="30">
        <f t="shared" si="14"/>
        <v>-6.5814722151339891E-2</v>
      </c>
      <c r="H33" s="30">
        <f t="shared" si="14"/>
        <v>-4.0179573345165351E-2</v>
      </c>
      <c r="I33" s="30"/>
      <c r="J33" s="30">
        <f>IFERROR(J26/J$23,"NA")</f>
        <v>-2.6389751455576538E-2</v>
      </c>
      <c r="K33" s="30"/>
      <c r="L33" s="30" t="str">
        <f t="shared" ref="L33:Z33" si="19">IFERROR(L26/L$23*4,"NA")</f>
        <v>NA</v>
      </c>
      <c r="M33" s="30">
        <f t="shared" si="19"/>
        <v>-0.26779597756880641</v>
      </c>
      <c r="N33" s="30">
        <f t="shared" si="19"/>
        <v>-8.441094810906799E-2</v>
      </c>
      <c r="O33" s="30">
        <f t="shared" si="19"/>
        <v>-4.2984610938976389E-2</v>
      </c>
      <c r="P33" s="30">
        <f t="shared" si="19"/>
        <v>-4.6090359700372105E-2</v>
      </c>
      <c r="Q33" s="30">
        <f t="shared" si="19"/>
        <v>-9.0333665331442506E-2</v>
      </c>
      <c r="R33" s="30">
        <f t="shared" si="19"/>
        <v>-0.10190870043862865</v>
      </c>
      <c r="S33" s="30">
        <f t="shared" si="19"/>
        <v>-1.0272681461868331E-2</v>
      </c>
      <c r="T33" s="30">
        <f t="shared" si="19"/>
        <v>-3.7345038356306828E-2</v>
      </c>
      <c r="U33" s="30">
        <f t="shared" si="19"/>
        <v>-0.12105952728968374</v>
      </c>
      <c r="V33" s="30">
        <f t="shared" si="19"/>
        <v>-5.7978956490650794E-3</v>
      </c>
      <c r="W33" s="30">
        <f t="shared" si="19"/>
        <v>-5.59430665103884E-5</v>
      </c>
      <c r="X33" s="30">
        <f t="shared" si="19"/>
        <v>-2.9636551602680961E-2</v>
      </c>
      <c r="Y33" s="30">
        <f t="shared" si="19"/>
        <v>-7.9796444725107399E-3</v>
      </c>
      <c r="Z33" s="30">
        <f t="shared" si="19"/>
        <v>-7.0256499001148234E-2</v>
      </c>
      <c r="AA33" s="30"/>
      <c r="AB33" s="30" t="str">
        <f t="shared" ref="AB33:BV33" si="20">IFERROR(AB26/AB$23*12,"NA")</f>
        <v>NA</v>
      </c>
      <c r="AC33" s="30">
        <f t="shared" si="20"/>
        <v>-2.2502344496428679E-6</v>
      </c>
      <c r="AD33" s="30">
        <f t="shared" si="20"/>
        <v>-1.6302622152107303E-3</v>
      </c>
      <c r="AE33" s="30">
        <f t="shared" si="20"/>
        <v>-8.4012743025355538E-2</v>
      </c>
      <c r="AF33" s="30">
        <f t="shared" si="20"/>
        <v>-0.11693891643092752</v>
      </c>
      <c r="AG33" s="30">
        <f t="shared" si="20"/>
        <v>-0.60616457954731651</v>
      </c>
      <c r="AH33" s="30">
        <f t="shared" si="20"/>
        <v>-0.15913763713514884</v>
      </c>
      <c r="AI33" s="30">
        <f t="shared" si="20"/>
        <v>-1.6941775203037475E-2</v>
      </c>
      <c r="AJ33" s="30">
        <f t="shared" si="20"/>
        <v>-7.3949629254509597E-2</v>
      </c>
      <c r="AK33" s="30">
        <f t="shared" si="20"/>
        <v>-5.0181678166038288E-2</v>
      </c>
      <c r="AL33" s="30">
        <f t="shared" si="20"/>
        <v>-9.5098879333847846E-6</v>
      </c>
      <c r="AM33" s="30">
        <f t="shared" si="20"/>
        <v>-7.7633603080834723E-2</v>
      </c>
      <c r="AN33" s="30">
        <f t="shared" si="20"/>
        <v>-3.5371146697543106E-2</v>
      </c>
      <c r="AO33" s="30">
        <f t="shared" si="20"/>
        <v>0</v>
      </c>
      <c r="AP33" s="30">
        <f t="shared" si="20"/>
        <v>-0.1031742148057081</v>
      </c>
      <c r="AQ33" s="30">
        <f t="shared" si="20"/>
        <v>-0.27076502169752981</v>
      </c>
      <c r="AR33" s="30">
        <f t="shared" si="20"/>
        <v>-1.8084842918011354E-4</v>
      </c>
      <c r="AS33" s="30">
        <f t="shared" si="20"/>
        <v>-6.330095082560676E-5</v>
      </c>
      <c r="AT33" s="30">
        <f t="shared" si="20"/>
        <v>-1.3856809129939141E-4</v>
      </c>
      <c r="AU33" s="30">
        <f t="shared" si="20"/>
        <v>-1.2142118296592009E-4</v>
      </c>
      <c r="AV33" s="30">
        <f t="shared" si="20"/>
        <v>-0.30017340180170338</v>
      </c>
      <c r="AW33" s="30">
        <f t="shared" si="20"/>
        <v>-2.150323771805647E-2</v>
      </c>
      <c r="AX33" s="30">
        <f t="shared" si="20"/>
        <v>-1.2453670052312769E-4</v>
      </c>
      <c r="AY33" s="30">
        <f t="shared" si="20"/>
        <v>-9.2130459419502413E-3</v>
      </c>
      <c r="AZ33" s="30">
        <f t="shared" si="20"/>
        <v>-1.8822460815137119E-4</v>
      </c>
      <c r="BA33" s="30">
        <f t="shared" si="20"/>
        <v>-8.3483892274147598E-2</v>
      </c>
      <c r="BB33" s="30">
        <f t="shared" si="20"/>
        <v>-2.7245377039521776E-2</v>
      </c>
      <c r="BC33" s="30">
        <f t="shared" si="20"/>
        <v>-0.36301615706440982</v>
      </c>
      <c r="BD33" s="30">
        <f t="shared" si="20"/>
        <v>-1.4483109084536026E-4</v>
      </c>
      <c r="BE33" s="30">
        <f t="shared" si="20"/>
        <v>-1.7266154909982039E-5</v>
      </c>
      <c r="BF33" s="30">
        <f t="shared" si="20"/>
        <v>-9.8827766745406703E-5</v>
      </c>
      <c r="BG33" s="30">
        <f t="shared" si="20"/>
        <v>-1.1543097957193913E-4</v>
      </c>
      <c r="BH33" s="30">
        <f t="shared" si="20"/>
        <v>-1.7176031977327741E-2</v>
      </c>
      <c r="BI33" s="30">
        <f t="shared" si="20"/>
        <v>-6.1028799829527756E-5</v>
      </c>
      <c r="BJ33" s="30">
        <f t="shared" si="20"/>
        <v>-1.0658655277780984E-4</v>
      </c>
      <c r="BK33" s="30">
        <f t="shared" si="20"/>
        <v>0</v>
      </c>
      <c r="BL33" s="30">
        <f t="shared" si="20"/>
        <v>-8.8909654808042915E-2</v>
      </c>
      <c r="BM33" s="30">
        <f t="shared" si="20"/>
        <v>0</v>
      </c>
      <c r="BN33" s="30">
        <f t="shared" si="20"/>
        <v>0</v>
      </c>
      <c r="BO33" s="30">
        <f t="shared" si="20"/>
        <v>-8.3001546737302648E-3</v>
      </c>
      <c r="BP33" s="30">
        <f t="shared" si="20"/>
        <v>0</v>
      </c>
      <c r="BQ33" s="30">
        <f t="shared" si="20"/>
        <v>-1.5436400620677502E-2</v>
      </c>
      <c r="BR33" s="30">
        <f t="shared" si="20"/>
        <v>-0.11443144367106142</v>
      </c>
      <c r="BS33" s="30">
        <f t="shared" si="20"/>
        <v>-1.1871667932720792E-2</v>
      </c>
      <c r="BT33" s="30">
        <f t="shared" si="20"/>
        <v>-8.5334455526940689E-2</v>
      </c>
      <c r="BU33" s="30">
        <f t="shared" si="20"/>
        <v>0</v>
      </c>
      <c r="BV33" s="30">
        <f t="shared" si="20"/>
        <v>0</v>
      </c>
    </row>
    <row r="34" spans="2:74" ht="11.25" customHeight="1">
      <c r="B34" s="29" t="s">
        <v>17</v>
      </c>
      <c r="C34" s="29"/>
      <c r="D34" s="29"/>
      <c r="E34" s="30"/>
      <c r="F34" s="30" t="str">
        <f t="shared" si="14"/>
        <v>NA</v>
      </c>
      <c r="G34" s="30">
        <f t="shared" si="14"/>
        <v>-8.8575724495525907E-2</v>
      </c>
      <c r="H34" s="30">
        <f t="shared" si="14"/>
        <v>-0.19984770146533506</v>
      </c>
      <c r="I34" s="30"/>
      <c r="J34" s="30">
        <f>IFERROR(J27/J$23,"NA")</f>
        <v>-6.5785282368180209E-2</v>
      </c>
      <c r="K34" s="30"/>
      <c r="L34" s="30" t="str">
        <f t="shared" ref="L34:Z34" si="21">IFERROR(L27/L$23*4,"NA")</f>
        <v>NA</v>
      </c>
      <c r="M34" s="30">
        <f t="shared" si="21"/>
        <v>-0.19704254986352698</v>
      </c>
      <c r="N34" s="30">
        <f t="shared" si="21"/>
        <v>-0.16653245243024034</v>
      </c>
      <c r="O34" s="30">
        <f t="shared" si="21"/>
        <v>-8.5682065370869476E-2</v>
      </c>
      <c r="P34" s="30">
        <f t="shared" si="21"/>
        <v>-4.5911207662256134E-2</v>
      </c>
      <c r="Q34" s="30">
        <f t="shared" si="21"/>
        <v>-0.102243241474024</v>
      </c>
      <c r="R34" s="30">
        <f t="shared" si="21"/>
        <v>-1.6648930220524778E-2</v>
      </c>
      <c r="S34" s="30">
        <f t="shared" si="21"/>
        <v>-0.16852449194229094</v>
      </c>
      <c r="T34" s="30">
        <f t="shared" si="21"/>
        <v>-0.25656591491257064</v>
      </c>
      <c r="U34" s="30">
        <f t="shared" si="21"/>
        <v>-0.31899722117178358</v>
      </c>
      <c r="V34" s="30">
        <f t="shared" si="21"/>
        <v>-9.3552926202581599E-2</v>
      </c>
      <c r="W34" s="30">
        <f t="shared" si="21"/>
        <v>-0.13589927050927522</v>
      </c>
      <c r="X34" s="30">
        <f t="shared" si="21"/>
        <v>-0.13967365499391102</v>
      </c>
      <c r="Y34" s="30">
        <f t="shared" si="21"/>
        <v>-6.820774943307939E-2</v>
      </c>
      <c r="Z34" s="30">
        <f t="shared" si="21"/>
        <v>0</v>
      </c>
      <c r="AA34" s="30"/>
      <c r="AB34" s="30" t="str">
        <f t="shared" ref="AB34:BV34" si="22">IFERROR(AB27/AB$23*12,"NA")</f>
        <v>NA</v>
      </c>
      <c r="AC34" s="30">
        <f t="shared" si="22"/>
        <v>0</v>
      </c>
      <c r="AD34" s="30">
        <f t="shared" si="22"/>
        <v>-0.11844065446498629</v>
      </c>
      <c r="AE34" s="30">
        <f t="shared" si="22"/>
        <v>-1.6539374084636474E-2</v>
      </c>
      <c r="AF34" s="30">
        <f t="shared" si="22"/>
        <v>-0.25401928228698745</v>
      </c>
      <c r="AG34" s="30">
        <f t="shared" si="22"/>
        <v>-0.31950861007702969</v>
      </c>
      <c r="AH34" s="30">
        <f t="shared" si="22"/>
        <v>-0.36397023049516014</v>
      </c>
      <c r="AI34" s="30">
        <f t="shared" si="22"/>
        <v>0</v>
      </c>
      <c r="AJ34" s="30">
        <f t="shared" si="22"/>
        <v>-0.13065705649615242</v>
      </c>
      <c r="AK34" s="30">
        <f t="shared" si="22"/>
        <v>-0.22176293871997488</v>
      </c>
      <c r="AL34" s="30">
        <f t="shared" si="22"/>
        <v>0</v>
      </c>
      <c r="AM34" s="30">
        <f t="shared" si="22"/>
        <v>-3.4777436624560246E-2</v>
      </c>
      <c r="AN34" s="30">
        <f t="shared" si="22"/>
        <v>-3.7604727799128625E-3</v>
      </c>
      <c r="AO34" s="30">
        <f t="shared" si="22"/>
        <v>0</v>
      </c>
      <c r="AP34" s="30">
        <f t="shared" si="22"/>
        <v>-0.13433025906593815</v>
      </c>
      <c r="AQ34" s="30">
        <f t="shared" si="22"/>
        <v>-0.27447680708418165</v>
      </c>
      <c r="AR34" s="30">
        <f t="shared" si="22"/>
        <v>0</v>
      </c>
      <c r="AS34" s="30">
        <f t="shared" si="22"/>
        <v>-3.2881765728096868E-2</v>
      </c>
      <c r="AT34" s="30">
        <f t="shared" si="22"/>
        <v>0</v>
      </c>
      <c r="AU34" s="30">
        <f t="shared" si="22"/>
        <v>-4.9306222146105874E-2</v>
      </c>
      <c r="AV34" s="30">
        <f t="shared" si="22"/>
        <v>0</v>
      </c>
      <c r="AW34" s="30">
        <f t="shared" si="22"/>
        <v>-8.4170126973561063E-2</v>
      </c>
      <c r="AX34" s="30">
        <f t="shared" si="22"/>
        <v>-3.1523352319916667E-2</v>
      </c>
      <c r="AY34" s="30">
        <f t="shared" si="22"/>
        <v>-0.39089513172199003</v>
      </c>
      <c r="AZ34" s="30">
        <f t="shared" si="22"/>
        <v>-7.5465306878390329E-2</v>
      </c>
      <c r="BA34" s="30">
        <f t="shared" si="22"/>
        <v>-0.49795490901296036</v>
      </c>
      <c r="BB34" s="30">
        <f t="shared" si="22"/>
        <v>-0.19026352243409578</v>
      </c>
      <c r="BC34" s="30">
        <f t="shared" si="22"/>
        <v>-0.11008521606578041</v>
      </c>
      <c r="BD34" s="30">
        <f t="shared" si="22"/>
        <v>-0.72598347211562853</v>
      </c>
      <c r="BE34" s="30">
        <f t="shared" si="22"/>
        <v>-0.12099603376296314</v>
      </c>
      <c r="BF34" s="30">
        <f t="shared" si="22"/>
        <v>-3.0893559884620583E-2</v>
      </c>
      <c r="BG34" s="30">
        <f t="shared" si="22"/>
        <v>-0.25005098531929087</v>
      </c>
      <c r="BH34" s="30">
        <f t="shared" si="22"/>
        <v>0</v>
      </c>
      <c r="BI34" s="30">
        <f t="shared" si="22"/>
        <v>-4.4505252275681424E-2</v>
      </c>
      <c r="BJ34" s="30">
        <f t="shared" si="22"/>
        <v>-0.1878511859457479</v>
      </c>
      <c r="BK34" s="30">
        <f t="shared" si="22"/>
        <v>-0.17647959316364592</v>
      </c>
      <c r="BL34" s="30">
        <f t="shared" si="22"/>
        <v>-4.0483552807788467E-2</v>
      </c>
      <c r="BM34" s="30">
        <f t="shared" si="22"/>
        <v>-0.16082518076746896</v>
      </c>
      <c r="BN34" s="30">
        <f t="shared" si="22"/>
        <v>-0.21938095035074939</v>
      </c>
      <c r="BO34" s="30">
        <f t="shared" si="22"/>
        <v>0</v>
      </c>
      <c r="BP34" s="30">
        <f t="shared" si="22"/>
        <v>-5.6281974707136473E-2</v>
      </c>
      <c r="BQ34" s="30">
        <f t="shared" si="22"/>
        <v>-0.14576731155217015</v>
      </c>
      <c r="BR34" s="30">
        <f t="shared" si="22"/>
        <v>0</v>
      </c>
      <c r="BS34" s="30">
        <f t="shared" si="22"/>
        <v>0</v>
      </c>
      <c r="BT34" s="30">
        <f t="shared" si="22"/>
        <v>0</v>
      </c>
      <c r="BU34" s="30">
        <f t="shared" si="22"/>
        <v>0</v>
      </c>
      <c r="BV34" s="30">
        <f t="shared" si="22"/>
        <v>0</v>
      </c>
    </row>
    <row r="35" spans="2:74" ht="11.25" customHeight="1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</row>
    <row r="36" spans="2:74" ht="11.25" customHeight="1">
      <c r="B36" s="31" t="s">
        <v>25</v>
      </c>
      <c r="C36" s="32"/>
      <c r="D36" s="32"/>
      <c r="E36" s="33"/>
      <c r="F36" s="33" t="str">
        <f>IFERROR((1 + F20),"NA")</f>
        <v>NA</v>
      </c>
      <c r="G36" s="33">
        <f>IFERROR((1 + G20),"NA")</f>
        <v>0.85714285714285721</v>
      </c>
      <c r="H36" s="33">
        <f>IFERROR((1 + H20),"NA")</f>
        <v>0.72</v>
      </c>
      <c r="I36" s="8"/>
      <c r="J36" s="34">
        <f>IFERROR((1 + J20),"NA")</f>
        <v>0.89130434782608692</v>
      </c>
      <c r="K36" s="8"/>
      <c r="L36" s="35" t="str">
        <f t="shared" ref="L36:Z36" si="23">IFERROR((1 + L20),"NA")</f>
        <v>NA</v>
      </c>
      <c r="M36" s="33">
        <f t="shared" si="23"/>
        <v>0.86813186813186816</v>
      </c>
      <c r="N36" s="33">
        <f t="shared" si="23"/>
        <v>0.78021978021978022</v>
      </c>
      <c r="O36" s="33">
        <f t="shared" si="23"/>
        <v>0.83157894736842108</v>
      </c>
      <c r="P36" s="33">
        <f t="shared" si="23"/>
        <v>0.87755102040816324</v>
      </c>
      <c r="Q36" s="33">
        <f t="shared" si="23"/>
        <v>0.79381443298969079</v>
      </c>
      <c r="R36" s="33">
        <f t="shared" si="23"/>
        <v>0.95833333333333337</v>
      </c>
      <c r="S36" s="33">
        <f t="shared" si="23"/>
        <v>0.80392156862745101</v>
      </c>
      <c r="T36" s="33">
        <f t="shared" si="23"/>
        <v>0.56000000000000005</v>
      </c>
      <c r="U36" s="33">
        <f t="shared" si="23"/>
        <v>0.69230769230769229</v>
      </c>
      <c r="V36" s="33">
        <f t="shared" si="23"/>
        <v>0.82795698924731176</v>
      </c>
      <c r="W36" s="33">
        <f t="shared" si="23"/>
        <v>0.74193548387096775</v>
      </c>
      <c r="X36" s="33">
        <f t="shared" si="23"/>
        <v>0.8202247191011236</v>
      </c>
      <c r="Y36" s="33">
        <f t="shared" si="23"/>
        <v>0.86206896551724133</v>
      </c>
      <c r="Z36" s="33">
        <f t="shared" si="23"/>
        <v>1</v>
      </c>
      <c r="AA36" s="8"/>
      <c r="AB36" s="35" t="str">
        <f t="shared" ref="AB36:BV36" si="24">IFERROR((1 + AB20),"NA")</f>
        <v>NA</v>
      </c>
      <c r="AC36" s="33">
        <f t="shared" si="24"/>
        <v>1</v>
      </c>
      <c r="AD36" s="33">
        <f t="shared" si="24"/>
        <v>0.6</v>
      </c>
      <c r="AE36" s="33">
        <f t="shared" si="24"/>
        <v>0.86813186813186816</v>
      </c>
      <c r="AF36" s="33">
        <f t="shared" si="24"/>
        <v>0.86956521739130432</v>
      </c>
      <c r="AG36" s="33">
        <f t="shared" si="24"/>
        <v>0.86956521739130432</v>
      </c>
      <c r="AH36" s="33">
        <f t="shared" si="24"/>
        <v>0.60439560439560436</v>
      </c>
      <c r="AI36" s="33">
        <f t="shared" si="24"/>
        <v>1</v>
      </c>
      <c r="AJ36" s="33">
        <f t="shared" si="24"/>
        <v>0.74468085106382986</v>
      </c>
      <c r="AK36" s="33">
        <f t="shared" si="24"/>
        <v>0.6210526315789473</v>
      </c>
      <c r="AL36" s="33">
        <f t="shared" si="24"/>
        <v>1</v>
      </c>
      <c r="AM36" s="33">
        <f t="shared" si="24"/>
        <v>0.875</v>
      </c>
      <c r="AN36" s="33">
        <f t="shared" si="24"/>
        <v>0.87755102040816324</v>
      </c>
      <c r="AO36" s="33">
        <f t="shared" si="24"/>
        <v>1</v>
      </c>
      <c r="AP36" s="33">
        <f t="shared" si="24"/>
        <v>0.75257731958762886</v>
      </c>
      <c r="AQ36" s="33">
        <f t="shared" si="24"/>
        <v>0.50515463917525771</v>
      </c>
      <c r="AR36" s="33">
        <f t="shared" si="24"/>
        <v>1</v>
      </c>
      <c r="AS36" s="33">
        <f t="shared" si="24"/>
        <v>0.87368421052631584</v>
      </c>
      <c r="AT36" s="33">
        <f t="shared" si="24"/>
        <v>1</v>
      </c>
      <c r="AU36" s="33">
        <f t="shared" si="24"/>
        <v>0.88</v>
      </c>
      <c r="AV36" s="33">
        <f t="shared" si="24"/>
        <v>1</v>
      </c>
      <c r="AW36" s="33">
        <f t="shared" si="24"/>
        <v>0.88235294117647056</v>
      </c>
      <c r="AX36" s="33">
        <f t="shared" si="24"/>
        <v>0.88235294117647056</v>
      </c>
      <c r="AY36" s="33">
        <f t="shared" si="24"/>
        <v>0.6470588235294118</v>
      </c>
      <c r="AZ36" s="33">
        <f t="shared" si="24"/>
        <v>0.76</v>
      </c>
      <c r="BA36" s="33">
        <f t="shared" si="24"/>
        <v>0.51515151515151514</v>
      </c>
      <c r="BB36" s="33">
        <f t="shared" si="24"/>
        <v>0.36842105263157898</v>
      </c>
      <c r="BC36" s="33">
        <f t="shared" si="24"/>
        <v>0.73626373626373631</v>
      </c>
      <c r="BD36" s="33">
        <f t="shared" si="24"/>
        <v>0.60439560439560436</v>
      </c>
      <c r="BE36" s="33">
        <f t="shared" si="24"/>
        <v>0.7303370786516854</v>
      </c>
      <c r="BF36" s="33">
        <f t="shared" si="24"/>
        <v>0.87096774193548387</v>
      </c>
      <c r="BG36" s="33">
        <f t="shared" si="24"/>
        <v>0.60869565217391308</v>
      </c>
      <c r="BH36" s="33">
        <f t="shared" si="24"/>
        <v>1</v>
      </c>
      <c r="BI36" s="33">
        <f t="shared" si="24"/>
        <v>0.87096774193548387</v>
      </c>
      <c r="BJ36" s="33">
        <f t="shared" si="24"/>
        <v>0.74193548387096775</v>
      </c>
      <c r="BK36" s="33">
        <f t="shared" si="24"/>
        <v>0.60869565217391308</v>
      </c>
      <c r="BL36" s="33">
        <f t="shared" si="24"/>
        <v>0.8651685393258427</v>
      </c>
      <c r="BM36" s="33">
        <f t="shared" si="24"/>
        <v>0.8651685393258427</v>
      </c>
      <c r="BN36" s="33">
        <f t="shared" si="24"/>
        <v>0.7303370786516854</v>
      </c>
      <c r="BO36" s="33">
        <f t="shared" si="24"/>
        <v>1</v>
      </c>
      <c r="BP36" s="33">
        <f t="shared" si="24"/>
        <v>0.86206896551724133</v>
      </c>
      <c r="BQ36" s="33">
        <f t="shared" si="24"/>
        <v>0.72413793103448276</v>
      </c>
      <c r="BR36" s="33">
        <f t="shared" si="24"/>
        <v>1</v>
      </c>
      <c r="BS36" s="33">
        <f t="shared" si="24"/>
        <v>1</v>
      </c>
      <c r="BT36" s="33">
        <f t="shared" si="24"/>
        <v>1</v>
      </c>
      <c r="BU36" s="33">
        <f t="shared" si="24"/>
        <v>1</v>
      </c>
      <c r="BV36" s="33">
        <f t="shared" si="24"/>
        <v>1</v>
      </c>
    </row>
    <row r="37" spans="2:74" ht="11.25" customHeight="1">
      <c r="B37" s="36" t="s">
        <v>26</v>
      </c>
      <c r="C37" s="29"/>
      <c r="D37" s="29"/>
      <c r="E37" s="30"/>
      <c r="F37" s="30" t="str">
        <f>IFERROR((1+F34),"NA")</f>
        <v>NA</v>
      </c>
      <c r="G37" s="30">
        <f>IFERROR((1+G34),"NA")</f>
        <v>0.91142427550447414</v>
      </c>
      <c r="H37" s="30">
        <f>IFERROR((1+H34),"NA")</f>
        <v>0.80015229853466496</v>
      </c>
      <c r="I37" s="8"/>
      <c r="J37" s="37">
        <f>IFERROR((1+J34),"NA")</f>
        <v>0.93421471763181985</v>
      </c>
      <c r="K37" s="8"/>
      <c r="L37" s="38" t="str">
        <f t="shared" ref="L37:Z37" si="25">IFERROR((1+L34),"NA")</f>
        <v>NA</v>
      </c>
      <c r="M37" s="30">
        <f t="shared" si="25"/>
        <v>0.80295745013647302</v>
      </c>
      <c r="N37" s="30">
        <f t="shared" si="25"/>
        <v>0.83346754756975971</v>
      </c>
      <c r="O37" s="30">
        <f t="shared" si="25"/>
        <v>0.91431793462913058</v>
      </c>
      <c r="P37" s="30">
        <f t="shared" si="25"/>
        <v>0.95408879233774391</v>
      </c>
      <c r="Q37" s="30">
        <f t="shared" si="25"/>
        <v>0.89775675852597603</v>
      </c>
      <c r="R37" s="30">
        <f t="shared" si="25"/>
        <v>0.98335106977947517</v>
      </c>
      <c r="S37" s="30">
        <f t="shared" si="25"/>
        <v>0.83147550805770909</v>
      </c>
      <c r="T37" s="30">
        <f t="shared" si="25"/>
        <v>0.74343408508742936</v>
      </c>
      <c r="U37" s="30">
        <f t="shared" si="25"/>
        <v>0.68100277882821647</v>
      </c>
      <c r="V37" s="30">
        <f t="shared" si="25"/>
        <v>0.9064470737974184</v>
      </c>
      <c r="W37" s="30">
        <f t="shared" si="25"/>
        <v>0.86410072949072481</v>
      </c>
      <c r="X37" s="30">
        <f t="shared" si="25"/>
        <v>0.86032634500608896</v>
      </c>
      <c r="Y37" s="30">
        <f t="shared" si="25"/>
        <v>0.93179225056692061</v>
      </c>
      <c r="Z37" s="30">
        <f t="shared" si="25"/>
        <v>1</v>
      </c>
      <c r="AA37" s="8"/>
      <c r="AB37" s="38" t="str">
        <f t="shared" ref="AB37:BV37" si="26">IFERROR((1+AB34),"NA")</f>
        <v>NA</v>
      </c>
      <c r="AC37" s="30">
        <f t="shared" si="26"/>
        <v>1</v>
      </c>
      <c r="AD37" s="30">
        <f t="shared" si="26"/>
        <v>0.88155934553501369</v>
      </c>
      <c r="AE37" s="30">
        <f t="shared" si="26"/>
        <v>0.98346062591536354</v>
      </c>
      <c r="AF37" s="30">
        <f t="shared" si="26"/>
        <v>0.74598071771301255</v>
      </c>
      <c r="AG37" s="30">
        <f t="shared" si="26"/>
        <v>0.68049138992297031</v>
      </c>
      <c r="AH37" s="30">
        <f t="shared" si="26"/>
        <v>0.6360297695048398</v>
      </c>
      <c r="AI37" s="30">
        <f t="shared" si="26"/>
        <v>1</v>
      </c>
      <c r="AJ37" s="30">
        <f t="shared" si="26"/>
        <v>0.86934294350384755</v>
      </c>
      <c r="AK37" s="30">
        <f t="shared" si="26"/>
        <v>0.77823706128002512</v>
      </c>
      <c r="AL37" s="30">
        <f t="shared" si="26"/>
        <v>1</v>
      </c>
      <c r="AM37" s="30">
        <f t="shared" si="26"/>
        <v>0.96522256337543977</v>
      </c>
      <c r="AN37" s="30">
        <f t="shared" si="26"/>
        <v>0.99623952722008713</v>
      </c>
      <c r="AO37" s="30">
        <f t="shared" si="26"/>
        <v>1</v>
      </c>
      <c r="AP37" s="30">
        <f t="shared" si="26"/>
        <v>0.8656697409340619</v>
      </c>
      <c r="AQ37" s="30">
        <f t="shared" si="26"/>
        <v>0.72552319291581835</v>
      </c>
      <c r="AR37" s="30">
        <f t="shared" si="26"/>
        <v>1</v>
      </c>
      <c r="AS37" s="30">
        <f t="shared" si="26"/>
        <v>0.96711823427190313</v>
      </c>
      <c r="AT37" s="30">
        <f t="shared" si="26"/>
        <v>1</v>
      </c>
      <c r="AU37" s="30">
        <f t="shared" si="26"/>
        <v>0.95069377785389408</v>
      </c>
      <c r="AV37" s="30">
        <f t="shared" si="26"/>
        <v>1</v>
      </c>
      <c r="AW37" s="30">
        <f t="shared" si="26"/>
        <v>0.91582987302643892</v>
      </c>
      <c r="AX37" s="30">
        <f t="shared" si="26"/>
        <v>0.96847664768008335</v>
      </c>
      <c r="AY37" s="30">
        <f t="shared" si="26"/>
        <v>0.60910486827801003</v>
      </c>
      <c r="AZ37" s="30">
        <f t="shared" si="26"/>
        <v>0.92453469312160963</v>
      </c>
      <c r="BA37" s="30">
        <f t="shared" si="26"/>
        <v>0.50204509098703964</v>
      </c>
      <c r="BB37" s="30">
        <f t="shared" si="26"/>
        <v>0.80973647756590417</v>
      </c>
      <c r="BC37" s="30">
        <f t="shared" si="26"/>
        <v>0.88991478393421963</v>
      </c>
      <c r="BD37" s="30">
        <f t="shared" si="26"/>
        <v>0.27401652788437147</v>
      </c>
      <c r="BE37" s="30">
        <f t="shared" si="26"/>
        <v>0.8790039662370368</v>
      </c>
      <c r="BF37" s="30">
        <f t="shared" si="26"/>
        <v>0.96910644011537939</v>
      </c>
      <c r="BG37" s="30">
        <f t="shared" si="26"/>
        <v>0.74994901468070907</v>
      </c>
      <c r="BH37" s="30">
        <f t="shared" si="26"/>
        <v>1</v>
      </c>
      <c r="BI37" s="30">
        <f t="shared" si="26"/>
        <v>0.95549474772431853</v>
      </c>
      <c r="BJ37" s="30">
        <f t="shared" si="26"/>
        <v>0.8121488140542521</v>
      </c>
      <c r="BK37" s="30">
        <f t="shared" si="26"/>
        <v>0.82352040683635408</v>
      </c>
      <c r="BL37" s="30">
        <f t="shared" si="26"/>
        <v>0.95951644719221152</v>
      </c>
      <c r="BM37" s="30">
        <f t="shared" si="26"/>
        <v>0.83917481923253101</v>
      </c>
      <c r="BN37" s="30">
        <f t="shared" si="26"/>
        <v>0.78061904964925066</v>
      </c>
      <c r="BO37" s="30">
        <f t="shared" si="26"/>
        <v>1</v>
      </c>
      <c r="BP37" s="30">
        <f t="shared" si="26"/>
        <v>0.94371802529286353</v>
      </c>
      <c r="BQ37" s="30">
        <f t="shared" si="26"/>
        <v>0.85423268844782985</v>
      </c>
      <c r="BR37" s="30">
        <f t="shared" si="26"/>
        <v>1</v>
      </c>
      <c r="BS37" s="30">
        <f t="shared" si="26"/>
        <v>1</v>
      </c>
      <c r="BT37" s="30">
        <f t="shared" si="26"/>
        <v>1</v>
      </c>
      <c r="BU37" s="30">
        <f t="shared" si="26"/>
        <v>1</v>
      </c>
      <c r="BV37" s="30">
        <f t="shared" si="26"/>
        <v>1</v>
      </c>
    </row>
    <row r="38" spans="2:74" ht="11.25" customHeight="1">
      <c r="B38" s="36" t="s">
        <v>27</v>
      </c>
      <c r="C38" s="29"/>
      <c r="D38" s="29"/>
      <c r="E38" s="30"/>
      <c r="F38" s="30" t="str">
        <f>IFERROR((1+F33+ F34),"NA")</f>
        <v>NA</v>
      </c>
      <c r="G38" s="30">
        <f>IFERROR((1+G33 + G34),"NA")</f>
        <v>0.84560955335313426</v>
      </c>
      <c r="H38" s="30">
        <f>IFERROR((1+H33 + H34),"NA")</f>
        <v>0.75997272518949965</v>
      </c>
      <c r="I38" s="8"/>
      <c r="J38" s="37">
        <f>IFERROR((1+J33+ J34),"NA")</f>
        <v>0.9078249661762432</v>
      </c>
      <c r="K38" s="8"/>
      <c r="L38" s="38" t="str">
        <f>IFERROR((1+L33+ L34),"NA")</f>
        <v>NA</v>
      </c>
      <c r="M38" s="30">
        <f t="shared" ref="M38:Z38" si="27">IFERROR((1+M33 + M34),"NA")</f>
        <v>0.53516147256766666</v>
      </c>
      <c r="N38" s="30">
        <f t="shared" si="27"/>
        <v>0.7490565994606917</v>
      </c>
      <c r="O38" s="30">
        <f t="shared" si="27"/>
        <v>0.87133332369015415</v>
      </c>
      <c r="P38" s="30">
        <f t="shared" si="27"/>
        <v>0.90799843263737179</v>
      </c>
      <c r="Q38" s="30">
        <f t="shared" si="27"/>
        <v>0.80742309319453354</v>
      </c>
      <c r="R38" s="30">
        <f t="shared" si="27"/>
        <v>0.88144236934084652</v>
      </c>
      <c r="S38" s="30">
        <f t="shared" si="27"/>
        <v>0.82120282659584076</v>
      </c>
      <c r="T38" s="30">
        <f t="shared" si="27"/>
        <v>0.70608904673112249</v>
      </c>
      <c r="U38" s="30">
        <f t="shared" si="27"/>
        <v>0.55994325153853275</v>
      </c>
      <c r="V38" s="30">
        <f t="shared" si="27"/>
        <v>0.90064917814835332</v>
      </c>
      <c r="W38" s="30">
        <f t="shared" si="27"/>
        <v>0.86404478642421445</v>
      </c>
      <c r="X38" s="30">
        <f t="shared" si="27"/>
        <v>0.83068979340340798</v>
      </c>
      <c r="Y38" s="30">
        <f t="shared" si="27"/>
        <v>0.92381260609440985</v>
      </c>
      <c r="Z38" s="30">
        <f t="shared" si="27"/>
        <v>0.92974350099885172</v>
      </c>
      <c r="AA38" s="8"/>
      <c r="AB38" s="38" t="str">
        <f>IFERROR((1+AB33+ AB34),"NA")</f>
        <v>NA</v>
      </c>
      <c r="AC38" s="30">
        <f t="shared" ref="AC38:BV38" si="28">IFERROR((1+AC33 + AC34),"NA")</f>
        <v>0.99999774976555034</v>
      </c>
      <c r="AD38" s="30">
        <f t="shared" si="28"/>
        <v>0.87992908331980302</v>
      </c>
      <c r="AE38" s="30">
        <f t="shared" si="28"/>
        <v>0.89944788289000799</v>
      </c>
      <c r="AF38" s="30">
        <f t="shared" si="28"/>
        <v>0.62904180128208498</v>
      </c>
      <c r="AG38" s="30">
        <f t="shared" si="28"/>
        <v>7.4326810375653807E-2</v>
      </c>
      <c r="AH38" s="30">
        <f t="shared" si="28"/>
        <v>0.47689213236969102</v>
      </c>
      <c r="AI38" s="30">
        <f t="shared" si="28"/>
        <v>0.98305822479696248</v>
      </c>
      <c r="AJ38" s="30">
        <f t="shared" si="28"/>
        <v>0.7953933142493379</v>
      </c>
      <c r="AK38" s="30">
        <f t="shared" si="28"/>
        <v>0.72805538311398688</v>
      </c>
      <c r="AL38" s="30">
        <f t="shared" si="28"/>
        <v>0.99999049011206664</v>
      </c>
      <c r="AM38" s="30">
        <f t="shared" si="28"/>
        <v>0.8875889602946051</v>
      </c>
      <c r="AN38" s="30">
        <f t="shared" si="28"/>
        <v>0.96086838052254397</v>
      </c>
      <c r="AO38" s="30">
        <f t="shared" si="28"/>
        <v>1</v>
      </c>
      <c r="AP38" s="30">
        <f t="shared" si="28"/>
        <v>0.7624955261283537</v>
      </c>
      <c r="AQ38" s="30">
        <f t="shared" si="28"/>
        <v>0.45475817121828854</v>
      </c>
      <c r="AR38" s="30">
        <f t="shared" si="28"/>
        <v>0.99981915157081991</v>
      </c>
      <c r="AS38" s="30">
        <f t="shared" si="28"/>
        <v>0.9670549333210775</v>
      </c>
      <c r="AT38" s="30">
        <f t="shared" si="28"/>
        <v>0.99986143190870058</v>
      </c>
      <c r="AU38" s="30">
        <f t="shared" si="28"/>
        <v>0.95057235667092821</v>
      </c>
      <c r="AV38" s="30">
        <f t="shared" si="28"/>
        <v>0.69982659819829662</v>
      </c>
      <c r="AW38" s="30">
        <f t="shared" si="28"/>
        <v>0.89432663530838241</v>
      </c>
      <c r="AX38" s="30">
        <f t="shared" si="28"/>
        <v>0.9683521109795602</v>
      </c>
      <c r="AY38" s="30">
        <f t="shared" si="28"/>
        <v>0.59989182233605964</v>
      </c>
      <c r="AZ38" s="30">
        <f t="shared" si="28"/>
        <v>0.92434646851345825</v>
      </c>
      <c r="BA38" s="30">
        <f t="shared" si="28"/>
        <v>0.41856119871289199</v>
      </c>
      <c r="BB38" s="30">
        <f t="shared" si="28"/>
        <v>0.78249110052638238</v>
      </c>
      <c r="BC38" s="30">
        <f t="shared" si="28"/>
        <v>0.52689862686980982</v>
      </c>
      <c r="BD38" s="30">
        <f t="shared" si="28"/>
        <v>0.27387169679352608</v>
      </c>
      <c r="BE38" s="30">
        <f t="shared" si="28"/>
        <v>0.87898670008212698</v>
      </c>
      <c r="BF38" s="30">
        <f t="shared" si="28"/>
        <v>0.96900761234863397</v>
      </c>
      <c r="BG38" s="30">
        <f t="shared" si="28"/>
        <v>0.74983358370113717</v>
      </c>
      <c r="BH38" s="30">
        <f t="shared" si="28"/>
        <v>0.98282396802267225</v>
      </c>
      <c r="BI38" s="30">
        <f t="shared" si="28"/>
        <v>0.95543371892448903</v>
      </c>
      <c r="BJ38" s="30">
        <f t="shared" si="28"/>
        <v>0.81204222750147426</v>
      </c>
      <c r="BK38" s="30">
        <f t="shared" si="28"/>
        <v>0.82352040683635408</v>
      </c>
      <c r="BL38" s="30">
        <f t="shared" si="28"/>
        <v>0.8706067923841686</v>
      </c>
      <c r="BM38" s="30">
        <f t="shared" si="28"/>
        <v>0.83917481923253101</v>
      </c>
      <c r="BN38" s="30">
        <f t="shared" si="28"/>
        <v>0.78061904964925066</v>
      </c>
      <c r="BO38" s="30">
        <f t="shared" si="28"/>
        <v>0.99169984532626976</v>
      </c>
      <c r="BP38" s="30">
        <f t="shared" si="28"/>
        <v>0.94371802529286353</v>
      </c>
      <c r="BQ38" s="30">
        <f t="shared" si="28"/>
        <v>0.83879628782715232</v>
      </c>
      <c r="BR38" s="30">
        <f t="shared" si="28"/>
        <v>0.88556855632893861</v>
      </c>
      <c r="BS38" s="30">
        <f t="shared" si="28"/>
        <v>0.98812833206727924</v>
      </c>
      <c r="BT38" s="30">
        <f t="shared" si="28"/>
        <v>0.91466554447305937</v>
      </c>
      <c r="BU38" s="30">
        <f t="shared" si="28"/>
        <v>1</v>
      </c>
      <c r="BV38" s="30">
        <f t="shared" si="28"/>
        <v>1</v>
      </c>
    </row>
    <row r="39" spans="2:74" ht="11.25" customHeight="1">
      <c r="B39" s="39" t="s">
        <v>28</v>
      </c>
      <c r="C39" s="40"/>
      <c r="D39" s="40"/>
      <c r="E39" s="41"/>
      <c r="F39" s="41" t="str">
        <f>IFERROR((1+F32 + F33 + F34),"NA")</f>
        <v>NA</v>
      </c>
      <c r="G39" s="41">
        <f>IFERROR((1+G32 + G33 + G34),"NA")</f>
        <v>0.91504352903002739</v>
      </c>
      <c r="H39" s="41">
        <f>IFERROR((1+H32 + H33 + H34),"NA")</f>
        <v>0.79710947804044663</v>
      </c>
      <c r="I39" s="8"/>
      <c r="J39" s="42">
        <f>IFERROR((1+J32 + J33 + J34),"NA")</f>
        <v>0.94836376277380752</v>
      </c>
      <c r="K39" s="8"/>
      <c r="L39" s="43" t="str">
        <f t="shared" ref="L39:Z39" si="29">IFERROR((1+L32 + L33 + L34),"NA")</f>
        <v>NA</v>
      </c>
      <c r="M39" s="41">
        <f t="shared" si="29"/>
        <v>0.57825903847411941</v>
      </c>
      <c r="N39" s="41">
        <f t="shared" si="29"/>
        <v>0.87513085369189669</v>
      </c>
      <c r="O39" s="41">
        <f t="shared" si="29"/>
        <v>1.0126773636074815</v>
      </c>
      <c r="P39" s="41">
        <f t="shared" si="29"/>
        <v>0.99851538035849829</v>
      </c>
      <c r="Q39" s="41">
        <f t="shared" si="29"/>
        <v>0.92114775370681157</v>
      </c>
      <c r="R39" s="41">
        <f t="shared" si="29"/>
        <v>0.91571456586655964</v>
      </c>
      <c r="S39" s="41">
        <f t="shared" si="29"/>
        <v>0.84755892167717428</v>
      </c>
      <c r="T39" s="41">
        <f t="shared" si="29"/>
        <v>0.75678441168131549</v>
      </c>
      <c r="U39" s="41">
        <f t="shared" si="29"/>
        <v>0.58724434552838223</v>
      </c>
      <c r="V39" s="41">
        <f t="shared" si="29"/>
        <v>0.93421760304713009</v>
      </c>
      <c r="W39" s="41">
        <f t="shared" si="29"/>
        <v>0.90115626398099358</v>
      </c>
      <c r="X39" s="41">
        <f t="shared" si="29"/>
        <v>0.87358942191574807</v>
      </c>
      <c r="Y39" s="41">
        <f t="shared" si="29"/>
        <v>1.0029815042068044</v>
      </c>
      <c r="Z39" s="41">
        <f t="shared" si="29"/>
        <v>0.93561241697258279</v>
      </c>
      <c r="AA39" s="8"/>
      <c r="AB39" s="43" t="str">
        <f t="shared" ref="AB39:BV39" si="30">IFERROR((1+AB32 + AB33 + AB34),"NA")</f>
        <v>NA</v>
      </c>
      <c r="AC39" s="41">
        <f t="shared" si="30"/>
        <v>1.0870448548367408</v>
      </c>
      <c r="AD39" s="41">
        <f t="shared" si="30"/>
        <v>1.3494745940258202</v>
      </c>
      <c r="AE39" s="41">
        <f t="shared" si="30"/>
        <v>1.0260865072500058</v>
      </c>
      <c r="AF39" s="41">
        <f t="shared" si="30"/>
        <v>0.62904391810943683</v>
      </c>
      <c r="AG39" s="41">
        <f t="shared" si="30"/>
        <v>7.7003316349581574E-2</v>
      </c>
      <c r="AH39" s="41">
        <f t="shared" si="30"/>
        <v>0.78031918388543065</v>
      </c>
      <c r="AI39" s="41">
        <f t="shared" si="30"/>
        <v>1.0494395387029829</v>
      </c>
      <c r="AJ39" s="41">
        <f t="shared" si="30"/>
        <v>0.80202413373510639</v>
      </c>
      <c r="AK39" s="41">
        <f t="shared" si="30"/>
        <v>0.73951627801064945</v>
      </c>
      <c r="AL39" s="41">
        <f t="shared" si="30"/>
        <v>1.1364761082148851</v>
      </c>
      <c r="AM39" s="41">
        <f t="shared" si="30"/>
        <v>1.1611456449707778</v>
      </c>
      <c r="AN39" s="41">
        <f t="shared" si="30"/>
        <v>0.96809872668460151</v>
      </c>
      <c r="AO39" s="41">
        <f t="shared" si="30"/>
        <v>1</v>
      </c>
      <c r="AP39" s="41">
        <f t="shared" si="30"/>
        <v>1.0275205761760924</v>
      </c>
      <c r="AQ39" s="41">
        <f t="shared" si="30"/>
        <v>0.53787939468428936</v>
      </c>
      <c r="AR39" s="41">
        <f t="shared" si="30"/>
        <v>1.1467041491264991</v>
      </c>
      <c r="AS39" s="41">
        <f t="shared" si="30"/>
        <v>1.0861570140901213</v>
      </c>
      <c r="AT39" s="41">
        <f t="shared" si="30"/>
        <v>1.0010744476382649</v>
      </c>
      <c r="AU39" s="41">
        <f t="shared" si="30"/>
        <v>0.97429559665924315</v>
      </c>
      <c r="AV39" s="41">
        <f t="shared" si="30"/>
        <v>0.77605505536962915</v>
      </c>
      <c r="AW39" s="41">
        <f t="shared" si="30"/>
        <v>0.89445094046174922</v>
      </c>
      <c r="AX39" s="41">
        <f t="shared" si="30"/>
        <v>0.96841578469706546</v>
      </c>
      <c r="AY39" s="41">
        <f t="shared" si="30"/>
        <v>0.67896574187243264</v>
      </c>
      <c r="AZ39" s="41">
        <f t="shared" si="30"/>
        <v>0.92452033700742875</v>
      </c>
      <c r="BA39" s="41">
        <f t="shared" si="30"/>
        <v>0.47632394732869099</v>
      </c>
      <c r="BB39" s="41">
        <f t="shared" si="30"/>
        <v>0.87766089539025582</v>
      </c>
      <c r="BC39" s="41">
        <f t="shared" si="30"/>
        <v>0.5270282385826045</v>
      </c>
      <c r="BD39" s="41">
        <f t="shared" si="30"/>
        <v>0.27398235425619466</v>
      </c>
      <c r="BE39" s="41">
        <f t="shared" si="30"/>
        <v>0.96492743219282096</v>
      </c>
      <c r="BF39" s="41">
        <f t="shared" si="30"/>
        <v>0.9862860002346262</v>
      </c>
      <c r="BG39" s="41">
        <f t="shared" si="30"/>
        <v>0.79415770567841681</v>
      </c>
      <c r="BH39" s="41">
        <f t="shared" si="30"/>
        <v>1.0219693470565616</v>
      </c>
      <c r="BI39" s="41">
        <f t="shared" si="30"/>
        <v>0.99051002162650881</v>
      </c>
      <c r="BJ39" s="41">
        <f t="shared" si="30"/>
        <v>0.83295806204157952</v>
      </c>
      <c r="BK39" s="41">
        <f t="shared" si="30"/>
        <v>0.87929961312115712</v>
      </c>
      <c r="BL39" s="41">
        <f t="shared" si="30"/>
        <v>0.95771962518439058</v>
      </c>
      <c r="BM39" s="41">
        <f t="shared" si="30"/>
        <v>0.8443577075704356</v>
      </c>
      <c r="BN39" s="41">
        <f t="shared" si="30"/>
        <v>0.81727519566745377</v>
      </c>
      <c r="BO39" s="41">
        <f t="shared" si="30"/>
        <v>1.1413356218277888</v>
      </c>
      <c r="BP39" s="41">
        <f t="shared" si="30"/>
        <v>0.94371802529286353</v>
      </c>
      <c r="BQ39" s="41">
        <f t="shared" si="30"/>
        <v>0.92553008672788428</v>
      </c>
      <c r="BR39" s="41">
        <f t="shared" si="30"/>
        <v>0.90317530425013204</v>
      </c>
      <c r="BS39" s="41">
        <f t="shared" si="30"/>
        <v>0.98812833206727924</v>
      </c>
      <c r="BT39" s="41">
        <f t="shared" si="30"/>
        <v>0.91466554447305937</v>
      </c>
      <c r="BU39" s="41">
        <f t="shared" si="30"/>
        <v>1</v>
      </c>
      <c r="BV39" s="41">
        <f t="shared" si="30"/>
        <v>1.0579867424858052</v>
      </c>
    </row>
    <row r="40" spans="2:74" ht="11.25" customHeight="1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</row>
    <row r="41" spans="2:74" ht="11.25" customHeight="1">
      <c r="B41" s="17" t="s">
        <v>29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</row>
    <row r="42" spans="2:74" ht="11.25" customHeight="1">
      <c r="B42" s="8" t="s">
        <v>30</v>
      </c>
      <c r="C42" s="12"/>
      <c r="D42" s="12"/>
      <c r="E42" s="8"/>
      <c r="F42" s="12">
        <f>IFERROR(F28/F16,"NA")</f>
        <v>88.234237660743673</v>
      </c>
      <c r="G42" s="12">
        <f>IFERROR(G28/G16,"NA")</f>
        <v>90.275124846153815</v>
      </c>
      <c r="H42" s="12">
        <f>IFERROR(H28/H16,"NA")</f>
        <v>104.07888769230767</v>
      </c>
      <c r="I42" s="8"/>
      <c r="J42" s="12">
        <f>IFERROR(J28/J16,"NA")</f>
        <v>105.77740344827583</v>
      </c>
      <c r="K42" s="8"/>
      <c r="L42" s="12">
        <f t="shared" ref="L42:Z42" si="31">IFERROR(L28/L16,"NA")</f>
        <v>95.675784000042654</v>
      </c>
      <c r="M42" s="12">
        <f t="shared" si="31"/>
        <v>87.505590869158695</v>
      </c>
      <c r="N42" s="12">
        <f t="shared" si="31"/>
        <v>86.995190099748825</v>
      </c>
      <c r="O42" s="12">
        <f t="shared" si="31"/>
        <v>88.234237660743688</v>
      </c>
      <c r="P42" s="12">
        <f t="shared" si="31"/>
        <v>95.876246709658986</v>
      </c>
      <c r="Q42" s="12">
        <f t="shared" si="31"/>
        <v>96.342526441884601</v>
      </c>
      <c r="R42" s="12">
        <f t="shared" si="31"/>
        <v>90.858000180597273</v>
      </c>
      <c r="S42" s="12">
        <f t="shared" si="31"/>
        <v>90.275124846153844</v>
      </c>
      <c r="T42" s="12">
        <f t="shared" si="31"/>
        <v>96.450379611158056</v>
      </c>
      <c r="U42" s="12">
        <f t="shared" si="31"/>
        <v>94.005185856079393</v>
      </c>
      <c r="V42" s="12">
        <f t="shared" si="31"/>
        <v>101.48566585607939</v>
      </c>
      <c r="W42" s="12">
        <f t="shared" si="31"/>
        <v>104.07888769230769</v>
      </c>
      <c r="X42" s="12">
        <f t="shared" si="31"/>
        <v>104.14429936339521</v>
      </c>
      <c r="Y42" s="12">
        <f t="shared" si="31"/>
        <v>107.32207723076921</v>
      </c>
      <c r="Z42" s="12">
        <f t="shared" si="31"/>
        <v>105.33557697674418</v>
      </c>
      <c r="AA42" s="8"/>
      <c r="AB42" s="12">
        <f t="shared" ref="AB42:BV42" si="32">IFERROR(AB28/AB16,"NA")</f>
        <v>90.597301340912367</v>
      </c>
      <c r="AC42" s="12">
        <f t="shared" si="32"/>
        <v>90.851642526013336</v>
      </c>
      <c r="AD42" s="12">
        <f t="shared" si="32"/>
        <v>95.675784000042654</v>
      </c>
      <c r="AE42" s="12">
        <f t="shared" si="32"/>
        <v>96.124164608737829</v>
      </c>
      <c r="AF42" s="12">
        <f t="shared" si="32"/>
        <v>93.766634173955211</v>
      </c>
      <c r="AG42" s="12">
        <f t="shared" si="32"/>
        <v>87.505590869158652</v>
      </c>
      <c r="AH42" s="12">
        <f t="shared" si="32"/>
        <v>88.551163916666084</v>
      </c>
      <c r="AI42" s="12">
        <f t="shared" si="32"/>
        <v>87.935255930597194</v>
      </c>
      <c r="AJ42" s="12">
        <f t="shared" si="32"/>
        <v>86.995190099748811</v>
      </c>
      <c r="AK42" s="12">
        <f t="shared" si="32"/>
        <v>86.071079021695041</v>
      </c>
      <c r="AL42" s="12">
        <f t="shared" si="32"/>
        <v>87.341112365219033</v>
      </c>
      <c r="AM42" s="12">
        <f t="shared" si="32"/>
        <v>88.234237660743673</v>
      </c>
      <c r="AN42" s="12">
        <f t="shared" si="32"/>
        <v>88.90688539944864</v>
      </c>
      <c r="AO42" s="12">
        <f t="shared" si="32"/>
        <v>88.90688539944864</v>
      </c>
      <c r="AP42" s="12">
        <f t="shared" si="32"/>
        <v>95.876246709658972</v>
      </c>
      <c r="AQ42" s="12">
        <f t="shared" si="32"/>
        <v>96.148952886246462</v>
      </c>
      <c r="AR42" s="12">
        <f t="shared" si="32"/>
        <v>96.022503772851792</v>
      </c>
      <c r="AS42" s="12">
        <f t="shared" si="32"/>
        <v>96.342526441884601</v>
      </c>
      <c r="AT42" s="12">
        <f t="shared" si="32"/>
        <v>93.690406584209214</v>
      </c>
      <c r="AU42" s="12">
        <f t="shared" si="32"/>
        <v>93.187246122979431</v>
      </c>
      <c r="AV42" s="12">
        <f t="shared" si="32"/>
        <v>90.858000180597273</v>
      </c>
      <c r="AW42" s="12">
        <f t="shared" si="32"/>
        <v>90.689070768832551</v>
      </c>
      <c r="AX42" s="12">
        <f t="shared" si="32"/>
        <v>90.635669625080808</v>
      </c>
      <c r="AY42" s="12">
        <f t="shared" si="32"/>
        <v>90.275124846153844</v>
      </c>
      <c r="AZ42" s="12">
        <f t="shared" si="32"/>
        <v>93.10712812742814</v>
      </c>
      <c r="BA42" s="12">
        <f t="shared" si="32"/>
        <v>92.793183206477764</v>
      </c>
      <c r="BB42" s="12">
        <f t="shared" si="32"/>
        <v>96.450379611158098</v>
      </c>
      <c r="BC42" s="12">
        <f t="shared" si="32"/>
        <v>97.240974995773485</v>
      </c>
      <c r="BD42" s="12">
        <f t="shared" si="32"/>
        <v>93.708039602420072</v>
      </c>
      <c r="BE42" s="12">
        <f t="shared" si="32"/>
        <v>94.005185856079422</v>
      </c>
      <c r="BF42" s="12">
        <f t="shared" si="32"/>
        <v>94.918381354515063</v>
      </c>
      <c r="BG42" s="12">
        <f t="shared" si="32"/>
        <v>95.046500919732438</v>
      </c>
      <c r="BH42" s="12">
        <f t="shared" si="32"/>
        <v>101.48566585607939</v>
      </c>
      <c r="BI42" s="12">
        <f t="shared" si="32"/>
        <v>101.68927875930517</v>
      </c>
      <c r="BJ42" s="12">
        <f t="shared" si="32"/>
        <v>101.70802744147153</v>
      </c>
      <c r="BK42" s="12">
        <f t="shared" si="32"/>
        <v>104.07888769230765</v>
      </c>
      <c r="BL42" s="12">
        <f t="shared" si="32"/>
        <v>103.95487645635259</v>
      </c>
      <c r="BM42" s="12">
        <f t="shared" si="32"/>
        <v>103.37812364736382</v>
      </c>
      <c r="BN42" s="12">
        <f t="shared" si="32"/>
        <v>104.14429936339518</v>
      </c>
      <c r="BO42" s="12">
        <f t="shared" si="32"/>
        <v>105.37090763925725</v>
      </c>
      <c r="BP42" s="12">
        <f t="shared" si="32"/>
        <v>105.50967775419979</v>
      </c>
      <c r="BQ42" s="12">
        <f t="shared" si="32"/>
        <v>107.32207723076918</v>
      </c>
      <c r="BR42" s="12">
        <f t="shared" si="32"/>
        <v>106.45612494117643</v>
      </c>
      <c r="BS42" s="12">
        <f t="shared" si="32"/>
        <v>106.3508072941176</v>
      </c>
      <c r="BT42" s="12">
        <f t="shared" si="32"/>
        <v>105.33557697674415</v>
      </c>
      <c r="BU42" s="12">
        <f t="shared" si="32"/>
        <v>105.33557697674415</v>
      </c>
      <c r="BV42" s="12">
        <f t="shared" si="32"/>
        <v>105.77740344827583</v>
      </c>
    </row>
    <row r="43" spans="2:74" ht="11.25" customHeight="1">
      <c r="B43" s="8"/>
      <c r="C43" s="29" t="s">
        <v>31</v>
      </c>
      <c r="D43" s="30"/>
      <c r="E43" s="8"/>
      <c r="F43" s="30"/>
      <c r="G43" s="30">
        <f>IFERROR(G42/F42-1,"NA")</f>
        <v>2.3130331711565866E-2</v>
      </c>
      <c r="H43" s="30">
        <f>IFERROR(H42/G42-1,"NA")</f>
        <v>0.15290771261383607</v>
      </c>
      <c r="I43" s="8"/>
      <c r="J43" s="30">
        <f>IFERROR(J42/BK42-1,"NA")</f>
        <v>1.6319503346246211E-2</v>
      </c>
      <c r="K43" s="8"/>
      <c r="L43" s="30"/>
      <c r="M43" s="30" t="str">
        <f ca="1">IF(DATEDIF($L$10,M10,"M")&gt;=12,IFERROR(M42/OFFSET(M42,0,-4)-1,"NA"),"")</f>
        <v/>
      </c>
      <c r="N43" s="30" t="str">
        <f ca="1">IF(DATEDIF($L$10,N10,"M")&gt;=12,IFERROR(N42/OFFSET(N42,0,-4)-1,"NA"),"")</f>
        <v/>
      </c>
      <c r="O43" s="30" t="str">
        <f ca="1">IF(DATEDIF($L$10,O10,"M")&gt;=12,IFERROR(O42/OFFSET(O42,0,-4)-1,"NA"),"")</f>
        <v/>
      </c>
      <c r="P43" s="30">
        <f ca="1">IF(DATEDIF($L$10,P10,"M")&gt;=12,IFERROR(P42/OFFSET(P42,0,-4)-1,"NA"),"")</f>
        <v>2.095229338452409E-3</v>
      </c>
      <c r="Q43" s="30">
        <f ca="1">IF(DATEDIF($L$10,Q10,"M")&gt;=12,IFERROR(Q42/OFFSET(Q42,0,-4)-1,"NA"),"")</f>
        <v>0.10098709676664197</v>
      </c>
      <c r="R43" s="30">
        <f ca="1">IF(DATEDIF($L$10,R10,"M")&gt;=12,IFERROR(R42/OFFSET(R42,0,-4)-1,"NA"),"")</f>
        <v>4.4402570721661094E-2</v>
      </c>
      <c r="S43" s="30">
        <f ca="1">IF(DATEDIF($L$10,S10,"M")&gt;=12,IFERROR(S42/OFFSET(S42,0,-4)-1,"NA"),"")</f>
        <v>2.3130331711566088E-2</v>
      </c>
      <c r="T43" s="30">
        <f ca="1">IF(DATEDIF($L$10,T10,"M")&gt;=12,IFERROR(T42/OFFSET(T42,0,-4)-1,"NA"),"")</f>
        <v>5.9882705174902906E-3</v>
      </c>
      <c r="U43" s="30">
        <f ca="1">IF(DATEDIF($L$10,U10,"M")&gt;=12,IFERROR(U42/OFFSET(U42,0,-4)-1,"NA"),"")</f>
        <v>-2.4260735857027038E-2</v>
      </c>
      <c r="V43" s="30">
        <f ca="1">IF(DATEDIF($L$10,V10,"M")&gt;=12,IFERROR(V42/OFFSET(V42,0,-4)-1,"NA"),"")</f>
        <v>0.11697005937130078</v>
      </c>
      <c r="W43" s="30">
        <f ca="1">IF(DATEDIF($L$10,W10,"M")&gt;=12,IFERROR(W42/OFFSET(W42,0,-4)-1,"NA"),"")</f>
        <v>0.15290771261383584</v>
      </c>
      <c r="X43" s="30">
        <f ca="1">IF(DATEDIF($L$10,X10,"M")&gt;=12,IFERROR(X42/OFFSET(X42,0,-4)-1,"NA"),"")</f>
        <v>7.9770756561616141E-2</v>
      </c>
      <c r="Y43" s="30">
        <f ca="1">IF(DATEDIF($L$10,Y10,"M")&gt;=12,IFERROR(Y42/OFFSET(Y42,0,-4)-1,"NA"),"")</f>
        <v>0.14166124191358742</v>
      </c>
      <c r="Z43" s="30">
        <f ca="1">IF(DATEDIF($L$10,Z10,"M")&gt;=12,IFERROR(Z42/OFFSET(Z42,0,-4)-1,"NA"),"")</f>
        <v>3.7935516195208185E-2</v>
      </c>
      <c r="AA43" s="8"/>
      <c r="AB43" s="30"/>
      <c r="AC43" s="30" t="str">
        <f ca="1">IF(DATEDIF($AB$10,AC10,"M")&gt;=12,IFERROR(AC42/OFFSET(AC42,0,-12)-1,"NA"),"")</f>
        <v/>
      </c>
      <c r="AD43" s="30" t="str">
        <f ca="1">IF(DATEDIF($AB$10,AD10,"M")&gt;=12,IFERROR(AD42/OFFSET(AD42,0,-12)-1,"NA"),"")</f>
        <v/>
      </c>
      <c r="AE43" s="30" t="str">
        <f ca="1">IF(DATEDIF($AB$10,AE10,"M")&gt;=12,IFERROR(AE42/OFFSET(AE42,0,-12)-1,"NA"),"")</f>
        <v/>
      </c>
      <c r="AF43" s="30" t="str">
        <f ca="1">IF(DATEDIF($AB$10,AF10,"M")&gt;=12,IFERROR(AF42/OFFSET(AF42,0,-12)-1,"NA"),"")</f>
        <v/>
      </c>
      <c r="AG43" s="30" t="str">
        <f ca="1">IF(DATEDIF($AB$10,AG10,"M")&gt;=12,IFERROR(AG42/OFFSET(AG42,0,-12)-1,"NA"),"")</f>
        <v/>
      </c>
      <c r="AH43" s="30" t="str">
        <f ca="1">IF(DATEDIF($AB$10,AH10,"M")&gt;=12,IFERROR(AH42/OFFSET(AH42,0,-12)-1,"NA"),"")</f>
        <v/>
      </c>
      <c r="AI43" s="30" t="str">
        <f ca="1">IF(DATEDIF($AB$10,AI10,"M")&gt;=12,IFERROR(AI42/OFFSET(AI42,0,-12)-1,"NA"),"")</f>
        <v/>
      </c>
      <c r="AJ43" s="30" t="str">
        <f ca="1">IF(DATEDIF($AB$10,AJ10,"M")&gt;=12,IFERROR(AJ42/OFFSET(AJ42,0,-12)-1,"NA"),"")</f>
        <v/>
      </c>
      <c r="AK43" s="30" t="str">
        <f ca="1">IF(DATEDIF($AB$10,AK10,"M")&gt;=12,IFERROR(AK42/OFFSET(AK42,0,-12)-1,"NA"),"")</f>
        <v/>
      </c>
      <c r="AL43" s="30" t="str">
        <f ca="1">IF(DATEDIF($AB$10,AL10,"M")&gt;=12,IFERROR(AL42/OFFSET(AL42,0,-12)-1,"NA"),"")</f>
        <v/>
      </c>
      <c r="AM43" s="30" t="str">
        <f ca="1">IF(DATEDIF($AB$10,AM10,"M")&gt;=12,IFERROR(AM42/OFFSET(AM42,0,-12)-1,"NA"),"")</f>
        <v/>
      </c>
      <c r="AN43" s="30">
        <f ca="1">IF(DATEDIF($AB$10,AN10,"M")&gt;=12,IFERROR(AN42/OFFSET(AN42,0,-12)-1,"NA"),"")</f>
        <v>-1.865856837283475E-2</v>
      </c>
      <c r="AO43" s="30">
        <f ca="1">IF(DATEDIF($AB$10,AO10,"M")&gt;=12,IFERROR(AO42/OFFSET(AO42,0,-12)-1,"NA"),"")</f>
        <v>-2.1405855441830379E-2</v>
      </c>
      <c r="AP43" s="30">
        <f ca="1">IF(DATEDIF($AB$10,AP10,"M")&gt;=12,IFERROR(AP42/OFFSET(AP42,0,-12)-1,"NA"),"")</f>
        <v>2.095229338452409E-3</v>
      </c>
      <c r="AQ43" s="30">
        <f ca="1">IF(DATEDIF($AB$10,AQ10,"M")&gt;=12,IFERROR(AQ42/OFFSET(AQ42,0,-12)-1,"NA"),"")</f>
        <v>2.5787768985585657E-4</v>
      </c>
      <c r="AR43" s="30">
        <f ca="1">IF(DATEDIF($AB$10,AR10,"M")&gt;=12,IFERROR(AR42/OFFSET(AR42,0,-12)-1,"NA"),"")</f>
        <v>2.4058340354965679E-2</v>
      </c>
      <c r="AS43" s="30">
        <f ca="1">IF(DATEDIF($AB$10,AS10,"M")&gt;=12,IFERROR(AS42/OFFSET(AS42,0,-12)-1,"NA"),"")</f>
        <v>0.10098709676664241</v>
      </c>
      <c r="AT43" s="30">
        <f ca="1">IF(DATEDIF($AB$10,AT10,"M")&gt;=12,IFERROR(AT42/OFFSET(AT42,0,-12)-1,"NA"),"")</f>
        <v>5.8036986079365027E-2</v>
      </c>
      <c r="AU43" s="30">
        <f ca="1">IF(DATEDIF($AB$10,AU10,"M")&gt;=12,IFERROR(AU42/OFFSET(AU42,0,-12)-1,"NA"),"")</f>
        <v>5.9725648567252376E-2</v>
      </c>
      <c r="AV43" s="30">
        <f ca="1">IF(DATEDIF($AB$10,AV10,"M")&gt;=12,IFERROR(AV42/OFFSET(AV42,0,-12)-1,"NA"),"")</f>
        <v>4.4402570721661316E-2</v>
      </c>
      <c r="AW43" s="30">
        <f ca="1">IF(DATEDIF($AB$10,AW10,"M")&gt;=12,IFERROR(AW42/OFFSET(AW42,0,-12)-1,"NA"),"")</f>
        <v>5.3653234043615328E-2</v>
      </c>
      <c r="AX43" s="30">
        <f ca="1">IF(DATEDIF($AB$10,AX10,"M")&gt;=12,IFERROR(AX42/OFFSET(AX42,0,-12)-1,"NA"),"")</f>
        <v>3.772057820932595E-2</v>
      </c>
      <c r="AY43" s="30">
        <f ca="1">IF(DATEDIF($AB$10,AY10,"M")&gt;=12,IFERROR(AY42/OFFSET(AY42,0,-12)-1,"NA"),"")</f>
        <v>2.313033171156631E-2</v>
      </c>
      <c r="AZ43" s="30">
        <f ca="1">IF(DATEDIF($AB$10,AZ10,"M")&gt;=12,IFERROR(AZ42/OFFSET(AZ42,0,-12)-1,"NA"),"")</f>
        <v>4.7243165803281473E-2</v>
      </c>
      <c r="BA43" s="30">
        <f ca="1">IF(DATEDIF($AB$10,BA10,"M")&gt;=12,IFERROR(BA42/OFFSET(BA42,0,-12)-1,"NA"),"")</f>
        <v>4.3712000364970915E-2</v>
      </c>
      <c r="BB43" s="30">
        <f ca="1">IF(DATEDIF($AB$10,BB10,"M")&gt;=12,IFERROR(BB42/OFFSET(BB42,0,-12)-1,"NA"),"")</f>
        <v>5.9882705174907347E-3</v>
      </c>
      <c r="BC43" s="30">
        <f ca="1">IF(DATEDIF($AB$10,BC10,"M")&gt;=12,IFERROR(BC42/OFFSET(BC42,0,-12)-1,"NA"),"")</f>
        <v>1.1357607927555913E-2</v>
      </c>
      <c r="BD43" s="30">
        <f ca="1">IF(DATEDIF($AB$10,BD10,"M")&gt;=12,IFERROR(BD42/OFFSET(BD42,0,-12)-1,"NA"),"")</f>
        <v>-2.4103351605023304E-2</v>
      </c>
      <c r="BE43" s="30">
        <f ca="1">IF(DATEDIF($AB$10,BE10,"M")&gt;=12,IFERROR(BE42/OFFSET(BE42,0,-12)-1,"NA"),"")</f>
        <v>-2.4260735857026816E-2</v>
      </c>
      <c r="BF43" s="30">
        <f ca="1">IF(DATEDIF($AB$10,BF10,"M")&gt;=12,IFERROR(BF42/OFFSET(BF42,0,-12)-1,"NA"),"")</f>
        <v>1.310672901394816E-2</v>
      </c>
      <c r="BG43" s="30">
        <f ca="1">IF(DATEDIF($AB$10,BG10,"M")&gt;=12,IFERROR(BG42/OFFSET(BG42,0,-12)-1,"NA"),"")</f>
        <v>1.9951816091864583E-2</v>
      </c>
      <c r="BH43" s="30">
        <f ca="1">IF(DATEDIF($AB$10,BH10,"M")&gt;=12,IFERROR(BH42/OFFSET(BH42,0,-12)-1,"NA"),"")</f>
        <v>0.11697005937130078</v>
      </c>
      <c r="BI43" s="30">
        <f ca="1">IF(DATEDIF($AB$10,BI10,"M")&gt;=12,IFERROR(BI42/OFFSET(BI42,0,-12)-1,"NA"),"")</f>
        <v>0.12129585072618365</v>
      </c>
      <c r="BJ43" s="30">
        <f ca="1">IF(DATEDIF($AB$10,BJ10,"M")&gt;=12,IFERROR(BJ42/OFFSET(BJ42,0,-12)-1,"NA"),"")</f>
        <v>0.12216335866653938</v>
      </c>
      <c r="BK43" s="30">
        <f ca="1">IF(DATEDIF($AB$10,BK10,"M")&gt;=12,IFERROR(BK42/OFFSET(BK42,0,-12)-1,"NA"),"")</f>
        <v>0.1529077126138354</v>
      </c>
      <c r="BL43" s="30">
        <f ca="1">IF(DATEDIF($AB$10,BL10,"M")&gt;=12,IFERROR(BL42/OFFSET(BL42,0,-12)-1,"NA"),"")</f>
        <v>0.11650824751116828</v>
      </c>
      <c r="BM43" s="30">
        <f ca="1">IF(DATEDIF($AB$10,BM10,"M")&gt;=12,IFERROR(BM42/OFFSET(BM42,0,-12)-1,"NA"),"")</f>
        <v>0.11407023743687184</v>
      </c>
      <c r="BN43" s="30">
        <f ca="1">IF(DATEDIF($AB$10,BN10,"M")&gt;=12,IFERROR(BN42/OFFSET(BN42,0,-12)-1,"NA"),"")</f>
        <v>7.9770756561615253E-2</v>
      </c>
      <c r="BO43" s="30">
        <f ca="1">IF(DATEDIF($AB$10,BO10,"M")&gt;=12,IFERROR(BO42/OFFSET(BO42,0,-12)-1,"NA"),"")</f>
        <v>8.3606037926266419E-2</v>
      </c>
      <c r="BP43" s="30">
        <f ca="1">IF(DATEDIF($AB$10,BP10,"M")&gt;=12,IFERROR(BP42/OFFSET(BP42,0,-12)-1,"NA"),"")</f>
        <v>0.12594050843290638</v>
      </c>
      <c r="BQ43" s="30">
        <f ca="1">IF(DATEDIF($AB$10,BQ10,"M")&gt;=12,IFERROR(BQ42/OFFSET(BQ42,0,-12)-1,"NA"),"")</f>
        <v>0.14166124191358676</v>
      </c>
      <c r="BR43" s="30">
        <f ca="1">IF(DATEDIF($AB$10,BR10,"M")&gt;=12,IFERROR(BR42/OFFSET(BR42,0,-12)-1,"NA"),"")</f>
        <v>0.12155436515050244</v>
      </c>
      <c r="BS43" s="30">
        <f ca="1">IF(DATEDIF($AB$10,BS10,"M")&gt;=12,IFERROR(BS42/OFFSET(BS42,0,-12)-1,"NA"),"")</f>
        <v>0.11893448222709169</v>
      </c>
      <c r="BT43" s="30">
        <f ca="1">IF(DATEDIF($AB$10,BT10,"M")&gt;=12,IFERROR(BT42/OFFSET(BT42,0,-12)-1,"NA"),"")</f>
        <v>3.7935516195207963E-2</v>
      </c>
      <c r="BU43" s="30">
        <f ca="1">IF(DATEDIF($AB$10,BU10,"M")&gt;=12,IFERROR(BU42/OFFSET(BU42,0,-12)-1,"NA"),"")</f>
        <v>3.5857253212205675E-2</v>
      </c>
      <c r="BV43" s="30">
        <f ca="1">IF(DATEDIF($AB$10,BV10,"M")&gt;=12,IFERROR(BV42/OFFSET(BV42,0,-12)-1,"NA"),"")</f>
        <v>4.0010371935942368E-2</v>
      </c>
    </row>
    <row r="44" spans="2:74" ht="11.25" customHeight="1">
      <c r="B44" s="8"/>
      <c r="C44" s="12"/>
      <c r="D44" s="12"/>
      <c r="E44" s="8"/>
      <c r="F44" s="12"/>
      <c r="G44" s="12"/>
      <c r="H44" s="12"/>
      <c r="I44" s="8"/>
      <c r="J44" s="8"/>
      <c r="K44" s="8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8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2:74" ht="11.25" customHeight="1">
      <c r="B45" s="8" t="s">
        <v>32</v>
      </c>
      <c r="C45" s="12"/>
      <c r="D45" s="12"/>
      <c r="E45" s="8"/>
      <c r="F45" s="12" t="str">
        <f>IFERROR(F24/F14,"NA")</f>
        <v>NA</v>
      </c>
      <c r="G45" s="12">
        <f>IFERROR(G24/G14,"NA")</f>
        <v>69.698250000000016</v>
      </c>
      <c r="H45" s="12">
        <f>IFERROR(H24/H14,"NA")</f>
        <v>121.59442588235291</v>
      </c>
      <c r="I45" s="8"/>
      <c r="J45" s="12">
        <f>IFERROR(J24/J14,"NA")</f>
        <v>65.732600000000005</v>
      </c>
      <c r="K45" s="8"/>
      <c r="L45" s="12" t="str">
        <f t="shared" ref="L45:Z45" si="33">IFERROR(L24/L14,"NA")</f>
        <v>NA</v>
      </c>
      <c r="M45" s="12">
        <f t="shared" si="33"/>
        <v>58.161319999999996</v>
      </c>
      <c r="N45" s="12">
        <f t="shared" si="33"/>
        <v>61.124201904761904</v>
      </c>
      <c r="O45" s="12">
        <f t="shared" si="33"/>
        <v>50.888439560439551</v>
      </c>
      <c r="P45" s="12">
        <f t="shared" si="33"/>
        <v>328.125</v>
      </c>
      <c r="Q45" s="12">
        <f t="shared" si="33"/>
        <v>33.054500000000012</v>
      </c>
      <c r="R45" s="12">
        <f t="shared" si="33"/>
        <v>30.502857142857156</v>
      </c>
      <c r="S45" s="12">
        <f t="shared" si="33"/>
        <v>37.728000000000002</v>
      </c>
      <c r="T45" s="12">
        <f t="shared" si="33"/>
        <v>149.19</v>
      </c>
      <c r="U45" s="12">
        <f t="shared" si="33"/>
        <v>96.798359999999946</v>
      </c>
      <c r="V45" s="12">
        <f t="shared" si="33"/>
        <v>209.86500000000001</v>
      </c>
      <c r="W45" s="12">
        <f t="shared" si="33"/>
        <v>29.04</v>
      </c>
      <c r="X45" s="12">
        <f t="shared" si="33"/>
        <v>45.134500000000017</v>
      </c>
      <c r="Y45" s="12">
        <f t="shared" si="33"/>
        <v>55.068999999999967</v>
      </c>
      <c r="Z45" s="12">
        <f t="shared" si="33"/>
        <v>83.325000000000003</v>
      </c>
      <c r="AA45" s="8"/>
      <c r="AB45" s="12" t="str">
        <f t="shared" ref="AB45:BV45" si="34">IFERROR(AB24/AB14,"NA")</f>
        <v>NA</v>
      </c>
      <c r="AC45" s="12">
        <f t="shared" si="34"/>
        <v>54.999960000000002</v>
      </c>
      <c r="AD45" s="12">
        <f t="shared" si="34"/>
        <v>72.930240000000012</v>
      </c>
      <c r="AE45" s="12">
        <f t="shared" si="34"/>
        <v>58.999979999999994</v>
      </c>
      <c r="AF45" s="12">
        <f t="shared" si="34"/>
        <v>56.484000000000002</v>
      </c>
      <c r="AG45" s="12" t="str">
        <f t="shared" si="34"/>
        <v>NA</v>
      </c>
      <c r="AH45" s="12">
        <f t="shared" si="34"/>
        <v>82.368750000000006</v>
      </c>
      <c r="AI45" s="12">
        <f t="shared" si="34"/>
        <v>42.821428571428562</v>
      </c>
      <c r="AJ45" s="12">
        <f t="shared" si="34"/>
        <v>44.999986666666672</v>
      </c>
      <c r="AK45" s="12">
        <f t="shared" si="34"/>
        <v>30.535897435897439</v>
      </c>
      <c r="AL45" s="12">
        <f t="shared" si="34"/>
        <v>114.99999999999997</v>
      </c>
      <c r="AM45" s="12">
        <f t="shared" si="34"/>
        <v>49.87046153846152</v>
      </c>
      <c r="AN45" s="12" t="str">
        <f t="shared" si="34"/>
        <v>NA</v>
      </c>
      <c r="AO45" s="12" t="str">
        <f t="shared" si="34"/>
        <v>NA</v>
      </c>
      <c r="AP45" s="12">
        <f t="shared" si="34"/>
        <v>328.125</v>
      </c>
      <c r="AQ45" s="12" t="str">
        <f t="shared" si="34"/>
        <v>NA</v>
      </c>
      <c r="AR45" s="12">
        <f t="shared" si="34"/>
        <v>35.484000000000002</v>
      </c>
      <c r="AS45" s="12">
        <f t="shared" si="34"/>
        <v>30.625000000000018</v>
      </c>
      <c r="AT45" s="12">
        <f t="shared" si="34"/>
        <v>29.832500000000007</v>
      </c>
      <c r="AU45" s="12">
        <f t="shared" si="34"/>
        <v>31.47</v>
      </c>
      <c r="AV45" s="12">
        <f t="shared" si="34"/>
        <v>31.250000000000043</v>
      </c>
      <c r="AW45" s="12">
        <f t="shared" si="34"/>
        <v>64.284000000000006</v>
      </c>
      <c r="AX45" s="12">
        <f t="shared" si="34"/>
        <v>18.899999999999999</v>
      </c>
      <c r="AY45" s="12">
        <f t="shared" si="34"/>
        <v>30</v>
      </c>
      <c r="AZ45" s="12">
        <f t="shared" si="34"/>
        <v>246.876</v>
      </c>
      <c r="BA45" s="12" t="str">
        <f t="shared" si="34"/>
        <v>NA</v>
      </c>
      <c r="BB45" s="12">
        <f t="shared" si="34"/>
        <v>51.503999999999998</v>
      </c>
      <c r="BC45" s="12">
        <f t="shared" si="34"/>
        <v>208.94149999999979</v>
      </c>
      <c r="BD45" s="12">
        <f t="shared" si="34"/>
        <v>26.46</v>
      </c>
      <c r="BE45" s="12">
        <f t="shared" si="34"/>
        <v>71.140373333333329</v>
      </c>
      <c r="BF45" s="12" t="str">
        <f t="shared" si="34"/>
        <v>NA</v>
      </c>
      <c r="BG45" s="12">
        <f t="shared" si="34"/>
        <v>53.860000000000007</v>
      </c>
      <c r="BH45" s="12">
        <f t="shared" si="34"/>
        <v>677.88</v>
      </c>
      <c r="BI45" s="12">
        <f t="shared" si="34"/>
        <v>26.4</v>
      </c>
      <c r="BJ45" s="12">
        <f t="shared" si="34"/>
        <v>31.68</v>
      </c>
      <c r="BK45" s="12" t="str">
        <f t="shared" si="34"/>
        <v>NA</v>
      </c>
      <c r="BL45" s="12">
        <f t="shared" si="34"/>
        <v>21.6</v>
      </c>
      <c r="BM45" s="12">
        <f t="shared" si="34"/>
        <v>68.669000000000025</v>
      </c>
      <c r="BN45" s="12" t="str">
        <f t="shared" si="34"/>
        <v>NA</v>
      </c>
      <c r="BO45" s="12" t="str">
        <f t="shared" si="34"/>
        <v>NA</v>
      </c>
      <c r="BP45" s="12">
        <f t="shared" si="34"/>
        <v>55.068999999999967</v>
      </c>
      <c r="BQ45" s="12" t="str">
        <f t="shared" si="34"/>
        <v>NA</v>
      </c>
      <c r="BR45" s="12" t="str">
        <f t="shared" si="34"/>
        <v>NA</v>
      </c>
      <c r="BS45" s="12" t="str">
        <f t="shared" si="34"/>
        <v>NA</v>
      </c>
      <c r="BT45" s="12">
        <f t="shared" si="34"/>
        <v>83.325000000000003</v>
      </c>
      <c r="BU45" s="12" t="str">
        <f t="shared" si="34"/>
        <v>NA</v>
      </c>
      <c r="BV45" s="12">
        <f t="shared" si="34"/>
        <v>99.999999999999972</v>
      </c>
    </row>
    <row r="46" spans="2:74" ht="11.25" customHeight="1">
      <c r="B46" s="8"/>
      <c r="C46" s="29" t="s">
        <v>31</v>
      </c>
      <c r="D46" s="30"/>
      <c r="E46" s="8"/>
      <c r="F46" s="30"/>
      <c r="G46" s="30" t="str">
        <f>IFERROR(G45/F45-1,"NA")</f>
        <v>NA</v>
      </c>
      <c r="H46" s="30">
        <f>IFERROR(H45/G45-1,"NA")</f>
        <v>0.74458362846058379</v>
      </c>
      <c r="I46" s="8"/>
      <c r="J46" s="30" t="str">
        <f>IFERROR(J45/BK45-1,"NA")</f>
        <v>NA</v>
      </c>
      <c r="K46" s="8"/>
      <c r="L46" s="30"/>
      <c r="M46" s="30" t="str">
        <f ca="1">IF(DATEDIF($L$10,M10,"M")&gt;=12,IFERROR(M45/OFFSET(M45,0,-4)-1,"NA"),"")</f>
        <v/>
      </c>
      <c r="N46" s="30" t="str">
        <f ca="1">IF(DATEDIF($L$10,N10,"M")&gt;=12,IFERROR(N45/OFFSET(N45,0,-4)-1,"NA"),"")</f>
        <v/>
      </c>
      <c r="O46" s="30" t="str">
        <f ca="1">IF(DATEDIF($L$10,O10,"M")&gt;=12,IFERROR(O45/OFFSET(O45,0,-4)-1,"NA"),"")</f>
        <v/>
      </c>
      <c r="P46" s="30" t="str">
        <f ca="1">IF(DATEDIF($L$10,P10,"M")&gt;=12,IFERROR(P45/OFFSET(P45,0,-4)-1,"NA"),"")</f>
        <v>NA</v>
      </c>
      <c r="Q46" s="30">
        <f ca="1">IF(DATEDIF($L$10,Q10,"M")&gt;=12,IFERROR(Q45/OFFSET(Q45,0,-4)-1,"NA"),"")</f>
        <v>-0.43167555344342234</v>
      </c>
      <c r="R46" s="30">
        <f ca="1">IF(DATEDIF($L$10,R10,"M")&gt;=12,IFERROR(R45/OFFSET(R45,0,-4)-1,"NA"),"")</f>
        <v>-0.50096923653279113</v>
      </c>
      <c r="S46" s="30">
        <f ca="1">IF(DATEDIF($L$10,S10,"M")&gt;=12,IFERROR(S45/OFFSET(S45,0,-4)-1,"NA"),"")</f>
        <v>-0.25861354119159152</v>
      </c>
      <c r="T46" s="30">
        <f ca="1">IF(DATEDIF($L$10,T10,"M")&gt;=12,IFERROR(T45/OFFSET(T45,0,-4)-1,"NA"),"")</f>
        <v>-0.5453257142857143</v>
      </c>
      <c r="U46" s="30">
        <f ca="1">IF(DATEDIF($L$10,U10,"M")&gt;=12,IFERROR(U45/OFFSET(U45,0,-4)-1,"NA"),"")</f>
        <v>1.9284472613411157</v>
      </c>
      <c r="V46" s="30">
        <f ca="1">IF(DATEDIF($L$10,V10,"M")&gt;=12,IFERROR(V45/OFFSET(V45,0,-4)-1,"NA"),"")</f>
        <v>5.8801751592356659</v>
      </c>
      <c r="W46" s="30">
        <f ca="1">IF(DATEDIF($L$10,W10,"M")&gt;=12,IFERROR(W45/OFFSET(W45,0,-4)-1,"NA"),"")</f>
        <v>-0.23027989821882955</v>
      </c>
      <c r="X46" s="30">
        <f ca="1">IF(DATEDIF($L$10,X10,"M")&gt;=12,IFERROR(X45/OFFSET(X45,0,-4)-1,"NA"),"")</f>
        <v>-0.69746966954889733</v>
      </c>
      <c r="Y46" s="30">
        <f ca="1">IF(DATEDIF($L$10,Y10,"M")&gt;=12,IFERROR(Y45/OFFSET(Y45,0,-4)-1,"NA"),"")</f>
        <v>-0.43109573344011198</v>
      </c>
      <c r="Z46" s="30">
        <f ca="1">IF(DATEDIF($L$10,Z10,"M")&gt;=12,IFERROR(Z45/OFFSET(Z45,0,-4)-1,"NA"),"")</f>
        <v>-0.60295904510042164</v>
      </c>
      <c r="AA46" s="8"/>
      <c r="AB46" s="30"/>
      <c r="AC46" s="30" t="str">
        <f ca="1">IF(DATEDIF($AB$10,AC10,"M")&gt;=12,IFERROR(AC45/OFFSET(AC45,0,-12)-1,"NA"),"")</f>
        <v/>
      </c>
      <c r="AD46" s="30" t="str">
        <f ca="1">IF(DATEDIF($AB$10,AD10,"M")&gt;=12,IFERROR(AD45/OFFSET(AD45,0,-12)-1,"NA"),"")</f>
        <v/>
      </c>
      <c r="AE46" s="30" t="str">
        <f ca="1">IF(DATEDIF($AB$10,AE10,"M")&gt;=12,IFERROR(AE45/OFFSET(AE45,0,-12)-1,"NA"),"")</f>
        <v/>
      </c>
      <c r="AF46" s="30" t="str">
        <f ca="1">IF(DATEDIF($AB$10,AF10,"M")&gt;=12,IFERROR(AF45/OFFSET(AF45,0,-12)-1,"NA"),"")</f>
        <v/>
      </c>
      <c r="AG46" s="30" t="str">
        <f ca="1">IF(DATEDIF($AB$10,AG10,"M")&gt;=12,IFERROR(AG45/OFFSET(AG45,0,-12)-1,"NA"),"")</f>
        <v/>
      </c>
      <c r="AH46" s="30" t="str">
        <f ca="1">IF(DATEDIF($AB$10,AH10,"M")&gt;=12,IFERROR(AH45/OFFSET(AH45,0,-12)-1,"NA"),"")</f>
        <v/>
      </c>
      <c r="AI46" s="30" t="str">
        <f ca="1">IF(DATEDIF($AB$10,AI10,"M")&gt;=12,IFERROR(AI45/OFFSET(AI45,0,-12)-1,"NA"),"")</f>
        <v/>
      </c>
      <c r="AJ46" s="30" t="str">
        <f ca="1">IF(DATEDIF($AB$10,AJ10,"M")&gt;=12,IFERROR(AJ45/OFFSET(AJ45,0,-12)-1,"NA"),"")</f>
        <v/>
      </c>
      <c r="AK46" s="30" t="str">
        <f ca="1">IF(DATEDIF($AB$10,AK10,"M")&gt;=12,IFERROR(AK45/OFFSET(AK45,0,-12)-1,"NA"),"")</f>
        <v/>
      </c>
      <c r="AL46" s="30" t="str">
        <f ca="1">IF(DATEDIF($AB$10,AL10,"M")&gt;=12,IFERROR(AL45/OFFSET(AL45,0,-12)-1,"NA"),"")</f>
        <v/>
      </c>
      <c r="AM46" s="30" t="str">
        <f ca="1">IF(DATEDIF($AB$10,AM10,"M")&gt;=12,IFERROR(AM45/OFFSET(AM45,0,-12)-1,"NA"),"")</f>
        <v/>
      </c>
      <c r="AN46" s="30" t="str">
        <f ca="1">IF(DATEDIF($AB$10,AN10,"M")&gt;=12,IFERROR(AN45/OFFSET(AN45,0,-12)-1,"NA"),"")</f>
        <v>NA</v>
      </c>
      <c r="AO46" s="30" t="str">
        <f ca="1">IF(DATEDIF($AB$10,AO10,"M")&gt;=12,IFERROR(AO45/OFFSET(AO45,0,-12)-1,"NA"),"")</f>
        <v>NA</v>
      </c>
      <c r="AP46" s="30">
        <f ca="1">IF(DATEDIF($AB$10,AP10,"M")&gt;=12,IFERROR(AP45/OFFSET(AP45,0,-12)-1,"NA"),"")</f>
        <v>3.4991624873303575</v>
      </c>
      <c r="AQ46" s="30" t="str">
        <f ca="1">IF(DATEDIF($AB$10,AQ10,"M")&gt;=12,IFERROR(AQ45/OFFSET(AQ45,0,-12)-1,"NA"),"")</f>
        <v>NA</v>
      </c>
      <c r="AR46" s="30">
        <f ca="1">IF(DATEDIF($AB$10,AR10,"M")&gt;=12,IFERROR(AR45/OFFSET(AR45,0,-12)-1,"NA"),"")</f>
        <v>-0.37178670065859354</v>
      </c>
      <c r="AS46" s="30" t="str">
        <f ca="1">IF(DATEDIF($AB$10,AS10,"M")&gt;=12,IFERROR(AS45/OFFSET(AS45,0,-12)-1,"NA"),"")</f>
        <v>NA</v>
      </c>
      <c r="AT46" s="30">
        <f ca="1">IF(DATEDIF($AB$10,AT10,"M")&gt;=12,IFERROR(AT45/OFFSET(AT45,0,-12)-1,"NA"),"")</f>
        <v>-0.63781774034448735</v>
      </c>
      <c r="AU46" s="30">
        <f ca="1">IF(DATEDIF($AB$10,AU10,"M")&gt;=12,IFERROR(AU45/OFFSET(AU45,0,-12)-1,"NA"),"")</f>
        <v>-0.26508757297748109</v>
      </c>
      <c r="AV46" s="30">
        <f ca="1">IF(DATEDIF($AB$10,AV10,"M")&gt;=12,IFERROR(AV45/OFFSET(AV45,0,-12)-1,"NA"),"")</f>
        <v>-0.30555534979417687</v>
      </c>
      <c r="AW46" s="30">
        <f ca="1">IF(DATEDIF($AB$10,AW10,"M")&gt;=12,IFERROR(AW45/OFFSET(AW45,0,-12)-1,"NA"),"")</f>
        <v>1.1051943907968762</v>
      </c>
      <c r="AX46" s="30">
        <f ca="1">IF(DATEDIF($AB$10,AX10,"M")&gt;=12,IFERROR(AX45/OFFSET(AX45,0,-12)-1,"NA"),"")</f>
        <v>-0.83565217391304347</v>
      </c>
      <c r="AY46" s="30">
        <f ca="1">IF(DATEDIF($AB$10,AY10,"M")&gt;=12,IFERROR(AY45/OFFSET(AY45,0,-12)-1,"NA"),"")</f>
        <v>-0.39844150074963425</v>
      </c>
      <c r="AZ46" s="30" t="str">
        <f ca="1">IF(DATEDIF($AB$10,AZ10,"M")&gt;=12,IFERROR(AZ45/OFFSET(AZ45,0,-12)-1,"NA"),"")</f>
        <v>NA</v>
      </c>
      <c r="BA46" s="30" t="str">
        <f ca="1">IF(DATEDIF($AB$10,BA10,"M")&gt;=12,IFERROR(BA45/OFFSET(BA45,0,-12)-1,"NA"),"")</f>
        <v>NA</v>
      </c>
      <c r="BB46" s="30">
        <f ca="1">IF(DATEDIF($AB$10,BB10,"M")&gt;=12,IFERROR(BB45/OFFSET(BB45,0,-12)-1,"NA"),"")</f>
        <v>-0.84303542857142855</v>
      </c>
      <c r="BC46" s="30" t="str">
        <f ca="1">IF(DATEDIF($AB$10,BC10,"M")&gt;=12,IFERROR(BC45/OFFSET(BC45,0,-12)-1,"NA"),"")</f>
        <v>NA</v>
      </c>
      <c r="BD46" s="30">
        <f ca="1">IF(DATEDIF($AB$10,BD10,"M")&gt;=12,IFERROR(BD45/OFFSET(BD45,0,-12)-1,"NA"),"")</f>
        <v>-0.25431180250253638</v>
      </c>
      <c r="BE46" s="30">
        <f ca="1">IF(DATEDIF($AB$10,BE10,"M")&gt;=12,IFERROR(BE45/OFFSET(BE45,0,-12)-1,"NA"),"")</f>
        <v>1.3229509659863932</v>
      </c>
      <c r="BF46" s="30" t="str">
        <f ca="1">IF(DATEDIF($AB$10,BF10,"M")&gt;=12,IFERROR(BF45/OFFSET(BF45,0,-12)-1,"NA"),"")</f>
        <v>NA</v>
      </c>
      <c r="BG46" s="30">
        <f ca="1">IF(DATEDIF($AB$10,BG10,"M")&gt;=12,IFERROR(BG45/OFFSET(BG45,0,-12)-1,"NA"),"")</f>
        <v>0.7114712424531302</v>
      </c>
      <c r="BH46" s="30">
        <f ca="1">IF(DATEDIF($AB$10,BH10,"M")&gt;=12,IFERROR(BH45/OFFSET(BH45,0,-12)-1,"NA"),"")</f>
        <v>20.692159999999969</v>
      </c>
      <c r="BI46" s="30">
        <f ca="1">IF(DATEDIF($AB$10,BI10,"M")&gt;=12,IFERROR(BI45/OFFSET(BI45,0,-12)-1,"NA"),"")</f>
        <v>-0.58932238193018494</v>
      </c>
      <c r="BJ46" s="30">
        <f ca="1">IF(DATEDIF($AB$10,BJ10,"M")&gt;=12,IFERROR(BJ45/OFFSET(BJ45,0,-12)-1,"NA"),"")</f>
        <v>0.67619047619047623</v>
      </c>
      <c r="BK46" s="30" t="str">
        <f ca="1">IF(DATEDIF($AB$10,BK10,"M")&gt;=12,IFERROR(BK45/OFFSET(BK45,0,-12)-1,"NA"),"")</f>
        <v>NA</v>
      </c>
      <c r="BL46" s="30">
        <f ca="1">IF(DATEDIF($AB$10,BL10,"M")&gt;=12,IFERROR(BL45/OFFSET(BL45,0,-12)-1,"NA"),"")</f>
        <v>-0.9125066835172313</v>
      </c>
      <c r="BM46" s="30" t="str">
        <f ca="1">IF(DATEDIF($AB$10,BM10,"M")&gt;=12,IFERROR(BM45/OFFSET(BM45,0,-12)-1,"NA"),"")</f>
        <v>NA</v>
      </c>
      <c r="BN46" s="30" t="str">
        <f ca="1">IF(DATEDIF($AB$10,BN10,"M")&gt;=12,IFERROR(BN45/OFFSET(BN45,0,-12)-1,"NA"),"")</f>
        <v>NA</v>
      </c>
      <c r="BO46" s="30" t="str">
        <f ca="1">IF(DATEDIF($AB$10,BO10,"M")&gt;=12,IFERROR(BO45/OFFSET(BO45,0,-12)-1,"NA"),"")</f>
        <v>NA</v>
      </c>
      <c r="BP46" s="30">
        <f ca="1">IF(DATEDIF($AB$10,BP10,"M")&gt;=12,IFERROR(BP45/OFFSET(BP45,0,-12)-1,"NA"),"")</f>
        <v>1.0812169312169297</v>
      </c>
      <c r="BQ46" s="30" t="str">
        <f ca="1">IF(DATEDIF($AB$10,BQ10,"M")&gt;=12,IFERROR(BQ45/OFFSET(BQ45,0,-12)-1,"NA"),"")</f>
        <v>NA</v>
      </c>
      <c r="BR46" s="30" t="str">
        <f ca="1">IF(DATEDIF($AB$10,BR10,"M")&gt;=12,IFERROR(BR45/OFFSET(BR45,0,-12)-1,"NA"),"")</f>
        <v>NA</v>
      </c>
      <c r="BS46" s="30" t="str">
        <f ca="1">IF(DATEDIF($AB$10,BS10,"M")&gt;=12,IFERROR(BS45/OFFSET(BS45,0,-12)-1,"NA"),"")</f>
        <v>NA</v>
      </c>
      <c r="BT46" s="30">
        <f ca="1">IF(DATEDIF($AB$10,BT10,"M")&gt;=12,IFERROR(BT45/OFFSET(BT45,0,-12)-1,"NA"),"")</f>
        <v>-0.87708001416179848</v>
      </c>
      <c r="BU46" s="30" t="str">
        <f ca="1">IF(DATEDIF($AB$10,BU10,"M")&gt;=12,IFERROR(BU45/OFFSET(BU45,0,-12)-1,"NA"),"")</f>
        <v>NA</v>
      </c>
      <c r="BV46" s="30">
        <f ca="1">IF(DATEDIF($AB$10,BV10,"M")&gt;=12,IFERROR(BV45/OFFSET(BV45,0,-12)-1,"NA"),"")</f>
        <v>2.1565656565656557</v>
      </c>
    </row>
    <row r="47" spans="2:74" ht="11.25" customHeight="1">
      <c r="B47" s="8"/>
      <c r="C47" s="12"/>
      <c r="D47" s="12"/>
      <c r="E47" s="8"/>
      <c r="F47" s="12"/>
      <c r="G47" s="12"/>
      <c r="H47" s="12"/>
      <c r="I47" s="8"/>
      <c r="J47" s="8"/>
      <c r="K47" s="8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8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2:74" ht="11.25" customHeight="1">
      <c r="B48" s="8" t="s">
        <v>33</v>
      </c>
      <c r="C48" s="12"/>
      <c r="D48" s="12"/>
      <c r="E48" s="8"/>
      <c r="F48" s="12" t="str">
        <f>IFERROR(F27/F15,"NA")</f>
        <v>NA</v>
      </c>
      <c r="G48" s="12">
        <f>IFERROR(G27/G15,"NA")</f>
        <v>54.70788068277551</v>
      </c>
      <c r="H48" s="12">
        <f>IFERROR(H27/H15,"NA")</f>
        <v>64.433129285714287</v>
      </c>
      <c r="I48" s="8"/>
      <c r="J48" s="12">
        <f>IFERROR(J27/J15,"NA")</f>
        <v>61.556200000000004</v>
      </c>
      <c r="K48" s="8"/>
      <c r="L48" s="12" t="str">
        <f t="shared" ref="L48:Z48" si="35">IFERROR(L27/L15,"NA")</f>
        <v>NA</v>
      </c>
      <c r="M48" s="12">
        <f t="shared" si="35"/>
        <v>142.96252000000001</v>
      </c>
      <c r="N48" s="12">
        <f t="shared" si="35"/>
        <v>66.304968952031999</v>
      </c>
      <c r="O48" s="12">
        <f t="shared" si="35"/>
        <v>44.257694917650007</v>
      </c>
      <c r="P48" s="12">
        <f t="shared" si="35"/>
        <v>33.082679999999989</v>
      </c>
      <c r="Q48" s="12">
        <f t="shared" si="35"/>
        <v>47.5430864832</v>
      </c>
      <c r="R48" s="12">
        <f t="shared" si="35"/>
        <v>38.496000000000002</v>
      </c>
      <c r="S48" s="12">
        <f t="shared" si="35"/>
        <v>78.090171428571438</v>
      </c>
      <c r="T48" s="12">
        <f t="shared" si="35"/>
        <v>52.639818181818185</v>
      </c>
      <c r="U48" s="12">
        <f t="shared" si="35"/>
        <v>99.99405999999999</v>
      </c>
      <c r="V48" s="12">
        <f t="shared" si="35"/>
        <v>51.117800000000003</v>
      </c>
      <c r="W48" s="12">
        <f t="shared" si="35"/>
        <v>53.443333333333335</v>
      </c>
      <c r="X48" s="12">
        <f t="shared" si="35"/>
        <v>80.862500000000011</v>
      </c>
      <c r="Y48" s="12">
        <f t="shared" si="35"/>
        <v>51.5</v>
      </c>
      <c r="Z48" s="12" t="str">
        <f t="shared" si="35"/>
        <v>NA</v>
      </c>
      <c r="AA48" s="8"/>
      <c r="AB48" s="12" t="str">
        <f t="shared" ref="AB48:BV48" si="36">IFERROR(AB27/AB15,"NA")</f>
        <v>NA</v>
      </c>
      <c r="AC48" s="12" t="str">
        <f t="shared" si="36"/>
        <v>NA</v>
      </c>
      <c r="AD48" s="12">
        <f t="shared" si="36"/>
        <v>26.901319999999998</v>
      </c>
      <c r="AE48" s="12">
        <f t="shared" si="36"/>
        <v>12</v>
      </c>
      <c r="AF48" s="12">
        <f t="shared" si="36"/>
        <v>187.2</v>
      </c>
      <c r="AG48" s="12">
        <f t="shared" si="36"/>
        <v>229.68755999999999</v>
      </c>
      <c r="AH48" s="12">
        <f t="shared" si="36"/>
        <v>80.508281586720003</v>
      </c>
      <c r="AI48" s="12" t="str">
        <f t="shared" si="36"/>
        <v>NA</v>
      </c>
      <c r="AJ48" s="12">
        <f t="shared" si="36"/>
        <v>45</v>
      </c>
      <c r="AK48" s="12">
        <f t="shared" si="36"/>
        <v>50.910259890200003</v>
      </c>
      <c r="AL48" s="12" t="str">
        <f t="shared" si="36"/>
        <v>NA</v>
      </c>
      <c r="AM48" s="12">
        <f t="shared" si="36"/>
        <v>24.3</v>
      </c>
      <c r="AN48" s="12">
        <f t="shared" si="36"/>
        <v>2.7097199999999764</v>
      </c>
      <c r="AO48" s="12" t="str">
        <f t="shared" si="36"/>
        <v>NA</v>
      </c>
      <c r="AP48" s="12">
        <f t="shared" si="36"/>
        <v>48.269159999999999</v>
      </c>
      <c r="AQ48" s="12">
        <f t="shared" si="36"/>
        <v>53.179858103999997</v>
      </c>
      <c r="AR48" s="12" t="str">
        <f t="shared" si="36"/>
        <v>NA</v>
      </c>
      <c r="AS48" s="12">
        <f t="shared" si="36"/>
        <v>24.995999999999999</v>
      </c>
      <c r="AT48" s="12" t="str">
        <f t="shared" si="36"/>
        <v>NA</v>
      </c>
      <c r="AU48" s="12">
        <f t="shared" si="36"/>
        <v>38.496000000000002</v>
      </c>
      <c r="AV48" s="12" t="str">
        <f t="shared" si="36"/>
        <v>NA</v>
      </c>
      <c r="AW48" s="12">
        <f t="shared" si="36"/>
        <v>65.004000000000005</v>
      </c>
      <c r="AX48" s="12">
        <f t="shared" si="36"/>
        <v>24.3</v>
      </c>
      <c r="AY48" s="12">
        <f t="shared" si="36"/>
        <v>100.38228571428573</v>
      </c>
      <c r="AZ48" s="12">
        <f t="shared" si="36"/>
        <v>28.385999999999999</v>
      </c>
      <c r="BA48" s="12">
        <f t="shared" si="36"/>
        <v>95.624000000000009</v>
      </c>
      <c r="BB48" s="12">
        <f t="shared" si="36"/>
        <v>27.954000000000001</v>
      </c>
      <c r="BC48" s="12">
        <f t="shared" si="36"/>
        <v>40.259010000000004</v>
      </c>
      <c r="BD48" s="12">
        <f t="shared" si="36"/>
        <v>178.44933333333333</v>
      </c>
      <c r="BE48" s="12">
        <f t="shared" si="36"/>
        <v>42.046199999999999</v>
      </c>
      <c r="BF48" s="12">
        <f t="shared" si="36"/>
        <v>22.507199999999997</v>
      </c>
      <c r="BG48" s="12">
        <f t="shared" si="36"/>
        <v>60.654666666666678</v>
      </c>
      <c r="BH48" s="12" t="str">
        <f t="shared" si="36"/>
        <v>NA</v>
      </c>
      <c r="BI48" s="12">
        <f t="shared" si="36"/>
        <v>35.003999999999998</v>
      </c>
      <c r="BJ48" s="12">
        <f t="shared" si="36"/>
        <v>74.022000000000006</v>
      </c>
      <c r="BK48" s="12">
        <f t="shared" si="36"/>
        <v>45.870666666666672</v>
      </c>
      <c r="BL48" s="12">
        <f t="shared" si="36"/>
        <v>31.250000000000043</v>
      </c>
      <c r="BM48" s="12">
        <f t="shared" si="36"/>
        <v>123.996</v>
      </c>
      <c r="BN48" s="12">
        <f t="shared" si="36"/>
        <v>84.102000000000004</v>
      </c>
      <c r="BO48" s="12" t="str">
        <f t="shared" si="36"/>
        <v>NA</v>
      </c>
      <c r="BP48" s="12">
        <f t="shared" si="36"/>
        <v>42.996000000000002</v>
      </c>
      <c r="BQ48" s="12">
        <f t="shared" si="36"/>
        <v>55.752000000000002</v>
      </c>
      <c r="BR48" s="12" t="str">
        <f t="shared" si="36"/>
        <v>NA</v>
      </c>
      <c r="BS48" s="12" t="str">
        <f t="shared" si="36"/>
        <v>NA</v>
      </c>
      <c r="BT48" s="12" t="str">
        <f t="shared" si="36"/>
        <v>NA</v>
      </c>
      <c r="BU48" s="12" t="str">
        <f t="shared" si="36"/>
        <v>NA</v>
      </c>
      <c r="BV48" s="12" t="str">
        <f t="shared" si="36"/>
        <v>NA</v>
      </c>
    </row>
    <row r="49" spans="2:74" ht="11.25" customHeight="1">
      <c r="B49" s="8"/>
      <c r="C49" s="29" t="s">
        <v>31</v>
      </c>
      <c r="D49" s="30"/>
      <c r="E49" s="8"/>
      <c r="F49" s="30"/>
      <c r="G49" s="30" t="str">
        <f>IFERROR(G48/F48-1,"NA")</f>
        <v>NA</v>
      </c>
      <c r="H49" s="30">
        <f>IFERROR(H48/G48-1,"NA")</f>
        <v>0.17776686798252661</v>
      </c>
      <c r="I49" s="8"/>
      <c r="J49" s="30">
        <f>IFERROR(J48/BK48-1,"NA")</f>
        <v>0.34195128331831515</v>
      </c>
      <c r="K49" s="8"/>
      <c r="L49" s="30"/>
      <c r="M49" s="30" t="str">
        <f ca="1">IF(DATEDIF($L$10,M10,"M")&gt;=12,IFERROR(M48/OFFSET(M48,0,-4)-1,"NA"),"")</f>
        <v/>
      </c>
      <c r="N49" s="30" t="str">
        <f ca="1">IF(DATEDIF($L$10,N10,"M")&gt;=12,IFERROR(N48/OFFSET(N48,0,-4)-1,"NA"),"")</f>
        <v/>
      </c>
      <c r="O49" s="30" t="str">
        <f ca="1">IF(DATEDIF($L$10,O10,"M")&gt;=12,IFERROR(O48/OFFSET(O48,0,-4)-1,"NA"),"")</f>
        <v/>
      </c>
      <c r="P49" s="30" t="str">
        <f ca="1">IF(DATEDIF($L$10,P10,"M")&gt;=12,IFERROR(P48/OFFSET(P48,0,-4)-1,"NA"),"")</f>
        <v>NA</v>
      </c>
      <c r="Q49" s="30">
        <f ca="1">IF(DATEDIF($L$10,Q10,"M")&gt;=12,IFERROR(Q48/OFFSET(Q48,0,-4)-1,"NA"),"")</f>
        <v>-0.66744370144566567</v>
      </c>
      <c r="R49" s="30">
        <f ca="1">IF(DATEDIF($L$10,R10,"M")&gt;=12,IFERROR(R48/OFFSET(R48,0,-4)-1,"NA"),"")</f>
        <v>-0.41941002901532554</v>
      </c>
      <c r="S49" s="30">
        <f ca="1">IF(DATEDIF($L$10,S10,"M")&gt;=12,IFERROR(S48/OFFSET(S48,0,-4)-1,"NA"),"")</f>
        <v>0.76444280647406715</v>
      </c>
      <c r="T49" s="30">
        <f ca="1">IF(DATEDIF($L$10,T10,"M")&gt;=12,IFERROR(T48/OFFSET(T48,0,-4)-1,"NA"),"")</f>
        <v>0.5911594278884964</v>
      </c>
      <c r="U49" s="30">
        <f ca="1">IF(DATEDIF($L$10,U10,"M")&gt;=12,IFERROR(U48/OFFSET(U48,0,-4)-1,"NA"),"")</f>
        <v>1.1032302990117029</v>
      </c>
      <c r="V49" s="30">
        <f ca="1">IF(DATEDIF($L$10,V10,"M")&gt;=12,IFERROR(V48/OFFSET(V48,0,-4)-1,"NA"),"")</f>
        <v>0.32787302576891109</v>
      </c>
      <c r="W49" s="30">
        <f ca="1">IF(DATEDIF($L$10,W10,"M")&gt;=12,IFERROR(W48/OFFSET(W48,0,-4)-1,"NA"),"")</f>
        <v>-0.31562023292242869</v>
      </c>
      <c r="X49" s="30">
        <f ca="1">IF(DATEDIF($L$10,X10,"M")&gt;=12,IFERROR(X48/OFFSET(X48,0,-4)-1,"NA"),"")</f>
        <v>0.53614702316600993</v>
      </c>
      <c r="Y49" s="30">
        <f ca="1">IF(DATEDIF($L$10,Y10,"M")&gt;=12,IFERROR(Y48/OFFSET(Y48,0,-4)-1,"NA"),"")</f>
        <v>-0.48496940718278658</v>
      </c>
      <c r="Z49" s="30" t="str">
        <f ca="1">IF(DATEDIF($L$10,Z10,"M")&gt;=12,IFERROR(Z48/OFFSET(Z48,0,-4)-1,"NA"),"")</f>
        <v>NA</v>
      </c>
      <c r="AA49" s="8"/>
      <c r="AB49" s="30"/>
      <c r="AC49" s="30" t="str">
        <f ca="1">IF(DATEDIF($AB$10,AC10,"M")&gt;=12,IFERROR(AC48/OFFSET(AC48,0,-12)-1,"NA"),"")</f>
        <v/>
      </c>
      <c r="AD49" s="30" t="str">
        <f ca="1">IF(DATEDIF($AB$10,AD10,"M")&gt;=12,IFERROR(AD48/OFFSET(AD48,0,-12)-1,"NA"),"")</f>
        <v/>
      </c>
      <c r="AE49" s="30" t="str">
        <f ca="1">IF(DATEDIF($AB$10,AE10,"M")&gt;=12,IFERROR(AE48/OFFSET(AE48,0,-12)-1,"NA"),"")</f>
        <v/>
      </c>
      <c r="AF49" s="30" t="str">
        <f ca="1">IF(DATEDIF($AB$10,AF10,"M")&gt;=12,IFERROR(AF48/OFFSET(AF48,0,-12)-1,"NA"),"")</f>
        <v/>
      </c>
      <c r="AG49" s="30" t="str">
        <f ca="1">IF(DATEDIF($AB$10,AG10,"M")&gt;=12,IFERROR(AG48/OFFSET(AG48,0,-12)-1,"NA"),"")</f>
        <v/>
      </c>
      <c r="AH49" s="30" t="str">
        <f ca="1">IF(DATEDIF($AB$10,AH10,"M")&gt;=12,IFERROR(AH48/OFFSET(AH48,0,-12)-1,"NA"),"")</f>
        <v/>
      </c>
      <c r="AI49" s="30" t="str">
        <f ca="1">IF(DATEDIF($AB$10,AI10,"M")&gt;=12,IFERROR(AI48/OFFSET(AI48,0,-12)-1,"NA"),"")</f>
        <v/>
      </c>
      <c r="AJ49" s="30" t="str">
        <f ca="1">IF(DATEDIF($AB$10,AJ10,"M")&gt;=12,IFERROR(AJ48/OFFSET(AJ48,0,-12)-1,"NA"),"")</f>
        <v/>
      </c>
      <c r="AK49" s="30" t="str">
        <f ca="1">IF(DATEDIF($AB$10,AK10,"M")&gt;=12,IFERROR(AK48/OFFSET(AK48,0,-12)-1,"NA"),"")</f>
        <v/>
      </c>
      <c r="AL49" s="30" t="str">
        <f ca="1">IF(DATEDIF($AB$10,AL10,"M")&gt;=12,IFERROR(AL48/OFFSET(AL48,0,-12)-1,"NA"),"")</f>
        <v/>
      </c>
      <c r="AM49" s="30" t="str">
        <f ca="1">IF(DATEDIF($AB$10,AM10,"M")&gt;=12,IFERROR(AM48/OFFSET(AM48,0,-12)-1,"NA"),"")</f>
        <v/>
      </c>
      <c r="AN49" s="30" t="str">
        <f ca="1">IF(DATEDIF($AB$10,AN10,"M")&gt;=12,IFERROR(AN48/OFFSET(AN48,0,-12)-1,"NA"),"")</f>
        <v>NA</v>
      </c>
      <c r="AO49" s="30" t="str">
        <f ca="1">IF(DATEDIF($AB$10,AO10,"M")&gt;=12,IFERROR(AO48/OFFSET(AO48,0,-12)-1,"NA"),"")</f>
        <v>NA</v>
      </c>
      <c r="AP49" s="30">
        <f ca="1">IF(DATEDIF($AB$10,AP10,"M")&gt;=12,IFERROR(AP48/OFFSET(AP48,0,-12)-1,"NA"),"")</f>
        <v>0.79430451739914631</v>
      </c>
      <c r="AQ49" s="30">
        <f ca="1">IF(DATEDIF($AB$10,AQ10,"M")&gt;=12,IFERROR(AQ48/OFFSET(AQ48,0,-12)-1,"NA"),"")</f>
        <v>3.4316548419999995</v>
      </c>
      <c r="AR49" s="30" t="str">
        <f ca="1">IF(DATEDIF($AB$10,AR10,"M")&gt;=12,IFERROR(AR48/OFFSET(AR48,0,-12)-1,"NA"),"")</f>
        <v>NA</v>
      </c>
      <c r="AS49" s="30">
        <f ca="1">IF(DATEDIF($AB$10,AS10,"M")&gt;=12,IFERROR(AS48/OFFSET(AS48,0,-12)-1,"NA"),"")</f>
        <v>-0.89117390597906132</v>
      </c>
      <c r="AT49" s="30" t="str">
        <f ca="1">IF(DATEDIF($AB$10,AT10,"M")&gt;=12,IFERROR(AT48/OFFSET(AT48,0,-12)-1,"NA"),"")</f>
        <v>NA</v>
      </c>
      <c r="AU49" s="30" t="str">
        <f ca="1">IF(DATEDIF($AB$10,AU10,"M")&gt;=12,IFERROR(AU48/OFFSET(AU48,0,-12)-1,"NA"),"")</f>
        <v>NA</v>
      </c>
      <c r="AV49" s="30" t="str">
        <f ca="1">IF(DATEDIF($AB$10,AV10,"M")&gt;=12,IFERROR(AV48/OFFSET(AV48,0,-12)-1,"NA"),"")</f>
        <v>NA</v>
      </c>
      <c r="AW49" s="30">
        <f ca="1">IF(DATEDIF($AB$10,AW10,"M")&gt;=12,IFERROR(AW48/OFFSET(AW48,0,-12)-1,"NA"),"")</f>
        <v>0.27683496686515618</v>
      </c>
      <c r="AX49" s="30" t="str">
        <f ca="1">IF(DATEDIF($AB$10,AX10,"M")&gt;=12,IFERROR(AX48/OFFSET(AX48,0,-12)-1,"NA"),"")</f>
        <v>NA</v>
      </c>
      <c r="AY49" s="30">
        <f ca="1">IF(DATEDIF($AB$10,AY10,"M")&gt;=12,IFERROR(AY48/OFFSET(AY48,0,-12)-1,"NA"),"")</f>
        <v>3.1309582598471488</v>
      </c>
      <c r="AZ49" s="30">
        <f ca="1">IF(DATEDIF($AB$10,AZ10,"M")&gt;=12,IFERROR(AZ48/OFFSET(AZ48,0,-12)-1,"NA"),"")</f>
        <v>9.475621097382847</v>
      </c>
      <c r="BA49" s="30" t="str">
        <f ca="1">IF(DATEDIF($AB$10,BA10,"M")&gt;=12,IFERROR(BA48/OFFSET(BA48,0,-12)-1,"NA"),"")</f>
        <v>NA</v>
      </c>
      <c r="BB49" s="30">
        <f ca="1">IF(DATEDIF($AB$10,BB10,"M")&gt;=12,IFERROR(BB48/OFFSET(BB48,0,-12)-1,"NA"),"")</f>
        <v>-0.4208724576934838</v>
      </c>
      <c r="BC49" s="30">
        <f ca="1">IF(DATEDIF($AB$10,BC10,"M")&gt;=12,IFERROR(BC48/OFFSET(BC48,0,-12)-1,"NA"),"")</f>
        <v>-0.24296507295547176</v>
      </c>
      <c r="BD49" s="30" t="str">
        <f ca="1">IF(DATEDIF($AB$10,BD10,"M")&gt;=12,IFERROR(BD48/OFFSET(BD48,0,-12)-1,"NA"),"")</f>
        <v>NA</v>
      </c>
      <c r="BE49" s="30">
        <f ca="1">IF(DATEDIF($AB$10,BE10,"M")&gt;=12,IFERROR(BE48/OFFSET(BE48,0,-12)-1,"NA"),"")</f>
        <v>0.6821171387421987</v>
      </c>
      <c r="BF49" s="30" t="str">
        <f ca="1">IF(DATEDIF($AB$10,BF10,"M")&gt;=12,IFERROR(BF48/OFFSET(BF48,0,-12)-1,"NA"),"")</f>
        <v>NA</v>
      </c>
      <c r="BG49" s="30">
        <f ca="1">IF(DATEDIF($AB$10,BG10,"M")&gt;=12,IFERROR(BG48/OFFSET(BG48,0,-12)-1,"NA"),"")</f>
        <v>0.57560958714325317</v>
      </c>
      <c r="BH49" s="30" t="str">
        <f ca="1">IF(DATEDIF($AB$10,BH10,"M")&gt;=12,IFERROR(BH48/OFFSET(BH48,0,-12)-1,"NA"),"")</f>
        <v>NA</v>
      </c>
      <c r="BI49" s="30">
        <f ca="1">IF(DATEDIF($AB$10,BI10,"M")&gt;=12,IFERROR(BI48/OFFSET(BI48,0,-12)-1,"NA"),"")</f>
        <v>-0.46151006091932811</v>
      </c>
      <c r="BJ49" s="30">
        <f ca="1">IF(DATEDIF($AB$10,BJ10,"M")&gt;=12,IFERROR(BJ48/OFFSET(BJ48,0,-12)-1,"NA"),"")</f>
        <v>2.0461728395061729</v>
      </c>
      <c r="BK49" s="30">
        <f ca="1">IF(DATEDIF($AB$10,BK10,"M")&gt;=12,IFERROR(BK48/OFFSET(BK48,0,-12)-1,"NA"),"")</f>
        <v>-0.54304022527215012</v>
      </c>
      <c r="BL49" s="30">
        <f ca="1">IF(DATEDIF($AB$10,BL10,"M")&gt;=12,IFERROR(BL48/OFFSET(BL48,0,-12)-1,"NA"),"")</f>
        <v>0.1008948072993745</v>
      </c>
      <c r="BM49" s="30">
        <f ca="1">IF(DATEDIF($AB$10,BM10,"M")&gt;=12,IFERROR(BM48/OFFSET(BM48,0,-12)-1,"NA"),"")</f>
        <v>0.29670375637915147</v>
      </c>
      <c r="BN49" s="30">
        <f ca="1">IF(DATEDIF($AB$10,BN10,"M")&gt;=12,IFERROR(BN48/OFFSET(BN48,0,-12)-1,"NA"),"")</f>
        <v>2.008585533376261</v>
      </c>
      <c r="BO49" s="30" t="str">
        <f ca="1">IF(DATEDIF($AB$10,BO10,"M")&gt;=12,IFERROR(BO48/OFFSET(BO48,0,-12)-1,"NA"),"")</f>
        <v>NA</v>
      </c>
      <c r="BP49" s="30">
        <f ca="1">IF(DATEDIF($AB$10,BP10,"M")&gt;=12,IFERROR(BP48/OFFSET(BP48,0,-12)-1,"NA"),"")</f>
        <v>-0.75905765969051908</v>
      </c>
      <c r="BQ49" s="30">
        <f ca="1">IF(DATEDIF($AB$10,BQ10,"M")&gt;=12,IFERROR(BQ48/OFFSET(BQ48,0,-12)-1,"NA"),"")</f>
        <v>0.3259700044237055</v>
      </c>
      <c r="BR49" s="30" t="str">
        <f ca="1">IF(DATEDIF($AB$10,BR10,"M")&gt;=12,IFERROR(BR48/OFFSET(BR48,0,-12)-1,"NA"),"")</f>
        <v>NA</v>
      </c>
      <c r="BS49" s="30" t="str">
        <f ca="1">IF(DATEDIF($AB$10,BS10,"M")&gt;=12,IFERROR(BS48/OFFSET(BS48,0,-12)-1,"NA"),"")</f>
        <v>NA</v>
      </c>
      <c r="BT49" s="30" t="str">
        <f ca="1">IF(DATEDIF($AB$10,BT10,"M")&gt;=12,IFERROR(BT48/OFFSET(BT48,0,-12)-1,"NA"),"")</f>
        <v>NA</v>
      </c>
      <c r="BU49" s="30" t="str">
        <f ca="1">IF(DATEDIF($AB$10,BU10,"M")&gt;=12,IFERROR(BU48/OFFSET(BU48,0,-12)-1,"NA"),"")</f>
        <v>NA</v>
      </c>
      <c r="BV49" s="30" t="str">
        <f ca="1">IF(DATEDIF($AB$10,BV10,"M")&gt;=12,IFERROR(BV48/OFFSET(BV48,0,-12)-1,"NA"),"")</f>
        <v>NA</v>
      </c>
    </row>
    <row r="50" spans="2:74" ht="11.25" customHeight="1">
      <c r="B50" s="24" t="s">
        <v>34</v>
      </c>
      <c r="C50" s="25"/>
      <c r="D50" s="25"/>
      <c r="E50" s="25"/>
      <c r="F50" s="25" t="str">
        <f>IFERROR(F48/F42,"NA")</f>
        <v>NA</v>
      </c>
      <c r="G50" s="25">
        <f>IFERROR(G48/G42,"NA")</f>
        <v>0.60601279451020718</v>
      </c>
      <c r="H50" s="25">
        <f>IFERROR(H48/H42,"NA")</f>
        <v>0.61907972610353379</v>
      </c>
      <c r="I50" s="8"/>
      <c r="J50" s="24">
        <f>IFERROR(J48/J42,"NA")</f>
        <v>0.58194092493582916</v>
      </c>
      <c r="K50" s="8"/>
      <c r="L50" s="25" t="str">
        <f t="shared" ref="L50:Z50" si="37">IFERROR(L48/L42,"NA")</f>
        <v>NA</v>
      </c>
      <c r="M50" s="25">
        <f t="shared" si="37"/>
        <v>1.6337529817239036</v>
      </c>
      <c r="N50" s="25">
        <f t="shared" si="37"/>
        <v>0.76216821730036588</v>
      </c>
      <c r="O50" s="25">
        <f t="shared" si="37"/>
        <v>0.50159321473166318</v>
      </c>
      <c r="P50" s="25">
        <f t="shared" si="37"/>
        <v>0.34505606065477212</v>
      </c>
      <c r="Q50" s="25">
        <f t="shared" si="37"/>
        <v>0.49347975643838626</v>
      </c>
      <c r="R50" s="25">
        <f t="shared" si="37"/>
        <v>0.42369411525107309</v>
      </c>
      <c r="S50" s="25">
        <f t="shared" si="37"/>
        <v>0.86502424185679161</v>
      </c>
      <c r="T50" s="25">
        <f t="shared" si="37"/>
        <v>0.54577097979330758</v>
      </c>
      <c r="U50" s="25">
        <f t="shared" si="37"/>
        <v>1.0637079123814455</v>
      </c>
      <c r="V50" s="25">
        <f t="shared" si="37"/>
        <v>0.50369477865467283</v>
      </c>
      <c r="W50" s="25">
        <f t="shared" si="37"/>
        <v>0.51348870571455241</v>
      </c>
      <c r="X50" s="25">
        <f t="shared" si="37"/>
        <v>0.7764467233856267</v>
      </c>
      <c r="Y50" s="25">
        <f t="shared" si="37"/>
        <v>0.47986398818261938</v>
      </c>
      <c r="Z50" s="25" t="str">
        <f t="shared" si="37"/>
        <v>NA</v>
      </c>
      <c r="AA50" s="8"/>
      <c r="AB50" s="25" t="str">
        <f t="shared" ref="AB50:BV50" si="38">IFERROR(AB48/AB42,"NA")</f>
        <v>NA</v>
      </c>
      <c r="AC50" s="25" t="str">
        <f t="shared" si="38"/>
        <v>NA</v>
      </c>
      <c r="AD50" s="25">
        <f t="shared" si="38"/>
        <v>0.28117167035692131</v>
      </c>
      <c r="AE50" s="25">
        <f t="shared" si="38"/>
        <v>0.12483853616668188</v>
      </c>
      <c r="AF50" s="25">
        <f t="shared" si="38"/>
        <v>1.996445768253853</v>
      </c>
      <c r="AG50" s="25">
        <f t="shared" si="38"/>
        <v>2.6248329703119961</v>
      </c>
      <c r="AH50" s="25">
        <f t="shared" si="38"/>
        <v>0.90917248318141708</v>
      </c>
      <c r="AI50" s="25" t="str">
        <f t="shared" si="38"/>
        <v>NA</v>
      </c>
      <c r="AJ50" s="25">
        <f t="shared" si="38"/>
        <v>0.51726997720681955</v>
      </c>
      <c r="AK50" s="25">
        <f t="shared" si="38"/>
        <v>0.59149089878805383</v>
      </c>
      <c r="AL50" s="25" t="str">
        <f t="shared" si="38"/>
        <v>NA</v>
      </c>
      <c r="AM50" s="25">
        <f t="shared" si="38"/>
        <v>0.27540329745276787</v>
      </c>
      <c r="AN50" s="25">
        <f t="shared" si="38"/>
        <v>3.0478179365135884E-2</v>
      </c>
      <c r="AO50" s="25" t="str">
        <f t="shared" si="38"/>
        <v>NA</v>
      </c>
      <c r="AP50" s="25">
        <f t="shared" si="38"/>
        <v>0.50345274931519779</v>
      </c>
      <c r="AQ50" s="25">
        <f t="shared" si="38"/>
        <v>0.55309867146360847</v>
      </c>
      <c r="AR50" s="25" t="str">
        <f t="shared" si="38"/>
        <v>NA</v>
      </c>
      <c r="AS50" s="25">
        <f t="shared" si="38"/>
        <v>0.2594492891472801</v>
      </c>
      <c r="AT50" s="25" t="str">
        <f t="shared" si="38"/>
        <v>NA</v>
      </c>
      <c r="AU50" s="25">
        <f t="shared" si="38"/>
        <v>0.4131037411406786</v>
      </c>
      <c r="AV50" s="25" t="str">
        <f t="shared" si="38"/>
        <v>NA</v>
      </c>
      <c r="AW50" s="25">
        <f t="shared" si="38"/>
        <v>0.71677876340464353</v>
      </c>
      <c r="AX50" s="25">
        <f t="shared" si="38"/>
        <v>0.26810636585483644</v>
      </c>
      <c r="AY50" s="25">
        <f t="shared" si="38"/>
        <v>1.1119595335410106</v>
      </c>
      <c r="AZ50" s="25">
        <f t="shared" si="38"/>
        <v>0.30487461670120891</v>
      </c>
      <c r="BA50" s="25">
        <f t="shared" si="38"/>
        <v>1.0305067322372516</v>
      </c>
      <c r="BB50" s="25">
        <f t="shared" si="38"/>
        <v>0.28982778619117094</v>
      </c>
      <c r="BC50" s="25">
        <f t="shared" si="38"/>
        <v>0.414012817145754</v>
      </c>
      <c r="BD50" s="25">
        <f t="shared" si="38"/>
        <v>1.9043118828485743</v>
      </c>
      <c r="BE50" s="25">
        <f t="shared" si="38"/>
        <v>0.44727532440999718</v>
      </c>
      <c r="BF50" s="25">
        <f t="shared" si="38"/>
        <v>0.2371216162645759</v>
      </c>
      <c r="BG50" s="25">
        <f t="shared" si="38"/>
        <v>0.63815780780704434</v>
      </c>
      <c r="BH50" s="25" t="str">
        <f t="shared" si="38"/>
        <v>NA</v>
      </c>
      <c r="BI50" s="25">
        <f t="shared" si="38"/>
        <v>0.34422507885863951</v>
      </c>
      <c r="BJ50" s="25">
        <f t="shared" si="38"/>
        <v>0.72778916140711103</v>
      </c>
      <c r="BK50" s="25">
        <f t="shared" si="38"/>
        <v>0.44072979336862111</v>
      </c>
      <c r="BL50" s="25">
        <f t="shared" si="38"/>
        <v>0.30061119848592138</v>
      </c>
      <c r="BM50" s="25">
        <f t="shared" si="38"/>
        <v>1.1994413868737492</v>
      </c>
      <c r="BN50" s="25">
        <f t="shared" si="38"/>
        <v>0.80755260263011885</v>
      </c>
      <c r="BO50" s="25" t="str">
        <f t="shared" si="38"/>
        <v>NA</v>
      </c>
      <c r="BP50" s="25">
        <f t="shared" si="38"/>
        <v>0.40750764209673229</v>
      </c>
      <c r="BQ50" s="25">
        <f t="shared" si="38"/>
        <v>0.51948304988655147</v>
      </c>
      <c r="BR50" s="25" t="str">
        <f t="shared" si="38"/>
        <v>NA</v>
      </c>
      <c r="BS50" s="25" t="str">
        <f t="shared" si="38"/>
        <v>NA</v>
      </c>
      <c r="BT50" s="25" t="str">
        <f t="shared" si="38"/>
        <v>NA</v>
      </c>
      <c r="BU50" s="25" t="str">
        <f t="shared" si="38"/>
        <v>NA</v>
      </c>
      <c r="BV50" s="25" t="str">
        <f t="shared" si="38"/>
        <v>NA</v>
      </c>
    </row>
    <row r="51" spans="2:74" ht="11.25" customHeight="1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</row>
    <row r="52" spans="2:74" ht="11.25" customHeight="1">
      <c r="B52" s="6" t="s">
        <v>35</v>
      </c>
      <c r="C52" s="7"/>
      <c r="D52" s="7"/>
      <c r="E52" s="7"/>
      <c r="F52" s="7">
        <f>SUMIFS($L$16:$Z$16,$L$10:$Z$10,DATE(YEAR(F10),12,31))-F16</f>
        <v>0</v>
      </c>
      <c r="G52" s="7">
        <f>SUMIFS($L$28:$Z$28,$L$10:$Z$10,DATE(YEAR(G10),12,31))-G28</f>
        <v>0</v>
      </c>
      <c r="H52" s="7">
        <f>SUMIFS($L$28:$Z$28,$L$10:$Z$10,DATE(YEAR(H10),12,31))-H28</f>
        <v>0</v>
      </c>
      <c r="I52" s="7"/>
      <c r="J52" s="7">
        <f>SUMIFS($AB$16:$BV$16,$AB$10:$BV$10,J10)-J16</f>
        <v>0</v>
      </c>
      <c r="K52" s="7"/>
      <c r="L52" s="7">
        <f>SUMIFS($AB$16:$BV$16,$AB$10:$BV$10,L10)-L16</f>
        <v>0</v>
      </c>
      <c r="M52" s="7">
        <f>SUMIFS($AB$16:$BV$16,$AB$10:$BV$10,M10)-M16</f>
        <v>0</v>
      </c>
      <c r="N52" s="7">
        <f>SUMIFS($AB$16:$BV$16,$AB$10:$BV$10,N10)-N16</f>
        <v>0</v>
      </c>
      <c r="O52" s="7">
        <f>SUMIFS($AB$16:$BV$16,$AB$10:$BV$10,O10)-O16</f>
        <v>0</v>
      </c>
      <c r="P52" s="7">
        <f>SUMIFS($AB$16:$BV$16,$AB$10:$BV$10,P10)-P16</f>
        <v>0</v>
      </c>
      <c r="Q52" s="7">
        <f>SUMIFS($AB$16:$BV$16,$AB$10:$BV$10,Q10)-Q16</f>
        <v>0</v>
      </c>
      <c r="R52" s="7">
        <f>SUMIFS($AB$16:$BV$16,$AB$10:$BV$10,R10)-R16</f>
        <v>0</v>
      </c>
      <c r="S52" s="7">
        <f>SUMIFS($AB$16:$BV$16,$AB$10:$BV$10,S10)-S16</f>
        <v>0</v>
      </c>
      <c r="T52" s="7">
        <f>SUMIFS($AB$16:$BV$16,$AB$10:$BV$10,T10)-T16</f>
        <v>0</v>
      </c>
      <c r="U52" s="7">
        <f>SUMIFS($AB$16:$BV$16,$AB$10:$BV$10,U10)-U16</f>
        <v>0</v>
      </c>
      <c r="V52" s="7">
        <f>SUMIFS($AB$16:$BV$16,$AB$10:$BV$10,V10)-V16</f>
        <v>0</v>
      </c>
      <c r="W52" s="7">
        <f>SUMIFS($AB$16:$BV$16,$AB$10:$BV$10,W10)-W16</f>
        <v>0</v>
      </c>
      <c r="X52" s="7">
        <f>SUMIFS($AB$16:$BV$16,$AB$10:$BV$10,X10)-X16</f>
        <v>0</v>
      </c>
      <c r="Y52" s="7">
        <f>SUMIFS($AB$16:$BV$16,$AB$10:$BV$10,Y10)-Y16</f>
        <v>0</v>
      </c>
      <c r="Z52" s="7">
        <f>SUMIFS($AB$16:$BV$16,$AB$10:$BV$10,Z10)-Z16</f>
        <v>0</v>
      </c>
      <c r="AA52" s="7"/>
      <c r="AB52" s="7">
        <f>COUNTIF(Source!D$6:D$177,"&gt;0")-AB16</f>
        <v>0</v>
      </c>
      <c r="AC52" s="7">
        <f>COUNTIF(Source!E$6:E$177,"&gt;0")-AC16</f>
        <v>0</v>
      </c>
      <c r="AD52" s="7">
        <f>COUNTIF(Source!F$6:F$177,"&gt;0")-AD16</f>
        <v>0</v>
      </c>
      <c r="AE52" s="7">
        <f>COUNTIF(Source!G$6:G$177,"&gt;0")-AE16</f>
        <v>0</v>
      </c>
      <c r="AF52" s="7">
        <f>COUNTIF(Source!H$6:H$177,"&gt;0")-AF16</f>
        <v>0</v>
      </c>
      <c r="AG52" s="7">
        <f>COUNTIF(Source!I$6:I$177,"&gt;0")-AG16</f>
        <v>0</v>
      </c>
      <c r="AH52" s="7">
        <f>COUNTIF(Source!J$6:J$177,"&gt;0")-AH16</f>
        <v>0</v>
      </c>
      <c r="AI52" s="7">
        <f>COUNTIF(Source!K$6:K$177,"&gt;0")-AI16</f>
        <v>0</v>
      </c>
      <c r="AJ52" s="7">
        <f>COUNTIF(Source!L$6:L$177,"&gt;0")-AJ16</f>
        <v>0</v>
      </c>
      <c r="AK52" s="7">
        <f>COUNTIF(Source!M$6:M$177,"&gt;0")-AK16</f>
        <v>0</v>
      </c>
      <c r="AL52" s="7">
        <f>COUNTIF(Source!N$6:N$177,"&gt;0")-AL16</f>
        <v>0</v>
      </c>
      <c r="AM52" s="7">
        <f>COUNTIF(Source!O$6:O$177,"&gt;0")-AM16</f>
        <v>0</v>
      </c>
      <c r="AN52" s="7">
        <f>COUNTIF(Source!P$6:P$177,"&gt;0")-AN16</f>
        <v>0</v>
      </c>
      <c r="AO52" s="7">
        <f>COUNTIF(Source!Q$6:Q$177,"&gt;0")-AO16</f>
        <v>0</v>
      </c>
      <c r="AP52" s="7">
        <f>COUNTIF(Source!R$6:R$177,"&gt;0")-AP16</f>
        <v>0</v>
      </c>
      <c r="AQ52" s="7">
        <f>COUNTIF(Source!S$6:S$177,"&gt;0")-AQ16</f>
        <v>0</v>
      </c>
      <c r="AR52" s="7">
        <f>COUNTIF(Source!T$6:T$177,"&gt;0")-AR16</f>
        <v>0</v>
      </c>
      <c r="AS52" s="7">
        <f>COUNTIF(Source!U$6:U$177,"&gt;0")-AS16</f>
        <v>0</v>
      </c>
      <c r="AT52" s="7">
        <f>COUNTIF(Source!V$6:V$177,"&gt;0")-AT16</f>
        <v>0</v>
      </c>
      <c r="AU52" s="7">
        <f>COUNTIF(Source!W$6:W$177,"&gt;0")-AU16</f>
        <v>0</v>
      </c>
      <c r="AV52" s="7">
        <f>COUNTIF(Source!X$6:X$177,"&gt;0")-AV16</f>
        <v>0</v>
      </c>
      <c r="AW52" s="7">
        <f>COUNTIF(Source!Y$6:Y$177,"&gt;0")-AW16</f>
        <v>0</v>
      </c>
      <c r="AX52" s="7">
        <f>COUNTIF(Source!Z$6:Z$177,"&gt;0")-AX16</f>
        <v>0</v>
      </c>
      <c r="AY52" s="7">
        <f>COUNTIF(Source!AA$6:AA$177,"&gt;0")-AY16</f>
        <v>0</v>
      </c>
      <c r="AZ52" s="7">
        <f>COUNTIF(Source!AB$6:AB$177,"&gt;0")-AZ16</f>
        <v>0</v>
      </c>
      <c r="BA52" s="7">
        <f>COUNTIF(Source!AC$6:AC$177,"&gt;0")-BA16</f>
        <v>0</v>
      </c>
      <c r="BB52" s="7">
        <f>COUNTIF(Source!AD$6:AD$177,"&gt;0")-BB16</f>
        <v>0</v>
      </c>
      <c r="BC52" s="7">
        <f>COUNTIF(Source!AE$6:AE$177,"&gt;0")-BC16</f>
        <v>0</v>
      </c>
      <c r="BD52" s="7">
        <f>COUNTIF(Source!AF$6:AF$177,"&gt;0")-BD16</f>
        <v>0</v>
      </c>
      <c r="BE52" s="7">
        <f>COUNTIF(Source!AG$6:AG$177,"&gt;0")-BE16</f>
        <v>0</v>
      </c>
      <c r="BF52" s="7">
        <f>COUNTIF(Source!AH$6:AH$177,"&gt;0")-BF16</f>
        <v>0</v>
      </c>
      <c r="BG52" s="7">
        <f>COUNTIF(Source!AI$6:AI$177,"&gt;0")-BG16</f>
        <v>0</v>
      </c>
      <c r="BH52" s="7">
        <f>COUNTIF(Source!AJ$6:AJ$177,"&gt;0")-BH16</f>
        <v>0</v>
      </c>
      <c r="BI52" s="7">
        <f>COUNTIF(Source!AK$6:AK$177,"&gt;0")-BI16</f>
        <v>0</v>
      </c>
      <c r="BJ52" s="7">
        <f>COUNTIF(Source!AL$6:AL$177,"&gt;0")-BJ16</f>
        <v>0</v>
      </c>
      <c r="BK52" s="7">
        <f>COUNTIF(Source!AM$6:AM$177,"&gt;0")-BK16</f>
        <v>0</v>
      </c>
      <c r="BL52" s="7">
        <f>COUNTIF(Source!AN$6:AN$177,"&gt;0")-BL16</f>
        <v>0</v>
      </c>
      <c r="BM52" s="7">
        <f>COUNTIF(Source!AO$6:AO$177,"&gt;0")-BM16</f>
        <v>0</v>
      </c>
      <c r="BN52" s="7">
        <f>COUNTIF(Source!AP$6:AP$177,"&gt;0")-BN16</f>
        <v>0</v>
      </c>
      <c r="BO52" s="7">
        <f>COUNTIF(Source!AQ$6:AQ$177,"&gt;0")-BO16</f>
        <v>0</v>
      </c>
      <c r="BP52" s="7">
        <f>COUNTIF(Source!AR$6:AR$177,"&gt;0")-BP16</f>
        <v>0</v>
      </c>
      <c r="BQ52" s="7">
        <f>COUNTIF(Source!AS$6:AS$177,"&gt;0")-BQ16</f>
        <v>0</v>
      </c>
      <c r="BR52" s="7">
        <f>COUNTIF(Source!AT$6:AT$177,"&gt;0")-BR16</f>
        <v>0</v>
      </c>
      <c r="BS52" s="7">
        <f>COUNTIF(Source!AU$6:AU$177,"&gt;0")-BS16</f>
        <v>0</v>
      </c>
      <c r="BT52" s="7">
        <f>COUNTIF(Source!AV$6:AV$177,"&gt;0")-BT16</f>
        <v>0</v>
      </c>
      <c r="BU52" s="7">
        <f>COUNTIF(Source!AW$6:AW$177,"&gt;0")-BU16</f>
        <v>0</v>
      </c>
      <c r="BV52" s="7">
        <f>COUNTIF(Source!AX$6:AX$177,"&gt;0")-BV16</f>
        <v>0</v>
      </c>
    </row>
    <row r="53" spans="2:74" ht="11.25" customHeight="1">
      <c r="B53" s="6" t="s">
        <v>36</v>
      </c>
      <c r="C53" s="7"/>
      <c r="D53" s="7"/>
      <c r="E53" s="7"/>
      <c r="F53" s="7">
        <f>SUMIFS($L$28:$Z$28,$L$10:$Z$10,DATE(YEAR(F10),12,31))-F28</f>
        <v>0</v>
      </c>
      <c r="G53" s="7">
        <f>SUMIFS($L$28:$Z$28,$L$10:$Z$10,DATE(YEAR(G10),12,31))-G28</f>
        <v>0</v>
      </c>
      <c r="H53" s="7">
        <f>SUMIFS($L$28:$Z$28,$L$10:$Z$10,DATE(YEAR(H10),12,31))-H28</f>
        <v>0</v>
      </c>
      <c r="I53" s="7"/>
      <c r="J53" s="7">
        <f>SUMIFS($AB$28:$BV$28,$AB$10:$BV$10,J10)-J28</f>
        <v>0</v>
      </c>
      <c r="K53" s="7"/>
      <c r="L53" s="7">
        <f>SUMIFS($AB$28:$BV$28,$AB$10:$BV$10,L10)-L28</f>
        <v>0</v>
      </c>
      <c r="M53" s="7">
        <f>SUMIFS($AB$28:$BV$28,$AB$10:$BV$10,M10)-M28</f>
        <v>0</v>
      </c>
      <c r="N53" s="7">
        <f>SUMIFS($AB$28:$BV$28,$AB$10:$BV$10,N10)-N28</f>
        <v>0</v>
      </c>
      <c r="O53" s="7">
        <f>SUMIFS($AB$28:$BV$28,$AB$10:$BV$10,O10)-O28</f>
        <v>0</v>
      </c>
      <c r="P53" s="7">
        <f>SUMIFS($AB$28:$BV$28,$AB$10:$BV$10,P10)-P28</f>
        <v>0</v>
      </c>
      <c r="Q53" s="7">
        <f>SUMIFS($AB$28:$BV$28,$AB$10:$BV$10,Q10)-Q28</f>
        <v>0</v>
      </c>
      <c r="R53" s="7">
        <f>SUMIFS($AB$28:$BV$28,$AB$10:$BV$10,R10)-R28</f>
        <v>0</v>
      </c>
      <c r="S53" s="7">
        <f>SUMIFS($AB$28:$BV$28,$AB$10:$BV$10,S10)-S28</f>
        <v>0</v>
      </c>
      <c r="T53" s="7">
        <f>SUMIFS($AB$28:$BV$28,$AB$10:$BV$10,T10)-T28</f>
        <v>0</v>
      </c>
      <c r="U53" s="7">
        <f>SUMIFS($AB$28:$BV$28,$AB$10:$BV$10,U10)-U28</f>
        <v>0</v>
      </c>
      <c r="V53" s="7">
        <f>SUMIFS($AB$28:$BV$28,$AB$10:$BV$10,V10)-V28</f>
        <v>0</v>
      </c>
      <c r="W53" s="7">
        <f>SUMIFS($AB$28:$BV$28,$AB$10:$BV$10,W10)-W28</f>
        <v>0</v>
      </c>
      <c r="X53" s="7">
        <f>SUMIFS($AB$28:$BV$28,$AB$10:$BV$10,X10)-X28</f>
        <v>0</v>
      </c>
      <c r="Y53" s="7">
        <f>SUMIFS($AB$28:$BV$28,$AB$10:$BV$10,Y10)-Y28</f>
        <v>0</v>
      </c>
      <c r="Z53" s="7">
        <f>SUMIFS($AB$28:$BV$28,$AB$10:$BV$10,Z10)-Z28</f>
        <v>0</v>
      </c>
      <c r="AA53" s="7"/>
      <c r="AB53" s="7">
        <f>+$F$7*12*SUM(Source!D$6:D$177)/1000-AB28</f>
        <v>0</v>
      </c>
      <c r="AC53" s="7">
        <f>+$F$7*12*SUM(Source!E$6:E$177)/1000-AC28</f>
        <v>0</v>
      </c>
      <c r="AD53" s="7">
        <f>+$F$7*12*SUM(Source!F$6:F$177)/1000-AD28</f>
        <v>0</v>
      </c>
      <c r="AE53" s="7">
        <f>+$F$7*12*SUM(Source!G$6:G$177)/1000-AE28</f>
        <v>0</v>
      </c>
      <c r="AF53" s="7">
        <f>+$F$7*12*SUM(Source!H$6:H$177)/1000-AF28</f>
        <v>0</v>
      </c>
      <c r="AG53" s="7">
        <f>+$F$7*12*SUM(Source!I$6:I$177)/1000-AG28</f>
        <v>0</v>
      </c>
      <c r="AH53" s="7">
        <f>+$F$7*12*SUM(Source!J$6:J$177)/1000-AH28</f>
        <v>0</v>
      </c>
      <c r="AI53" s="7">
        <f>+$F$7*12*SUM(Source!K$6:K$177)/1000-AI28</f>
        <v>0</v>
      </c>
      <c r="AJ53" s="7">
        <f>+$F$7*12*SUM(Source!L$6:L$177)/1000-AJ28</f>
        <v>0</v>
      </c>
      <c r="AK53" s="7">
        <f>+$F$7*12*SUM(Source!M$6:M$177)/1000-AK28</f>
        <v>0</v>
      </c>
      <c r="AL53" s="7">
        <f>+$F$7*12*SUM(Source!N$6:N$177)/1000-AL28</f>
        <v>0</v>
      </c>
      <c r="AM53" s="7">
        <f>+$F$7*12*SUM(Source!O$6:O$177)/1000-AM28</f>
        <v>0</v>
      </c>
      <c r="AN53" s="7">
        <f>+$F$7*12*SUM(Source!P$6:P$177)/1000-AN28</f>
        <v>0</v>
      </c>
      <c r="AO53" s="7">
        <f>+$F$7*12*SUM(Source!Q$6:Q$177)/1000-AO28</f>
        <v>0</v>
      </c>
      <c r="AP53" s="7">
        <f>+$F$7*12*SUM(Source!R$6:R$177)/1000-AP28</f>
        <v>0</v>
      </c>
      <c r="AQ53" s="7">
        <f>+$F$7*12*SUM(Source!S$6:S$177)/1000-AQ28</f>
        <v>0</v>
      </c>
      <c r="AR53" s="7">
        <f>+$F$7*12*SUM(Source!T$6:T$177)/1000-AR28</f>
        <v>0</v>
      </c>
      <c r="AS53" s="7">
        <f>+$F$7*12*SUM(Source!U$6:U$177)/1000-AS28</f>
        <v>0</v>
      </c>
      <c r="AT53" s="7">
        <f>+$F$7*12*SUM(Source!V$6:V$177)/1000-AT28</f>
        <v>0</v>
      </c>
      <c r="AU53" s="7">
        <f>+$F$7*12*SUM(Source!W$6:W$177)/1000-AU28</f>
        <v>0</v>
      </c>
      <c r="AV53" s="7">
        <f>+$F$7*12*SUM(Source!X$6:X$177)/1000-AV28</f>
        <v>0</v>
      </c>
      <c r="AW53" s="7">
        <f>+$F$7*12*SUM(Source!Y$6:Y$177)/1000-AW28</f>
        <v>0</v>
      </c>
      <c r="AX53" s="7">
        <f>+$F$7*12*SUM(Source!Z$6:Z$177)/1000-AX28</f>
        <v>0</v>
      </c>
      <c r="AY53" s="7">
        <f>+$F$7*12*SUM(Source!AA$6:AA$177)/1000-AY28</f>
        <v>0</v>
      </c>
      <c r="AZ53" s="7">
        <f>+$F$7*12*SUM(Source!AB$6:AB$177)/1000-AZ28</f>
        <v>0</v>
      </c>
      <c r="BA53" s="7">
        <f>+$F$7*12*SUM(Source!AC$6:AC$177)/1000-BA28</f>
        <v>0</v>
      </c>
      <c r="BB53" s="7">
        <f>+$F$7*12*SUM(Source!AD$6:AD$177)/1000-BB28</f>
        <v>0</v>
      </c>
      <c r="BC53" s="7">
        <f>+$F$7*12*SUM(Source!AE$6:AE$177)/1000-BC28</f>
        <v>0</v>
      </c>
      <c r="BD53" s="7">
        <f>+$F$7*12*SUM(Source!AF$6:AF$177)/1000-BD28</f>
        <v>0</v>
      </c>
      <c r="BE53" s="7">
        <f>+$F$7*12*SUM(Source!AG$6:AG$177)/1000-BE28</f>
        <v>0</v>
      </c>
      <c r="BF53" s="7">
        <f>+$F$7*12*SUM(Source!AH$6:AH$177)/1000-BF28</f>
        <v>0</v>
      </c>
      <c r="BG53" s="7">
        <f>+$F$7*12*SUM(Source!AI$6:AI$177)/1000-BG28</f>
        <v>0</v>
      </c>
      <c r="BH53" s="7">
        <f>+$F$7*12*SUM(Source!AJ$6:AJ$177)/1000-BH28</f>
        <v>0</v>
      </c>
      <c r="BI53" s="7">
        <f>+$F$7*12*SUM(Source!AK$6:AK$177)/1000-BI28</f>
        <v>0</v>
      </c>
      <c r="BJ53" s="7">
        <f>+$F$7*12*SUM(Source!AL$6:AL$177)/1000-BJ28</f>
        <v>0</v>
      </c>
      <c r="BK53" s="7">
        <f>+$F$7*12*SUM(Source!AM$6:AM$177)/1000-BK28</f>
        <v>0</v>
      </c>
      <c r="BL53" s="7">
        <f>+$F$7*12*SUM(Source!AN$6:AN$177)/1000-BL28</f>
        <v>0</v>
      </c>
      <c r="BM53" s="7">
        <f>+$F$7*12*SUM(Source!AO$6:AO$177)/1000-BM28</f>
        <v>0</v>
      </c>
      <c r="BN53" s="7">
        <f>+$F$7*12*SUM(Source!AP$6:AP$177)/1000-BN28</f>
        <v>0</v>
      </c>
      <c r="BO53" s="7">
        <f>+$F$7*12*SUM(Source!AQ$6:AQ$177)/1000-BO28</f>
        <v>0</v>
      </c>
      <c r="BP53" s="7">
        <f>+$F$7*12*SUM(Source!AR$6:AR$177)/1000-BP28</f>
        <v>0</v>
      </c>
      <c r="BQ53" s="7">
        <f>+$F$7*12*SUM(Source!AS$6:AS$177)/1000-BQ28</f>
        <v>0</v>
      </c>
      <c r="BR53" s="7">
        <f>+$F$7*12*SUM(Source!AT$6:AT$177)/1000-BR28</f>
        <v>0</v>
      </c>
      <c r="BS53" s="7">
        <f>+$F$7*12*SUM(Source!AU$6:AU$177)/1000-BS28</f>
        <v>0</v>
      </c>
      <c r="BT53" s="7">
        <f>+$F$7*12*SUM(Source!AV$6:AV$177)/1000-BT28</f>
        <v>0</v>
      </c>
      <c r="BU53" s="7">
        <f>+$F$7*12*SUM(Source!AW$6:AW$177)/1000-BU28</f>
        <v>0</v>
      </c>
      <c r="BV53" s="7">
        <f>+$F$7*12*SUM(Source!AX$6:AX$177)/1000-BV28</f>
        <v>0</v>
      </c>
    </row>
    <row r="54" spans="2:74" ht="11.25" customHeight="1"/>
    <row r="55" spans="2:74" ht="11.25" customHeight="1"/>
    <row r="56" spans="2:74" ht="11.25" customHeight="1"/>
    <row r="57" spans="2:74" ht="11.25" customHeight="1"/>
    <row r="58" spans="2:74" ht="11.25" customHeight="1"/>
    <row r="59" spans="2:74" ht="11.25" customHeight="1"/>
    <row r="60" spans="2:74" ht="11.25" customHeight="1"/>
    <row r="61" spans="2:74" ht="11.25" customHeight="1"/>
    <row r="62" spans="2:74" ht="11.25" customHeight="1"/>
    <row r="63" spans="2:74" ht="11.25" customHeight="1"/>
    <row r="64" spans="2:7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3">
    <mergeCell ref="F9:H9"/>
    <mergeCell ref="L9:Z9"/>
    <mergeCell ref="AB9:BV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2025-02-22T14:05:15Z</dcterms:modified>
  <cp:category/>
  <cp:contentStatus/>
</cp:coreProperties>
</file>