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lls.cloud\src\testdata\Cells\"/>
    </mc:Choice>
  </mc:AlternateContent>
  <xr:revisionPtr revIDLastSave="0" documentId="13_ncr:1_{BC9883CE-3EC8-4C49-B9F7-5074CF0172AF}" xr6:coauthVersionLast="47" xr6:coauthVersionMax="47" xr10:uidLastSave="{00000000-0000-0000-0000-000000000000}"/>
  <bookViews>
    <workbookView xWindow="-120" yWindow="-120" windowWidth="29040" windowHeight="15720" xr2:uid="{7417073C-57AF-492F-8141-E747567F9C17}"/>
  </bookViews>
  <sheets>
    <sheet name="Sheet1" sheetId="1" r:id="rId1"/>
  </sheets>
  <externalReferences>
    <externalReference r:id="rId2"/>
  </externalReferences>
  <definedNames>
    <definedName name="_YEAR">'[1]YTD BUDGET SUMMARY'!$G$2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F5" i="1" l="1"/>
  <c r="F6" i="1"/>
  <c r="F7" i="1"/>
  <c r="F8" i="1"/>
  <c r="F9" i="1"/>
  <c r="F10" i="1"/>
  <c r="F11" i="1"/>
  <c r="F12" i="1"/>
  <c r="F13" i="1"/>
  <c r="F14" i="1"/>
  <c r="F15" i="1"/>
  <c r="F4" i="1"/>
  <c r="G2" i="1"/>
</calcChain>
</file>

<file path=xl/sharedStrings.xml><?xml version="1.0" encoding="utf-8"?>
<sst xmlns="http://schemas.openxmlformats.org/spreadsheetml/2006/main" count="20" uniqueCount="20">
  <si>
    <t>ACTUAL vs. BUDGET YTD</t>
  </si>
  <si>
    <t>YEAR</t>
  </si>
  <si>
    <t>G/L Code</t>
  </si>
  <si>
    <t>Account Title</t>
  </si>
  <si>
    <t>Actual</t>
  </si>
  <si>
    <t>Budget</t>
  </si>
  <si>
    <t>Remaining $</t>
  </si>
  <si>
    <t>Remaining %</t>
  </si>
  <si>
    <t>Advertising</t>
  </si>
  <si>
    <t>Office Equipment</t>
  </si>
  <si>
    <t>Printers</t>
  </si>
  <si>
    <t>Server Costs</t>
  </si>
  <si>
    <t>Supplies</t>
  </si>
  <si>
    <t>Client Expenses</t>
  </si>
  <si>
    <t>Computers</t>
  </si>
  <si>
    <t>Medical Plan</t>
  </si>
  <si>
    <t>Building Costs</t>
  </si>
  <si>
    <t>Marketing</t>
  </si>
  <si>
    <t>Charitables</t>
  </si>
  <si>
    <t>Sponsorships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</si>
</sst>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[$-409]mmmmm\-yy;@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8"/>
      <color theme="0"/>
      <name val="Gill Sans MT"/>
      <family val="2"/>
    </font>
    <font>
      <b/>
      <sz val="12"/>
      <color theme="0" tint="-4.9989318521683403E-2"/>
      <name val="Gill Sans MT"/>
      <family val="2"/>
    </font>
    <font>
      <sz val="11"/>
      <color theme="1" tint="-0.249977111117893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2F2F2F"/>
      </left>
      <right/>
      <top/>
      <bottom style="thin">
        <color rgb="FF2F2F2F"/>
      </bottom>
      <diagonal/>
    </border>
    <border>
      <left/>
      <right/>
      <top/>
      <bottom style="thin">
        <color rgb="FF2F2F2F"/>
      </bottom>
      <diagonal/>
    </border>
    <border>
      <left/>
      <right style="thin">
        <color rgb="FF2F2F2F"/>
      </right>
      <top/>
      <bottom style="thin">
        <color rgb="FF2F2F2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3" fillId="2" borderId="0" xfId="4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2"/>
    </xf>
    <xf numFmtId="42" fontId="5" fillId="0" borderId="2" xfId="2" applyFont="1" applyFill="1" applyBorder="1" applyAlignment="1">
      <alignment horizontal="center" vertical="center" wrapText="1"/>
    </xf>
    <xf numFmtId="42" fontId="5" fillId="0" borderId="2" xfId="2" applyFont="1" applyFill="1" applyBorder="1" applyAlignment="1">
      <alignment horizontal="right" vertical="center" wrapText="1"/>
    </xf>
    <xf numFmtId="9" fontId="5" fillId="0" borderId="2" xfId="3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 wrapText="1" indent="2"/>
    </xf>
    <xf numFmtId="42" fontId="5" fillId="4" borderId="3" xfId="2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2"/>
    </xf>
    <xf numFmtId="42" fontId="5" fillId="0" borderId="3" xfId="2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 indent="2"/>
    </xf>
    <xf numFmtId="42" fontId="5" fillId="4" borderId="4" xfId="2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 indent="2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horizontal="center" vertical="center"/>
    </xf>
    <xf numFmtId="0" fontId="3" fillId="2" borderId="0" xfId="4" applyFont="1" applyFill="1" applyBorder="1" applyAlignment="1">
      <alignment horizontal="center" vertical="center"/>
    </xf>
  </cellXfs>
  <cellStyles count="5">
    <cellStyle name="Comma" xfId="1" builtinId="3"/>
    <cellStyle name="Currency [0]" xfId="2" builtinId="7"/>
    <cellStyle name="Heading 1" xfId="4" builtinId="16"/>
    <cellStyle name="Normal" xfId="0" builtinId="0"/>
    <cellStyle name="Percent" xfId="3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2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-0.249977111117893"/>
        <name val="Gill Sans MT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rgb="FF2F2F2F"/>
        </top>
      </border>
    </dxf>
    <dxf>
      <border outline="0">
        <bottom style="thin">
          <color rgb="FF2F2F2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%20ledger%20with%20budget%20comparison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BUDGET SUMMARY"/>
      <sheetName val="MONTHLY EXPENSES SUMMARY"/>
      <sheetName val="ITEMIZED EXPENSES"/>
      <sheetName val="CHARITABLES &amp; SPONSORSHIPS"/>
    </sheetNames>
    <sheetDataSet>
      <sheetData sheetId="0">
        <row r="2">
          <cell r="G2">
            <v>2024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9B69A-A903-4E25-9B53-32F42C39075D}" name="Table1" displayName="Table1" ref="B3:G15" totalsRowShown="0" headerRowBorderDxfId="7" tableBorderDxfId="6">
  <autoFilter ref="B3:G15" xr:uid="{0739B69A-A903-4E25-9B53-32F42C39075D}"/>
  <tableColumns count="6">
    <tableColumn id="1" xr3:uid="{B22A1B26-C80C-449B-9BF4-C99899865BC5}" name="G/L Code" dataDxfId="5" dataCellStyle="Comma"/>
    <tableColumn id="2" xr3:uid="{1188C83D-F6A1-4942-A475-7F5E8FC24D00}" name="Account Title" dataDxfId="4"/>
    <tableColumn id="3" xr3:uid="{AD23F8CD-5900-49EC-856E-A8AFA6F1CB09}" name="Actual" dataDxfId="3" dataCellStyle="Currency [0]"/>
    <tableColumn id="4" xr3:uid="{6388F742-0056-4C7F-8345-D0C298F1AAA4}" name="Budget" dataDxfId="2" dataCellStyle="Currency [0]"/>
    <tableColumn id="5" xr3:uid="{9C0A6990-879C-4E4C-9C99-C94C7A558FC6}" name="Remaining $" dataDxfId="1" dataCellStyle="Currency [0]">
      <calculatedColumnFormula>IF(Table1[[#This Row],[Budget]]="","",Table1[[#This Row],[Budget]]-Table1[[#This Row],[Actual]])</calculatedColumnFormula>
    </tableColumn>
    <tableColumn id="6" xr3:uid="{9BDE68D3-875A-4E9B-BCFC-48EFB13DF8C1}" name="Remaining %" dataDxfId="0" dataCellStyle="Percent">
      <calculatedColumnFormula>IFERROR(Table1[[#This Row],[Remaining $]]/Table1[[#This Row],[Budget]],"")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5765-4A5C-41D0-8D91-1C6ACB93A102}">
  <dimension ref="A1:G15"/>
  <sheetViews>
    <sheetView tabSelected="1" workbookViewId="0">
      <selection activeCell="B4" sqref="B4:G15"/>
    </sheetView>
  </sheetViews>
  <sheetFormatPr defaultRowHeight="14.25"/>
  <cols>
    <col min="1" max="1" width="10.375" bestFit="1" customWidth="1"/>
    <col min="2" max="2" width="13.375" customWidth="1"/>
    <col min="3" max="3" width="20.625" customWidth="1"/>
    <col min="4" max="4" width="10.625" customWidth="1"/>
    <col min="5" max="5" width="16.75" customWidth="1"/>
    <col min="6" max="6" width="16.25" customWidth="1"/>
    <col min="7" max="7" width="18.75" customWidth="1"/>
    <col min="10" max="10" width="9.375" bestFit="1" customWidth="1"/>
  </cols>
  <sheetData>
    <row r="1" spans="1:7">
      <c r="A1" s="1"/>
      <c r="B1" s="2"/>
    </row>
    <row r="2" spans="1:7" ht="27.75">
      <c r="A2" s="1"/>
      <c r="B2" s="20" t="s">
        <v>0</v>
      </c>
      <c r="C2" s="20"/>
      <c r="D2" s="20"/>
      <c r="E2" s="20"/>
      <c r="F2" s="3" t="s">
        <v>1</v>
      </c>
      <c r="G2" s="3">
        <f ca="1">YEAR(TODAY())</f>
        <v>2024</v>
      </c>
    </row>
    <row r="3" spans="1:7" ht="19.5">
      <c r="A3" s="1"/>
      <c r="B3" s="14" t="s">
        <v>2</v>
      </c>
      <c r="C3" s="15" t="s">
        <v>3</v>
      </c>
      <c r="D3" s="16" t="s">
        <v>4</v>
      </c>
      <c r="E3" s="16" t="s">
        <v>5</v>
      </c>
      <c r="F3" s="17" t="s">
        <v>6</v>
      </c>
      <c r="G3" s="18" t="s">
        <v>7</v>
      </c>
    </row>
    <row r="4" spans="1:7" ht="17.25">
      <c r="A4" s="1"/>
      <c r="B4" s="19">
        <v>1000</v>
      </c>
      <c r="C4" s="4" t="s">
        <v>8</v>
      </c>
      <c r="D4" s="5">
        <v>1</v>
      </c>
      <c r="E4" s="5">
        <v>100000</v>
      </c>
      <c r="F4" s="6">
        <f>IF(Table1[[#This Row],[Budget]]="","",Table1[[#This Row],[Budget]]-Table1[[#This Row],[Actual]])</f>
        <v>99999</v>
      </c>
      <c r="G4" s="7">
        <f>IFERROR(Table1[[#This Row],[Remaining $]]/Table1[[#This Row],[Budget]],"")</f>
        <v>0.99999000000000005</v>
      </c>
    </row>
    <row r="5" spans="1:7" ht="19.5">
      <c r="A5" s="1"/>
      <c r="B5" s="14">
        <v>2000</v>
      </c>
      <c r="C5" s="8" t="s">
        <v>9</v>
      </c>
      <c r="D5" s="5">
        <v>3</v>
      </c>
      <c r="E5" s="9">
        <v>100000</v>
      </c>
      <c r="F5" s="6">
        <f>IF(Table1[[#This Row],[Budget]]="","",Table1[[#This Row],[Budget]]-Table1[[#This Row],[Actual]])</f>
        <v>99997</v>
      </c>
      <c r="G5" s="7">
        <f>IFERROR(Table1[[#This Row],[Remaining $]]/Table1[[#This Row],[Budget]],"")</f>
        <v>0.99997000000000003</v>
      </c>
    </row>
    <row r="6" spans="1:7" ht="17.25">
      <c r="A6" s="1"/>
      <c r="B6" s="19">
        <v>3000</v>
      </c>
      <c r="C6" s="10" t="s">
        <v>10</v>
      </c>
      <c r="D6" s="5">
        <v>1</v>
      </c>
      <c r="E6" s="11">
        <v>100000</v>
      </c>
      <c r="F6" s="6">
        <f>IF(Table1[[#This Row],[Budget]]="","",Table1[[#This Row],[Budget]]-Table1[[#This Row],[Actual]])</f>
        <v>99999</v>
      </c>
      <c r="G6" s="7">
        <f>IFERROR(Table1[[#This Row],[Remaining $]]/Table1[[#This Row],[Budget]],"")</f>
        <v>0.99999000000000005</v>
      </c>
    </row>
    <row r="7" spans="1:7" ht="19.5">
      <c r="A7" s="1"/>
      <c r="B7" s="14">
        <v>4000</v>
      </c>
      <c r="C7" s="8" t="s">
        <v>11</v>
      </c>
      <c r="D7" s="5">
        <v>1</v>
      </c>
      <c r="E7" s="9">
        <v>100000</v>
      </c>
      <c r="F7" s="6">
        <f>IF(Table1[[#This Row],[Budget]]="","",Table1[[#This Row],[Budget]]-Table1[[#This Row],[Actual]])</f>
        <v>99999</v>
      </c>
      <c r="G7" s="7">
        <f>IFERROR(Table1[[#This Row],[Remaining $]]/Table1[[#This Row],[Budget]],"")</f>
        <v>0.99999000000000005</v>
      </c>
    </row>
    <row r="8" spans="1:7" ht="17.25">
      <c r="A8" s="1"/>
      <c r="B8" s="19">
        <v>5000</v>
      </c>
      <c r="C8" s="10" t="s">
        <v>12</v>
      </c>
      <c r="D8" s="5">
        <v>3</v>
      </c>
      <c r="E8" s="11">
        <v>50000</v>
      </c>
      <c r="F8" s="6">
        <f>IF(Table1[[#This Row],[Budget]]="","",Table1[[#This Row],[Budget]]-Table1[[#This Row],[Actual]])</f>
        <v>49997</v>
      </c>
      <c r="G8" s="7">
        <f>IFERROR(Table1[[#This Row],[Remaining $]]/Table1[[#This Row],[Budget]],"")</f>
        <v>0.99994000000000005</v>
      </c>
    </row>
    <row r="9" spans="1:7" ht="19.5">
      <c r="A9" s="1"/>
      <c r="B9" s="14">
        <v>6000</v>
      </c>
      <c r="C9" s="8" t="s">
        <v>13</v>
      </c>
      <c r="D9" s="5">
        <v>3</v>
      </c>
      <c r="E9" s="9">
        <v>25000</v>
      </c>
      <c r="F9" s="6">
        <f>IF(Table1[[#This Row],[Budget]]="","",Table1[[#This Row],[Budget]]-Table1[[#This Row],[Actual]])</f>
        <v>24997</v>
      </c>
      <c r="G9" s="7">
        <f>IFERROR(Table1[[#This Row],[Remaining $]]/Table1[[#This Row],[Budget]],"")</f>
        <v>0.99987999999999999</v>
      </c>
    </row>
    <row r="10" spans="1:7" ht="19.5">
      <c r="A10" s="1"/>
      <c r="B10" s="14">
        <v>7000</v>
      </c>
      <c r="C10" s="10" t="s">
        <v>14</v>
      </c>
      <c r="D10" s="11">
        <v>4</v>
      </c>
      <c r="E10" s="11">
        <v>75000</v>
      </c>
      <c r="F10" s="6">
        <f>IF(Table1[[#This Row],[Budget]]="","",Table1[[#This Row],[Budget]]-Table1[[#This Row],[Actual]])</f>
        <v>74996</v>
      </c>
      <c r="G10" s="7">
        <f>IFERROR(Table1[[#This Row],[Remaining $]]/Table1[[#This Row],[Budget]],"")</f>
        <v>0.99994666666666665</v>
      </c>
    </row>
    <row r="11" spans="1:7" ht="17.25">
      <c r="A11" s="1"/>
      <c r="B11" s="19">
        <v>8000</v>
      </c>
      <c r="C11" s="8" t="s">
        <v>15</v>
      </c>
      <c r="D11" s="9">
        <v>2</v>
      </c>
      <c r="E11" s="9">
        <v>65000</v>
      </c>
      <c r="F11" s="6">
        <f>IF(Table1[[#This Row],[Budget]]="","",Table1[[#This Row],[Budget]]-Table1[[#This Row],[Actual]])</f>
        <v>64998</v>
      </c>
      <c r="G11" s="7">
        <f>IFERROR(Table1[[#This Row],[Remaining $]]/Table1[[#This Row],[Budget]],"")</f>
        <v>0.99996923076923072</v>
      </c>
    </row>
    <row r="12" spans="1:7" ht="19.5">
      <c r="B12" s="14">
        <v>9000</v>
      </c>
      <c r="C12" s="10" t="s">
        <v>16</v>
      </c>
      <c r="D12" s="11">
        <v>2</v>
      </c>
      <c r="E12" s="11">
        <v>125000</v>
      </c>
      <c r="F12" s="6">
        <f>IF(Table1[[#This Row],[Budget]]="","",Table1[[#This Row],[Budget]]-Table1[[#This Row],[Actual]])</f>
        <v>124998</v>
      </c>
      <c r="G12" s="7">
        <f>IFERROR(Table1[[#This Row],[Remaining $]]/Table1[[#This Row],[Budget]],"")</f>
        <v>0.99998399999999998</v>
      </c>
    </row>
    <row r="13" spans="1:7" ht="17.25">
      <c r="B13" s="19">
        <v>10000</v>
      </c>
      <c r="C13" s="8" t="s">
        <v>17</v>
      </c>
      <c r="D13" s="9">
        <v>1</v>
      </c>
      <c r="E13" s="9">
        <v>100000</v>
      </c>
      <c r="F13" s="6">
        <f>IF(Table1[[#This Row],[Budget]]="","",Table1[[#This Row],[Budget]]-Table1[[#This Row],[Actual]])</f>
        <v>99999</v>
      </c>
      <c r="G13" s="7">
        <f>IFERROR(Table1[[#This Row],[Remaining $]]/Table1[[#This Row],[Budget]],"")</f>
        <v>0.99999000000000005</v>
      </c>
    </row>
    <row r="14" spans="1:7" ht="19.5">
      <c r="B14" s="14">
        <v>11000</v>
      </c>
      <c r="C14" s="10" t="s">
        <v>18</v>
      </c>
      <c r="D14" s="11">
        <v>1</v>
      </c>
      <c r="E14" s="11">
        <v>250000</v>
      </c>
      <c r="F14" s="6">
        <f>IF(Table1[[#This Row],[Budget]]="","",Table1[[#This Row],[Budget]]-Table1[[#This Row],[Actual]])</f>
        <v>249999</v>
      </c>
      <c r="G14" s="7">
        <f>IFERROR(Table1[[#This Row],[Remaining $]]/Table1[[#This Row],[Budget]],"")</f>
        <v>0.999996</v>
      </c>
    </row>
    <row r="15" spans="1:7" ht="17.25">
      <c r="B15" s="19">
        <v>12000</v>
      </c>
      <c r="C15" s="12" t="s">
        <v>19</v>
      </c>
      <c r="D15" s="13">
        <v>1</v>
      </c>
      <c r="E15" s="13">
        <v>50000</v>
      </c>
      <c r="F15" s="6">
        <f>IF(Table1[[#This Row],[Budget]]="","",Table1[[#This Row],[Budget]]-Table1[[#This Row],[Actual]])</f>
        <v>49999</v>
      </c>
      <c r="G15" s="7">
        <f>IFERROR(Table1[[#This Row],[Remaining $]]/Table1[[#This Row],[Budget]],"")</f>
        <v>0.99997999999999998</v>
      </c>
    </row>
  </sheetData>
  <mergeCells count="1">
    <mergeCell ref="B2:E2"/>
  </mergeCells>
  <conditionalFormatting sqref="F4:F1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{F7799538-F90D-46EA-9275-1C007E9CCB6B}</x14:id>
        </ext>
      </extLst>
    </cfRule>
  </conditionalFormatting>
  <dataValidations count="9">
    <dataValidation allowBlank="1" showInputMessage="1" showErrorMessage="1" prompt="Remaining percent is automatically calculated in this column under this heading" sqref="G3" xr:uid="{C9A7DADA-69C0-4036-91EE-C94DA63E5098}"/>
    <dataValidation allowBlank="1" showInputMessage="1" showErrorMessage="1" prompt="Data bar for Remaining amount is automatically updated in this column under this heading" sqref="F3" xr:uid="{D6AAD241-3ACE-4E09-AF4F-05E436D8CE51}"/>
    <dataValidation allowBlank="1" showInputMessage="1" showErrorMessage="1" prompt="Enter Budget Amount in this column under this heading" sqref="E3" xr:uid="{3311AC92-58A0-428F-8306-F22F88B8A372}"/>
    <dataValidation allowBlank="1" showInputMessage="1" showErrorMessage="1" prompt="Actual amount is automatically calculated in this column under this heading" sqref="D3" xr:uid="{E26FFD0F-A175-414D-B105-26253C481987}"/>
    <dataValidation allowBlank="1" showInputMessage="1" showErrorMessage="1" prompt="Enter Account Title in this column under this heading" sqref="C3" xr:uid="{430C94B7-6929-46D9-B8A1-D768350D2E05}"/>
    <dataValidation allowBlank="1" showInputMessage="1" showErrorMessage="1" prompt="Enter General Ledger code in this column under this heading" sqref="B3" xr:uid="{6F752C4D-A4F7-4911-97D1-E22689E3184F}"/>
    <dataValidation allowBlank="1" showInputMessage="1" showErrorMessage="1" prompt="Enter year in this cell" sqref="G2" xr:uid="{595455BF-1EB6-4A7D-9DF1-14DF21595ACE}"/>
    <dataValidation allowBlank="1" showInputMessage="1" showErrorMessage="1" prompt="Enter year in cell at right" sqref="F2" xr:uid="{360FA349-ED51-4755-99A4-72BC5FE2FEE6}"/>
    <dataValidation allowBlank="1" showInputMessage="1" showErrorMessage="1" prompt="Title of this worksheet is in this cell. Enter year in cell G2" sqref="B2:E2" xr:uid="{54E88B7F-863F-4B94-8804-D0A067841B9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799538-F90D-46EA-9275-1C007E9CCB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Roy Wang</cp:lastModifiedBy>
  <dcterms:created xsi:type="dcterms:W3CDTF">2024-01-18T14:11:35Z</dcterms:created>
  <dcterms:modified xsi:type="dcterms:W3CDTF">2024-01-24T13:36:48Z</dcterms:modified>
</cp:coreProperties>
</file>