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Temp\Testdocuments\"/>
    </mc:Choice>
  </mc:AlternateContent>
  <xr:revisionPtr revIDLastSave="0" documentId="13_ncr:1_{00382708-C8F2-4925-B7CC-EDFAD91F192A}" xr6:coauthVersionLast="47" xr6:coauthVersionMax="47" xr10:uidLastSave="{00000000-0000-0000-0000-000000000000}"/>
  <bookViews>
    <workbookView xWindow="-120" yWindow="-120" windowWidth="29040" windowHeight="15720" activeTab="1" xr2:uid="{00000000-000D-0000-FFFF-FFFF00000000}"/>
  </bookViews>
  <sheets>
    <sheet name="Forside" sheetId="1" r:id="rId1"/>
    <sheet name="Boregnskab" sheetId="2" r:id="rId2"/>
  </sheets>
  <definedNames>
    <definedName name="_xlnm.Print_Area" localSheetId="1">Boregnskab!$A$1:$F$123</definedName>
    <definedName name="_xlnm.Print_Area" localSheetId="0">Forside!$A$1:$F$49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5" i="2" l="1"/>
  <c r="E48" i="2"/>
  <c r="F63" i="2" s="1"/>
  <c r="D48" i="2"/>
  <c r="F43" i="2"/>
  <c r="F42" i="2"/>
  <c r="F41" i="2"/>
  <c r="F40" i="2"/>
  <c r="F39" i="2"/>
  <c r="F38" i="2"/>
  <c r="F35" i="2"/>
  <c r="F34" i="2"/>
  <c r="F33" i="2"/>
  <c r="F32" i="2"/>
  <c r="F31" i="2"/>
  <c r="F30" i="2"/>
  <c r="F48" i="2" s="1"/>
  <c r="F54" i="2" s="1"/>
  <c r="E24" i="2"/>
  <c r="F62" i="2" s="1"/>
  <c r="F64" i="2" s="1"/>
  <c r="D24" i="2"/>
  <c r="F21" i="2"/>
  <c r="F20" i="2"/>
  <c r="F19" i="2"/>
  <c r="F18" i="2"/>
  <c r="F17" i="2"/>
  <c r="F16" i="2"/>
  <c r="F15" i="2"/>
  <c r="F14" i="2"/>
  <c r="F13" i="2"/>
  <c r="F12" i="2"/>
  <c r="F24" i="2" s="1"/>
  <c r="F53" i="2" s="1"/>
  <c r="F11" i="2"/>
  <c r="F9" i="2"/>
  <c r="F83" i="2" s="1"/>
  <c r="F8" i="2"/>
  <c r="F84" i="2" l="1"/>
  <c r="F74" i="2"/>
  <c r="F86" i="2"/>
  <c r="F88" i="2"/>
  <c r="F5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MOF</author>
  </authors>
  <commentList>
    <comment ref="C43" authorId="0" shapeId="0" xr:uid="{00000000-0006-0000-0100-000001000000}">
      <text>
        <r>
          <rPr>
            <sz val="11"/>
            <rFont val="Calibri"/>
          </rPr>
          <t>Husk at medtage en proformaopgørelse af renter fra seneste renteberegning på sagen til skønnet udlodningstidspunkt</t>
        </r>
      </text>
    </comment>
    <comment ref="C44" authorId="0" shapeId="0" xr:uid="{00000000-0006-0000-0100-000002000000}">
      <text>
        <r>
          <rPr>
            <sz val="11"/>
            <rFont val="Calibri"/>
          </rPr>
          <t>Husk at gebyret først hæves på sagen når sagen ophæves</t>
        </r>
      </text>
    </comment>
    <comment ref="C45" authorId="0" shapeId="0" xr:uid="{00000000-0006-0000-0100-000003000000}">
      <text>
        <r>
          <rPr>
            <sz val="11"/>
            <rFont val="Calibri"/>
          </rPr>
          <t>NY SKIFTEAFGIFT (BOER MED DEKRET EFTER 1. OKTOBER 2021) = DKK 9.000 (FLAT RATE)</t>
        </r>
      </text>
    </comment>
    <comment ref="C65" authorId="0" shapeId="0" xr:uid="{00000000-0006-0000-0100-000004000000}">
      <text>
        <r>
          <rPr>
            <sz val="11"/>
            <rFont val="Calibri"/>
          </rPr>
          <t>minus = betale, plus = modtage fra skattemyndigheder</t>
        </r>
      </text>
    </comment>
    <comment ref="C67" authorId="0" shapeId="0" xr:uid="{00000000-0006-0000-0100-000005000000}">
      <text>
        <r>
          <rPr>
            <sz val="11"/>
            <rFont val="Calibri"/>
          </rPr>
          <t>OBS - både udgående og indgående moms for alle perioder skal vises (selvom det er posteret som et nettobeløb på sagen)
OBS på at få afmeldt momsen så snart alle aktiver er solgt
OBS - der er ikke nødvendigvis fuldt momsfradrag (f.eks. hvis bobehandlingen har omfattet håndtering af aktiver der ikke har direkte tilknytning til det konkursramte selskabs momspligtige aktiviteter (håndtering og salg af kapitalandele og håndtering af mellemregninger (der ikke er udtryk for salg)).</t>
        </r>
      </text>
    </comment>
    <comment ref="C74" authorId="0" shapeId="0" xr:uid="{00000000-0006-0000-0100-000006000000}">
      <text>
        <r>
          <rPr>
            <sz val="11"/>
            <rFont val="Calibri"/>
          </rPr>
          <t>Husk at få vendt momsen "rigtigt"</t>
        </r>
      </text>
    </comment>
    <comment ref="C84" authorId="0" shapeId="0" xr:uid="{00000000-0006-0000-0100-000007000000}">
      <text>
        <r>
          <rPr>
            <sz val="11"/>
            <rFont val="Calibri"/>
          </rPr>
          <t>Eller skyldig moms - vær obs herpå og korriger evt. tekst
Husk at få vendt momsen "rigtigt"</t>
        </r>
      </text>
    </comment>
    <comment ref="C95" authorId="0" shapeId="0" xr:uid="{00000000-0006-0000-0100-000008000000}">
      <text>
        <r>
          <rPr>
            <sz val="11"/>
            <rFont val="Calibri"/>
          </rPr>
          <t>Dividendeprocenten skal indsættes manuelt på baggrund af en simuleret udlodning  hvis der er anmodet om fastsættelse af minimumsgrænse for udlodning til kreditorerne (se i øvrigt note nedenfor)</t>
        </r>
      </text>
    </comment>
    <comment ref="C101" authorId="0" shapeId="0" xr:uid="{00000000-0006-0000-0100-000009000000}">
      <text>
        <r>
          <rPr>
            <sz val="11"/>
            <rFont val="Calibri"/>
          </rPr>
          <t>Dividendeprocenten skal indsættes manuelt på baggrund af en simuleret udlodning  hvis der er anmodet om fastsættelse af minimumsgrænse for udlodning til kreditorerne (se i øvrigt note nedenfor)</t>
        </r>
      </text>
    </comment>
    <comment ref="C114" authorId="0" shapeId="0" xr:uid="{00000000-0006-0000-0100-00000A000000}">
      <text>
        <r>
          <rPr>
            <sz val="11"/>
            <rFont val="Calibri"/>
          </rPr>
          <t>Dividendeprocenten skal indsættes manuelt på baggrund af en simuleret udlodning  hvis der er anmodet om fastsættelse af minimumsgrænse for udlodning til kreditorerne (se i øvrigt note nedenfor)</t>
        </r>
      </text>
    </comment>
  </commentList>
</comments>
</file>

<file path=xl/sharedStrings.xml><?xml version="1.0" encoding="utf-8"?>
<sst xmlns="http://schemas.openxmlformats.org/spreadsheetml/2006/main" count="139" uniqueCount="127">
  <si>
    <t>TILDAS DANMARK A/S UNDER KONKURS</t>
  </si>
  <si>
    <t>Boregnskab</t>
  </si>
  <si>
    <t>Skifterettens sagsummer</t>
  </si>
  <si>
    <t>SKS 41-708/2022</t>
  </si>
  <si>
    <t>Dekretdag (konkursdag)</t>
  </si>
  <si>
    <t>16-12-2022</t>
  </si>
  <si>
    <t>Kurator</t>
  </si>
  <si>
    <t>Advokat Christian Jul Madsen</t>
  </si>
  <si>
    <t>Selskabets hjemstedsadresse</t>
  </si>
  <si>
    <t>Nydamsvej 19 , 8362 Hørning</t>
  </si>
  <si>
    <t>CVR-nummer</t>
  </si>
  <si>
    <t>10096359</t>
  </si>
  <si>
    <t>Indtægter</t>
  </si>
  <si>
    <t>Bilag</t>
  </si>
  <si>
    <t>Dato</t>
  </si>
  <si>
    <t/>
  </si>
  <si>
    <t>Beløb
inkl. moms</t>
  </si>
  <si>
    <t>Eventuel
moms</t>
  </si>
  <si>
    <t>Nettobeløb
ekskl. evt. moms</t>
  </si>
  <si>
    <t>Pantsatte aktiver</t>
  </si>
  <si>
    <t>Provenu udloddet til panthaver</t>
  </si>
  <si>
    <t>Indbetalt panthavervederlag til afdækning af kurators arbejde forbundet med håndteringen af pantsatte aktiver</t>
  </si>
  <si>
    <t>IND058039</t>
  </si>
  <si>
    <t>23-12-2022</t>
  </si>
  <si>
    <t>Baltic finance, ristorno arbejdsskadeforsikring</t>
  </si>
  <si>
    <t>IND058076</t>
  </si>
  <si>
    <t>27-12-2022</t>
  </si>
  <si>
    <t>Indestående Nordea Norge, NOK 1.047.015,12</t>
  </si>
  <si>
    <t>JEL20222992</t>
  </si>
  <si>
    <t>30-12-2022</t>
  </si>
  <si>
    <t>Separat klientkonto rente 30.12.2022</t>
  </si>
  <si>
    <t>IND058268</t>
  </si>
  <si>
    <t>03-01-2023</t>
  </si>
  <si>
    <t>Protector Forsikring, erstatning skade</t>
  </si>
  <si>
    <t>IND058651</t>
  </si>
  <si>
    <t>17-01-2023</t>
  </si>
  <si>
    <t>Willis, ristorno rejseforsikring</t>
  </si>
  <si>
    <t>IND058726</t>
  </si>
  <si>
    <t>19-01-2023</t>
  </si>
  <si>
    <t>Protector Forsikring, ristorno løsøre</t>
  </si>
  <si>
    <t>JEL20230164</t>
  </si>
  <si>
    <t>26-01-2023</t>
  </si>
  <si>
    <t>Del af indestående i Nordea Norge (f. 5010213)</t>
  </si>
  <si>
    <t>IND059565</t>
  </si>
  <si>
    <t>14-02-2023</t>
  </si>
  <si>
    <t>Indb. Af Nordea Bank Abp</t>
  </si>
  <si>
    <t>IND060266</t>
  </si>
  <si>
    <t>13-03-2023</t>
  </si>
  <si>
    <t>Pleo Financial Services, indestående</t>
  </si>
  <si>
    <t>IND060593</t>
  </si>
  <si>
    <t>27-03-2023</t>
  </si>
  <si>
    <t>Riskpoint A/S, ristorno cyberforsikring</t>
  </si>
  <si>
    <t>PGEL20230107</t>
  </si>
  <si>
    <t>31-03-2023</t>
  </si>
  <si>
    <t>Separat klientkonto rente 31.03.2023</t>
  </si>
  <si>
    <t>Indtægter i alt</t>
  </si>
  <si>
    <t>Udgifter</t>
  </si>
  <si>
    <t>KRT010290</t>
  </si>
  <si>
    <t>22-12-2022</t>
  </si>
  <si>
    <t>Codan, kautionsforsikring</t>
  </si>
  <si>
    <t>KRT010353</t>
  </si>
  <si>
    <t>Statstidende</t>
  </si>
  <si>
    <t>JEL20223034</t>
  </si>
  <si>
    <t>31-12-2022</t>
  </si>
  <si>
    <t>Bilag IND058076, flyttet til 5010213</t>
  </si>
  <si>
    <t>KRT010676</t>
  </si>
  <si>
    <t>01-02-2023</t>
  </si>
  <si>
    <t>Nordea DK, modregning i norsk indestående</t>
  </si>
  <si>
    <t>KRT010795</t>
  </si>
  <si>
    <t>15-02-2023</t>
  </si>
  <si>
    <t>Indestående norsk konto</t>
  </si>
  <si>
    <t>KRT011285</t>
  </si>
  <si>
    <t>14-04-2023</t>
  </si>
  <si>
    <t>DAB, opbevaring+makulering af bogf. materiale</t>
  </si>
  <si>
    <t>Afsatte udgifter</t>
  </si>
  <si>
    <t>Kuratorsalær, almen bobehandling</t>
  </si>
  <si>
    <t>Kuratorsalær, håndtering af pantsatte aktiver (afdækket af panthaver)</t>
  </si>
  <si>
    <t>Annonce i statstidende</t>
  </si>
  <si>
    <t>Opbevaring af arkivmateriale</t>
  </si>
  <si>
    <t>Afsluttende kreditorinformation</t>
  </si>
  <si>
    <t>Negative renter klientkonto fra seneste rentetilskrivning frem til udlodningen (skønsmæssigt ansat)</t>
  </si>
  <si>
    <t>Gebyr oprettelse af bankkonto</t>
  </si>
  <si>
    <t>Skifteafgift</t>
  </si>
  <si>
    <t>Udgifter i alt</t>
  </si>
  <si>
    <t>Boets status</t>
  </si>
  <si>
    <t>Når indtægterne (ekskl. moms)</t>
  </si>
  <si>
    <t>fratrækkes udgifterne (efter fradrag af moms)</t>
  </si>
  <si>
    <t>fremkommer følgende resultat</t>
  </si>
  <si>
    <t>Momsopgørelse</t>
  </si>
  <si>
    <t>Følgende fremgår af bo- og momsregnskabet ovenfor:</t>
  </si>
  <si>
    <t>Udgående moms (indtægter)</t>
  </si>
  <si>
    <t>Indgående moms (udgifter)</t>
  </si>
  <si>
    <t>Resultat</t>
  </si>
  <si>
    <t>Korrigeret for tidligere momsindberetninger (boregnskab):</t>
  </si>
  <si>
    <t>indsæt periode, f.eks. 1. kvartal 2020] - udgående moms (indtægter)</t>
  </si>
  <si>
    <t>indsæt periode, f.eks. 1. kvartal 2020] - indgående moms (udgifter):</t>
  </si>
  <si>
    <t>indsæt periode, f.eks. 2. kvartal 2020] - udgående moms (indtægter)</t>
  </si>
  <si>
    <t>indsæt periode, f.eks. 2. kvartal 2020] - udgående moms (udgifter)</t>
  </si>
  <si>
    <t>indsæt periode, f.eks. 3. kvartal 2020] - udgående moms (indtægter)</t>
  </si>
  <si>
    <t>indsæt periode, f.eks. 3. kvartal 2020] - udgående moms (udgifter)</t>
  </si>
  <si>
    <t>Korrigeret resultat</t>
  </si>
  <si>
    <t>Afstemning</t>
  </si>
  <si>
    <t>Boets beholdning fremkommer således:</t>
  </si>
  <si>
    <t>Indestående på boets konto</t>
  </si>
  <si>
    <t>Indbetalt panthavervederlag</t>
  </si>
  <si>
    <t>Momstilgodehavende</t>
  </si>
  <si>
    <t>Afsatte udgifter (inkl. moms)</t>
  </si>
  <si>
    <t>Bobeholdning til udlodning</t>
  </si>
  <si>
    <t>Difference:</t>
  </si>
  <si>
    <t>Vælg ét af følgende alternativer:</t>
  </si>
  <si>
    <t>[Hvor alene § 95 dividende og hvor der ikke er § 94 krav (eller § 94 krav er udloddet)]</t>
  </si>
  <si>
    <t>Godkendte § 95 krav</t>
  </si>
  <si>
    <t>Dividende § 95 krav</t>
  </si>
  <si>
    <t>[hvor alene § 95 dividende og hvor der er § 94 krav (der ikke allerede er udloddet)]</t>
  </si>
  <si>
    <t>Godkendte § 94 krav</t>
  </si>
  <si>
    <t>Rest til fordeling til § 95 krav</t>
  </si>
  <si>
    <t>[hvor § 97 dividende] - slet øverste to linjer hvis der er udloddet til § 94 krav (eller der ikke er § 94 krav)</t>
  </si>
  <si>
    <t>Rest til fordeling til § 97 krav</t>
  </si>
  <si>
    <t>Godkendte § 97 krav</t>
  </si>
  <si>
    <t>Dividende § 97 krav</t>
  </si>
  <si>
    <t>Aarhus, den 16-04-2023</t>
  </si>
  <si>
    <t>Kromann Reumert</t>
  </si>
  <si>
    <t>Christian Jul Madsen</t>
  </si>
  <si>
    <t>Kurator erklærer ved sin underskrift på dette regnskab på tro og love, at der ikke er modtaget andre indtægter til boet, end hvad der fremgår af regnskabet.</t>
  </si>
  <si>
    <t>note - nærværende er et simpelt standardparadigme for et boregnskab. Der henvises for yderligere forklaringer, herunder til sammenhængen mellem bo- og panthaverregnskaber til dokumentetpakker med typeeksempler] der kan findes i KMS</t>
  </si>
  <si>
    <t>note - følgende passus kan indsættes forud for kuratorerklæringen hvor der er anmodet om fastsættelse af minimumsgrænse ved udlodningen:</t>
  </si>
  <si>
    <t>Som det vil fremgå af opgørelsen ovenfor er dividenden til godkendte § 97 krav [indsæt %]. Kurator indstiller samtidig hermed, at krav, der ville modtage en dividende på under DKK [indsæt], af administrative årsager ikke skal modtage dividende, jf. konkurslovens § 153, stk.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</si>
</sst>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name val="Calibri"/>
    </font>
    <font>
      <sz val="11"/>
      <name val="Arial"/>
    </font>
    <font>
      <b/>
      <sz val="14"/>
      <color rgb="FF1E5569"/>
      <name val="Arial"/>
    </font>
    <font>
      <sz val="7"/>
      <name val="Arial"/>
    </font>
    <font>
      <sz val="9"/>
      <name val="Arial"/>
    </font>
    <font>
      <b/>
      <sz val="9"/>
      <name val="Arial"/>
    </font>
    <font>
      <b/>
      <sz val="9"/>
      <color rgb="FF1E5569"/>
      <name val="Arial"/>
    </font>
    <font>
      <b/>
      <sz val="11"/>
      <color rgb="FF1E5569"/>
      <name val="Arial"/>
    </font>
    <font>
      <i/>
      <sz val="9"/>
      <color rgb="FF1E5569"/>
      <name val="Arial"/>
    </font>
    <font>
      <i/>
      <sz val="9"/>
      <name val="Arial"/>
    </font>
    <font>
      <sz val="15"/>
      <color rgb="FF1E5569"/>
      <name val="Arial"/>
    </font>
    <font>
      <b/>
      <sz val="11"/>
      <name val="Arial"/>
    </font>
    <font>
      <b/>
      <sz val="9"/>
      <color rgb="FF000000"/>
      <name val="Arial"/>
    </font>
    <font>
      <sz val="9"/>
      <color rgb="FF000000"/>
      <name val="Arial"/>
    </font>
  </fonts>
  <fills count="2">
    <fill>
      <patternFill patternType="none"/>
    </fill>
    <fill>
      <patternFill patternType="gray125"/>
    </fill>
  </fills>
  <borders count="6">
    <border>
      <left/>
      <right/>
      <top/>
      <bottom/>
      <diagonal/>
    </border>
    <border>
      <left/>
      <right/>
      <top/>
      <bottom style="thin">
        <color rgb="FF1E5569"/>
      </bottom>
      <diagonal/>
    </border>
    <border>
      <left/>
      <right/>
      <top style="thin">
        <color auto="1"/>
      </top>
      <bottom style="thin">
        <color auto="1"/>
      </bottom>
      <diagonal/>
    </border>
    <border>
      <left/>
      <right/>
      <top style="thin">
        <color rgb="FF1E5569"/>
      </top>
      <bottom style="thin">
        <color rgb="FF1E5569"/>
      </bottom>
      <diagonal/>
    </border>
    <border>
      <left/>
      <right/>
      <top style="thin">
        <color auto="1"/>
      </top>
      <bottom/>
      <diagonal/>
    </border>
    <border>
      <left/>
      <right/>
      <top style="thin">
        <color auto="1"/>
      </top>
      <bottom style="double">
        <color auto="1"/>
      </bottom>
      <diagonal/>
    </border>
  </borders>
  <cellStyleXfs count="1">
    <xf numFmtId="0" fontId="0" fillId="0" borderId="0"/>
  </cellStyleXfs>
  <cellXfs count="35">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1" fillId="0" borderId="0" xfId="0" applyFont="1" applyAlignment="1">
      <alignment wrapText="1"/>
    </xf>
    <xf numFmtId="0" fontId="2" fillId="0" borderId="1" xfId="0" applyFont="1" applyBorder="1"/>
    <xf numFmtId="0" fontId="1" fillId="0" borderId="1" xfId="0" applyFont="1" applyBorder="1"/>
    <xf numFmtId="0" fontId="1" fillId="0" borderId="1" xfId="0" applyFont="1" applyBorder="1" applyAlignment="1">
      <alignment wrapText="1"/>
    </xf>
    <xf numFmtId="0" fontId="3" fillId="0" borderId="0" xfId="0" applyFont="1"/>
    <xf numFmtId="0" fontId="3" fillId="0" borderId="0" xfId="0" applyFont="1" applyAlignment="1">
      <alignment wrapText="1"/>
    </xf>
    <xf numFmtId="0" fontId="3" fillId="0" borderId="0" xfId="0" applyFont="1" applyAlignment="1">
      <alignment horizontal="right" wrapText="1"/>
    </xf>
    <xf numFmtId="0" fontId="4" fillId="0" borderId="0" xfId="0" applyFont="1"/>
    <xf numFmtId="0" fontId="4" fillId="0" borderId="0" xfId="0" applyFont="1" applyAlignment="1">
      <alignment wrapText="1"/>
    </xf>
    <xf numFmtId="0" fontId="5" fillId="0" borderId="0" xfId="0" applyFont="1" applyAlignment="1">
      <alignment wrapText="1"/>
    </xf>
    <xf numFmtId="4" fontId="4" fillId="0" borderId="0" xfId="0" applyNumberFormat="1" applyFont="1" applyAlignment="1">
      <alignment wrapText="1"/>
    </xf>
    <xf numFmtId="0" fontId="6" fillId="0" borderId="3" xfId="0" applyFont="1" applyBorder="1" applyAlignment="1">
      <alignment vertical="center" wrapText="1"/>
    </xf>
    <xf numFmtId="4" fontId="6" fillId="0" borderId="3" xfId="0" applyNumberFormat="1" applyFont="1" applyBorder="1" applyAlignment="1">
      <alignment vertical="center" wrapText="1"/>
    </xf>
    <xf numFmtId="0" fontId="7" fillId="0" borderId="1" xfId="0" applyFont="1" applyBorder="1"/>
    <xf numFmtId="0" fontId="7" fillId="0" borderId="1" xfId="0" applyFont="1" applyBorder="1" applyAlignment="1">
      <alignment wrapText="1"/>
    </xf>
    <xf numFmtId="4" fontId="4" fillId="0" borderId="5" xfId="0" applyNumberFormat="1" applyFont="1" applyBorder="1" applyAlignment="1">
      <alignment wrapText="1"/>
    </xf>
    <xf numFmtId="4" fontId="4" fillId="0" borderId="4" xfId="0" applyNumberFormat="1" applyFont="1" applyBorder="1" applyAlignment="1">
      <alignment wrapText="1"/>
    </xf>
    <xf numFmtId="4" fontId="4" fillId="0" borderId="2" xfId="0" applyNumberFormat="1" applyFont="1" applyBorder="1" applyAlignment="1">
      <alignment wrapText="1"/>
    </xf>
    <xf numFmtId="4" fontId="1" fillId="0" borderId="0" xfId="0" applyNumberFormat="1" applyFont="1" applyAlignment="1">
      <alignment wrapText="1"/>
    </xf>
    <xf numFmtId="0" fontId="8" fillId="0" borderId="0" xfId="0" applyFont="1" applyAlignment="1">
      <alignment wrapText="1"/>
    </xf>
    <xf numFmtId="0" fontId="4" fillId="0" borderId="0" xfId="0" applyFont="1" applyAlignment="1">
      <alignment vertical="center"/>
    </xf>
    <xf numFmtId="0" fontId="5" fillId="0" borderId="0" xfId="0" applyFont="1"/>
    <xf numFmtId="0" fontId="10" fillId="0" borderId="0" xfId="0" applyFont="1"/>
    <xf numFmtId="0" fontId="11" fillId="0" borderId="0" xfId="0" applyFont="1"/>
    <xf numFmtId="0" fontId="12" fillId="0" borderId="1" xfId="0" applyFont="1" applyBorder="1"/>
    <xf numFmtId="0" fontId="12" fillId="0" borderId="0" xfId="0" applyFont="1"/>
    <xf numFmtId="0" fontId="13" fillId="0" borderId="1" xfId="0" applyFont="1" applyBorder="1"/>
    <xf numFmtId="0" fontId="13" fillId="0" borderId="0" xfId="0" applyFont="1"/>
    <xf numFmtId="0" fontId="9" fillId="0" borderId="0" xfId="0" applyFont="1" applyAlignment="1">
      <alignment wrapText="1"/>
    </xf>
    <xf numFmtId="0" fontId="4" fillId="0" borderId="0" xfId="0" applyFont="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9"/>
  <sheetViews>
    <sheetView workbookViewId="0"/>
  </sheetViews>
  <sheetFormatPr defaultRowHeight="15"/>
  <cols>
    <col min="1" max="1" width="34" customWidth="1"/>
    <col min="2" max="2" width="32" customWidth="1"/>
  </cols>
  <sheetData>
    <row r="1" spans="1:6">
      <c r="A1" s="3"/>
      <c r="B1" s="3"/>
      <c r="C1" s="3"/>
      <c r="D1" s="3"/>
      <c r="E1" s="3"/>
      <c r="F1" s="3"/>
    </row>
    <row r="2" spans="1:6">
      <c r="A2" s="3"/>
      <c r="B2" s="3"/>
      <c r="C2" s="3"/>
      <c r="D2" s="3"/>
      <c r="E2" s="3"/>
      <c r="F2" s="3"/>
    </row>
    <row r="3" spans="1:6">
      <c r="A3" s="3"/>
      <c r="B3" s="3"/>
      <c r="C3" s="3"/>
      <c r="D3" s="3"/>
      <c r="E3" s="3"/>
      <c r="F3" s="3"/>
    </row>
    <row r="4" spans="1:6">
      <c r="A4" s="3"/>
      <c r="B4" s="3"/>
      <c r="C4" s="3"/>
      <c r="D4" s="3"/>
      <c r="E4" s="3"/>
      <c r="F4" s="3"/>
    </row>
    <row r="5" spans="1:6">
      <c r="A5" s="3"/>
      <c r="B5" s="3"/>
      <c r="C5" s="3"/>
      <c r="D5" s="3"/>
      <c r="E5" s="3"/>
      <c r="F5" s="3"/>
    </row>
    <row r="6" spans="1:6">
      <c r="A6" s="3"/>
      <c r="B6" s="3"/>
      <c r="C6" s="3"/>
      <c r="D6" s="3"/>
      <c r="E6" s="3"/>
      <c r="F6" s="3"/>
    </row>
    <row r="7" spans="1:6">
      <c r="A7" s="3"/>
      <c r="B7" s="3"/>
      <c r="C7" s="3"/>
      <c r="D7" s="3"/>
      <c r="E7" s="3"/>
      <c r="F7" s="3"/>
    </row>
    <row r="8" spans="1:6">
      <c r="A8" s="3"/>
      <c r="B8" s="3"/>
      <c r="C8" s="3"/>
      <c r="D8" s="3"/>
      <c r="E8" s="3"/>
      <c r="F8" s="3"/>
    </row>
    <row r="9" spans="1:6" ht="18.75">
      <c r="A9" s="26" t="s">
        <v>0</v>
      </c>
      <c r="B9" s="3"/>
      <c r="C9" s="3"/>
      <c r="D9" s="3"/>
      <c r="E9" s="3"/>
      <c r="F9" s="3"/>
    </row>
    <row r="10" spans="1:6" ht="18.75">
      <c r="A10" s="26" t="s">
        <v>1</v>
      </c>
      <c r="B10" s="3"/>
      <c r="C10" s="3"/>
      <c r="D10" s="3"/>
      <c r="E10" s="3"/>
      <c r="F10" s="3"/>
    </row>
    <row r="11" spans="1:6">
      <c r="A11" s="27"/>
      <c r="B11" s="3"/>
      <c r="C11" s="3"/>
      <c r="D11" s="3"/>
      <c r="E11" s="3"/>
      <c r="F11" s="3"/>
    </row>
    <row r="12" spans="1:6">
      <c r="A12" s="27"/>
      <c r="B12" s="3"/>
      <c r="C12" s="3"/>
      <c r="D12" s="3"/>
      <c r="E12" s="3"/>
      <c r="F12" s="3"/>
    </row>
    <row r="13" spans="1:6">
      <c r="A13" s="27"/>
      <c r="B13" s="3"/>
      <c r="C13" s="3"/>
      <c r="D13" s="3"/>
      <c r="E13" s="3"/>
      <c r="F13" s="3"/>
    </row>
    <row r="14" spans="1:6">
      <c r="A14" s="27"/>
      <c r="B14" s="3"/>
      <c r="C14" s="3"/>
      <c r="D14" s="3"/>
      <c r="E14" s="3"/>
      <c r="F14" s="3"/>
    </row>
    <row r="15" spans="1:6">
      <c r="A15" s="27"/>
      <c r="B15" s="3"/>
      <c r="C15" s="3"/>
      <c r="D15" s="3"/>
      <c r="E15" s="3"/>
      <c r="F15" s="3"/>
    </row>
    <row r="16" spans="1:6">
      <c r="A16" s="27"/>
      <c r="B16" s="3"/>
      <c r="C16" s="3"/>
      <c r="D16" s="3"/>
      <c r="E16" s="3"/>
      <c r="F16" s="3"/>
    </row>
    <row r="17" spans="1:6">
      <c r="A17" s="27"/>
      <c r="B17" s="3"/>
      <c r="C17" s="3"/>
      <c r="D17" s="3"/>
      <c r="E17" s="3"/>
      <c r="F17" s="3"/>
    </row>
    <row r="18" spans="1:6">
      <c r="A18" s="27"/>
      <c r="B18" s="3"/>
      <c r="C18" s="3"/>
      <c r="D18" s="3"/>
      <c r="E18" s="3"/>
      <c r="F18" s="3"/>
    </row>
    <row r="19" spans="1:6">
      <c r="A19" s="27"/>
      <c r="B19" s="3"/>
      <c r="C19" s="3"/>
      <c r="D19" s="3"/>
      <c r="E19" s="3"/>
      <c r="F19" s="3"/>
    </row>
    <row r="20" spans="1:6">
      <c r="A20" s="27"/>
      <c r="B20" s="3"/>
      <c r="C20" s="3"/>
      <c r="D20" s="3"/>
      <c r="E20" s="3"/>
      <c r="F20" s="3"/>
    </row>
    <row r="21" spans="1:6">
      <c r="A21" s="27"/>
      <c r="B21" s="3"/>
      <c r="C21" s="3"/>
      <c r="D21" s="3"/>
      <c r="E21" s="3"/>
      <c r="F21" s="3"/>
    </row>
    <row r="22" spans="1:6">
      <c r="A22" s="27"/>
      <c r="B22" s="3"/>
      <c r="C22" s="3"/>
      <c r="D22" s="3"/>
      <c r="E22" s="3"/>
      <c r="F22" s="3"/>
    </row>
    <row r="23" spans="1:6">
      <c r="A23" s="27"/>
      <c r="B23" s="3"/>
      <c r="C23" s="3"/>
      <c r="D23" s="3"/>
      <c r="E23" s="3"/>
      <c r="F23" s="3"/>
    </row>
    <row r="24" spans="1:6">
      <c r="A24" s="27"/>
      <c r="B24" s="3"/>
      <c r="C24" s="3"/>
      <c r="D24" s="3"/>
      <c r="E24" s="3"/>
      <c r="F24" s="3"/>
    </row>
    <row r="25" spans="1:6">
      <c r="A25" s="27"/>
      <c r="B25" s="3"/>
      <c r="C25" s="3"/>
      <c r="D25" s="3"/>
      <c r="E25" s="3"/>
      <c r="F25" s="3"/>
    </row>
    <row r="26" spans="1:6">
      <c r="A26" s="27"/>
      <c r="B26" s="3"/>
      <c r="C26" s="3"/>
      <c r="D26" s="3"/>
      <c r="E26" s="3"/>
      <c r="F26" s="3"/>
    </row>
    <row r="27" spans="1:6">
      <c r="A27" s="27"/>
      <c r="B27" s="3"/>
      <c r="C27" s="3"/>
      <c r="D27" s="3"/>
      <c r="E27" s="3"/>
      <c r="F27" s="3"/>
    </row>
    <row r="28" spans="1:6">
      <c r="A28" s="27"/>
      <c r="B28" s="3"/>
      <c r="C28" s="3"/>
      <c r="D28" s="3"/>
      <c r="E28" s="3"/>
      <c r="F28" s="3"/>
    </row>
    <row r="29" spans="1:6">
      <c r="A29" s="27"/>
      <c r="B29" s="3"/>
      <c r="C29" s="3"/>
      <c r="D29" s="3"/>
      <c r="E29" s="3"/>
      <c r="F29" s="3"/>
    </row>
    <row r="30" spans="1:6">
      <c r="A30" s="27"/>
      <c r="B30" s="3"/>
      <c r="C30" s="3"/>
      <c r="D30" s="3"/>
      <c r="E30" s="3"/>
      <c r="F30" s="3"/>
    </row>
    <row r="31" spans="1:6">
      <c r="A31" s="27"/>
      <c r="B31" s="3"/>
      <c r="C31" s="3"/>
      <c r="D31" s="3"/>
      <c r="E31" s="3"/>
      <c r="F31" s="3"/>
    </row>
    <row r="32" spans="1:6">
      <c r="A32" s="27"/>
      <c r="B32" s="3"/>
      <c r="C32" s="3"/>
      <c r="D32" s="3"/>
      <c r="E32" s="3"/>
      <c r="F32" s="3"/>
    </row>
    <row r="33" spans="1:6">
      <c r="A33" s="27"/>
      <c r="B33" s="3"/>
      <c r="C33" s="3"/>
      <c r="D33" s="3"/>
      <c r="E33" s="3"/>
      <c r="F33" s="3"/>
    </row>
    <row r="34" spans="1:6">
      <c r="A34" s="27"/>
      <c r="B34" s="3"/>
      <c r="C34" s="3"/>
      <c r="D34" s="3"/>
      <c r="E34" s="3"/>
      <c r="F34" s="3"/>
    </row>
    <row r="35" spans="1:6">
      <c r="A35" s="27"/>
      <c r="B35" s="3"/>
      <c r="C35" s="3"/>
      <c r="D35" s="3"/>
      <c r="E35" s="3"/>
      <c r="F35" s="3"/>
    </row>
    <row r="36" spans="1:6">
      <c r="A36" s="27"/>
      <c r="B36" s="3"/>
      <c r="C36" s="3"/>
      <c r="D36" s="3"/>
      <c r="E36" s="3"/>
      <c r="F36" s="3"/>
    </row>
    <row r="37" spans="1:6">
      <c r="A37" s="27"/>
      <c r="B37" s="3"/>
      <c r="C37" s="3"/>
      <c r="D37" s="3"/>
      <c r="E37" s="3"/>
      <c r="F37" s="3"/>
    </row>
    <row r="38" spans="1:6">
      <c r="A38" s="27"/>
      <c r="B38" s="3"/>
      <c r="C38" s="3"/>
      <c r="D38" s="3"/>
      <c r="E38" s="3"/>
      <c r="F38" s="3"/>
    </row>
    <row r="39" spans="1:6">
      <c r="A39" s="27"/>
      <c r="B39" s="3"/>
      <c r="C39" s="3"/>
      <c r="D39" s="3"/>
      <c r="E39" s="3"/>
      <c r="F39" s="3"/>
    </row>
    <row r="40" spans="1:6">
      <c r="A40" s="27"/>
      <c r="B40" s="3"/>
      <c r="C40" s="3"/>
      <c r="D40" s="3"/>
      <c r="E40" s="3"/>
      <c r="F40" s="3"/>
    </row>
    <row r="41" spans="1:6">
      <c r="A41" s="27"/>
      <c r="B41" s="3"/>
      <c r="C41" s="3"/>
      <c r="D41" s="3"/>
      <c r="E41" s="3"/>
      <c r="F41" s="3"/>
    </row>
    <row r="42" spans="1:6">
      <c r="A42" s="27"/>
      <c r="B42" s="3"/>
      <c r="C42" s="3"/>
      <c r="D42" s="3"/>
      <c r="E42" s="3"/>
      <c r="F42" s="3"/>
    </row>
    <row r="43" spans="1:6">
      <c r="A43" s="27"/>
      <c r="B43" s="3"/>
      <c r="C43" s="3"/>
      <c r="D43" s="3"/>
      <c r="E43" s="3"/>
      <c r="F43" s="3"/>
    </row>
    <row r="44" spans="1:6">
      <c r="A44" s="27"/>
      <c r="B44" s="3"/>
      <c r="C44" s="3"/>
      <c r="D44" s="3"/>
      <c r="E44" s="3"/>
      <c r="F44" s="3"/>
    </row>
    <row r="45" spans="1:6">
      <c r="A45" s="28" t="s">
        <v>2</v>
      </c>
      <c r="B45" s="30" t="s">
        <v>3</v>
      </c>
      <c r="C45" s="30"/>
      <c r="D45" s="30"/>
      <c r="E45" s="30"/>
      <c r="F45" s="30"/>
    </row>
    <row r="46" spans="1:6">
      <c r="A46" s="28" t="s">
        <v>4</v>
      </c>
      <c r="B46" s="30" t="s">
        <v>5</v>
      </c>
      <c r="C46" s="30"/>
      <c r="D46" s="30"/>
      <c r="E46" s="30"/>
      <c r="F46" s="30"/>
    </row>
    <row r="47" spans="1:6">
      <c r="A47" s="28" t="s">
        <v>6</v>
      </c>
      <c r="B47" s="30" t="s">
        <v>7</v>
      </c>
      <c r="C47" s="30"/>
      <c r="D47" s="30"/>
      <c r="E47" s="30"/>
      <c r="F47" s="30"/>
    </row>
    <row r="48" spans="1:6">
      <c r="A48" s="28" t="s">
        <v>8</v>
      </c>
      <c r="B48" s="30" t="s">
        <v>9</v>
      </c>
      <c r="C48" s="30"/>
      <c r="D48" s="30"/>
      <c r="E48" s="30"/>
      <c r="F48" s="30"/>
    </row>
    <row r="49" spans="1:6">
      <c r="A49" s="29" t="s">
        <v>10</v>
      </c>
      <c r="B49" s="31" t="s">
        <v>11</v>
      </c>
      <c r="C49" s="31"/>
      <c r="D49" s="31"/>
      <c r="E49" s="31"/>
      <c r="F49" s="31"/>
    </row>
  </sheetData>
  <mergeCells count="5">
    <mergeCell ref="B45:F45"/>
    <mergeCell ref="B46:F46"/>
    <mergeCell ref="B47:F47"/>
    <mergeCell ref="B48:F48"/>
    <mergeCell ref="B49:F49"/>
  </mergeCells>
  <printOptions horizontalCentered="1"/>
  <pageMargins left="0.7087" right="0.7087" top="2" bottom="1" header="0.315" footer="0.315"/>
  <pageSetup paperSize="9" scale="85" fitToHeight="0" orientation="portrait" r:id="rId1"/>
  <headerFooter differentFirst="1">
    <firstHeader>&amp;R&amp;G</firstHead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7"/>
  <sheetViews>
    <sheetView tabSelected="1" workbookViewId="0">
      <selection activeCell="B24" sqref="B24"/>
    </sheetView>
  </sheetViews>
  <sheetFormatPr defaultRowHeight="15"/>
  <cols>
    <col min="1" max="1" width="20.140625" customWidth="1"/>
    <col min="2" max="2" width="12" customWidth="1"/>
    <col min="3" max="3" width="60" style="2" customWidth="1"/>
    <col min="4" max="6" width="12" style="2" customWidth="1"/>
  </cols>
  <sheetData>
    <row r="1" spans="1:6">
      <c r="A1" s="3"/>
      <c r="B1" s="3"/>
      <c r="C1" s="4"/>
      <c r="D1" s="4"/>
      <c r="E1" s="4"/>
      <c r="F1" s="4"/>
    </row>
    <row r="2" spans="1:6">
      <c r="A2" s="3"/>
      <c r="B2" s="3"/>
      <c r="C2" s="4"/>
      <c r="D2" s="4"/>
      <c r="E2" s="4"/>
      <c r="F2" s="4"/>
    </row>
    <row r="3" spans="1:6" ht="18">
      <c r="A3" s="5" t="s">
        <v>12</v>
      </c>
      <c r="B3" s="6"/>
      <c r="C3" s="7"/>
      <c r="D3" s="7"/>
      <c r="E3" s="7"/>
      <c r="F3" s="7"/>
    </row>
    <row r="4" spans="1:6" ht="24.95" customHeight="1">
      <c r="A4" s="8" t="s">
        <v>13</v>
      </c>
      <c r="B4" s="8" t="s">
        <v>14</v>
      </c>
      <c r="C4" s="9" t="s">
        <v>15</v>
      </c>
      <c r="D4" s="10" t="s">
        <v>16</v>
      </c>
      <c r="E4" s="10" t="s">
        <v>17</v>
      </c>
      <c r="F4" s="10" t="s">
        <v>18</v>
      </c>
    </row>
    <row r="5" spans="1:6">
      <c r="A5" s="11"/>
      <c r="B5" s="11"/>
      <c r="C5" s="12"/>
      <c r="D5" s="12"/>
      <c r="E5" s="12"/>
      <c r="F5" s="12"/>
    </row>
    <row r="6" spans="1:6">
      <c r="A6" s="11"/>
      <c r="B6" s="11"/>
      <c r="C6" s="12"/>
      <c r="D6" s="12"/>
      <c r="E6" s="12"/>
      <c r="F6" s="12"/>
    </row>
    <row r="7" spans="1:6">
      <c r="A7" s="11"/>
      <c r="B7" s="11"/>
      <c r="C7" s="13" t="s">
        <v>19</v>
      </c>
      <c r="D7" s="12"/>
      <c r="E7" s="12"/>
      <c r="F7" s="12"/>
    </row>
    <row r="8" spans="1:6">
      <c r="A8" s="11"/>
      <c r="B8" s="11"/>
      <c r="C8" s="12" t="s">
        <v>20</v>
      </c>
      <c r="D8" s="14">
        <v>0</v>
      </c>
      <c r="E8" s="14">
        <v>0</v>
      </c>
      <c r="F8" s="14">
        <f>D8-E8</f>
        <v>0</v>
      </c>
    </row>
    <row r="9" spans="1:6" ht="24.75">
      <c r="A9" s="11"/>
      <c r="B9" s="11"/>
      <c r="C9" s="12" t="s">
        <v>21</v>
      </c>
      <c r="D9" s="14">
        <v>0</v>
      </c>
      <c r="E9" s="14">
        <v>0</v>
      </c>
      <c r="F9" s="14">
        <f>D9-E9</f>
        <v>0</v>
      </c>
    </row>
    <row r="10" spans="1:6">
      <c r="A10" s="11"/>
      <c r="B10" s="11"/>
      <c r="C10" s="12"/>
      <c r="D10" s="12"/>
      <c r="E10" s="12"/>
      <c r="F10" s="12"/>
    </row>
    <row r="11" spans="1:6">
      <c r="A11" s="11" t="s">
        <v>22</v>
      </c>
      <c r="B11" s="11" t="s">
        <v>23</v>
      </c>
      <c r="C11" s="12" t="s">
        <v>24</v>
      </c>
      <c r="D11" s="14">
        <v>148.10999999999999</v>
      </c>
      <c r="E11" s="14">
        <v>0</v>
      </c>
      <c r="F11" s="14">
        <f t="shared" ref="F11:F21" si="0">D11-E11</f>
        <v>148.10999999999999</v>
      </c>
    </row>
    <row r="12" spans="1:6">
      <c r="A12" s="11" t="s">
        <v>25</v>
      </c>
      <c r="B12" s="11" t="s">
        <v>26</v>
      </c>
      <c r="C12" s="12" t="s">
        <v>27</v>
      </c>
      <c r="D12" s="14">
        <v>742961.93</v>
      </c>
      <c r="E12" s="14">
        <v>0</v>
      </c>
      <c r="F12" s="14">
        <f t="shared" si="0"/>
        <v>742961.93</v>
      </c>
    </row>
    <row r="13" spans="1:6">
      <c r="A13" s="11" t="s">
        <v>28</v>
      </c>
      <c r="B13" s="11" t="s">
        <v>29</v>
      </c>
      <c r="C13" s="12" t="s">
        <v>30</v>
      </c>
      <c r="D13" s="14">
        <v>5.01</v>
      </c>
      <c r="E13" s="14">
        <v>0</v>
      </c>
      <c r="F13" s="14">
        <f t="shared" si="0"/>
        <v>5.01</v>
      </c>
    </row>
    <row r="14" spans="1:6">
      <c r="A14" s="11" t="s">
        <v>31</v>
      </c>
      <c r="B14" s="11" t="s">
        <v>32</v>
      </c>
      <c r="C14" s="12" t="s">
        <v>33</v>
      </c>
      <c r="D14" s="14">
        <v>10000</v>
      </c>
      <c r="E14" s="14">
        <v>0</v>
      </c>
      <c r="F14" s="14">
        <f t="shared" si="0"/>
        <v>10000</v>
      </c>
    </row>
    <row r="15" spans="1:6">
      <c r="A15" s="11" t="s">
        <v>34</v>
      </c>
      <c r="B15" s="11" t="s">
        <v>35</v>
      </c>
      <c r="C15" s="12" t="s">
        <v>36</v>
      </c>
      <c r="D15" s="14">
        <v>232</v>
      </c>
      <c r="E15" s="14">
        <v>0</v>
      </c>
      <c r="F15" s="14">
        <f t="shared" si="0"/>
        <v>232</v>
      </c>
    </row>
    <row r="16" spans="1:6">
      <c r="A16" s="11" t="s">
        <v>37</v>
      </c>
      <c r="B16" s="11" t="s">
        <v>38</v>
      </c>
      <c r="C16" s="12" t="s">
        <v>39</v>
      </c>
      <c r="D16" s="14">
        <v>1055</v>
      </c>
      <c r="E16" s="14">
        <v>0</v>
      </c>
      <c r="F16" s="14">
        <f t="shared" si="0"/>
        <v>1055</v>
      </c>
    </row>
    <row r="17" spans="1:6">
      <c r="A17" s="11" t="s">
        <v>40</v>
      </c>
      <c r="B17" s="11" t="s">
        <v>41</v>
      </c>
      <c r="C17" s="12" t="s">
        <v>42</v>
      </c>
      <c r="D17" s="14">
        <v>442638.09</v>
      </c>
      <c r="E17" s="14">
        <v>0</v>
      </c>
      <c r="F17" s="14">
        <f t="shared" si="0"/>
        <v>442638.09</v>
      </c>
    </row>
    <row r="18" spans="1:6">
      <c r="A18" s="11" t="s">
        <v>43</v>
      </c>
      <c r="B18" s="11" t="s">
        <v>44</v>
      </c>
      <c r="C18" s="12" t="s">
        <v>45</v>
      </c>
      <c r="D18" s="14">
        <v>442638.09</v>
      </c>
      <c r="E18" s="14">
        <v>0</v>
      </c>
      <c r="F18" s="14">
        <f t="shared" si="0"/>
        <v>442638.09</v>
      </c>
    </row>
    <row r="19" spans="1:6">
      <c r="A19" s="11" t="s">
        <v>46</v>
      </c>
      <c r="B19" s="11" t="s">
        <v>47</v>
      </c>
      <c r="C19" s="12" t="s">
        <v>48</v>
      </c>
      <c r="D19" s="14">
        <v>2995.14</v>
      </c>
      <c r="E19" s="14">
        <v>0</v>
      </c>
      <c r="F19" s="14">
        <f t="shared" si="0"/>
        <v>2995.14</v>
      </c>
    </row>
    <row r="20" spans="1:6">
      <c r="A20" s="11" t="s">
        <v>49</v>
      </c>
      <c r="B20" s="11" t="s">
        <v>50</v>
      </c>
      <c r="C20" s="12" t="s">
        <v>51</v>
      </c>
      <c r="D20" s="14">
        <v>728.55</v>
      </c>
      <c r="E20" s="14">
        <v>0</v>
      </c>
      <c r="F20" s="14">
        <f t="shared" si="0"/>
        <v>728.55</v>
      </c>
    </row>
    <row r="21" spans="1:6">
      <c r="A21" s="11" t="s">
        <v>52</v>
      </c>
      <c r="B21" s="11" t="s">
        <v>53</v>
      </c>
      <c r="C21" s="12" t="s">
        <v>54</v>
      </c>
      <c r="D21" s="14">
        <v>99.929999999999993</v>
      </c>
      <c r="E21" s="14">
        <v>0</v>
      </c>
      <c r="F21" s="14">
        <f t="shared" si="0"/>
        <v>99.929999999999993</v>
      </c>
    </row>
    <row r="22" spans="1:6">
      <c r="A22" s="3"/>
      <c r="B22" s="3"/>
      <c r="C22" s="4"/>
      <c r="D22" s="4"/>
      <c r="E22" s="4"/>
      <c r="F22" s="4"/>
    </row>
    <row r="23" spans="1:6">
      <c r="A23" s="3"/>
      <c r="B23" s="3"/>
      <c r="C23" s="4"/>
      <c r="D23" s="4"/>
      <c r="E23" s="4"/>
      <c r="F23" s="4"/>
    </row>
    <row r="24" spans="1:6" ht="18" customHeight="1">
      <c r="A24" s="11"/>
      <c r="B24" s="11"/>
      <c r="C24" s="15" t="s">
        <v>55</v>
      </c>
      <c r="D24" s="16">
        <f>SUM(D6:D22)</f>
        <v>1643501.85</v>
      </c>
      <c r="E24" s="16">
        <f>SUM(E6:E22)</f>
        <v>0</v>
      </c>
      <c r="F24" s="16">
        <f>SUM(F6:F22)</f>
        <v>1643501.85</v>
      </c>
    </row>
    <row r="25" spans="1:6">
      <c r="A25" s="3"/>
      <c r="B25" s="3"/>
      <c r="C25" s="4"/>
      <c r="D25" s="4"/>
      <c r="E25" s="4"/>
      <c r="F25" s="4"/>
    </row>
    <row r="26" spans="1:6" ht="18">
      <c r="A26" s="5" t="s">
        <v>56</v>
      </c>
      <c r="B26" s="6"/>
      <c r="C26" s="7"/>
      <c r="D26" s="7"/>
      <c r="E26" s="7"/>
      <c r="F26" s="7"/>
    </row>
    <row r="27" spans="1:6" ht="24.95" customHeight="1">
      <c r="A27" s="8" t="s">
        <v>13</v>
      </c>
      <c r="B27" s="8" t="s">
        <v>14</v>
      </c>
      <c r="C27" s="9" t="s">
        <v>15</v>
      </c>
      <c r="D27" s="10" t="s">
        <v>16</v>
      </c>
      <c r="E27" s="10" t="s">
        <v>17</v>
      </c>
      <c r="F27" s="10" t="s">
        <v>18</v>
      </c>
    </row>
    <row r="28" spans="1:6">
      <c r="A28" s="3"/>
      <c r="B28" s="3"/>
      <c r="C28" s="4"/>
      <c r="D28" s="4"/>
      <c r="E28" s="4"/>
      <c r="F28" s="4"/>
    </row>
    <row r="29" spans="1:6">
      <c r="A29" s="11"/>
      <c r="B29" s="11"/>
      <c r="C29" s="12"/>
      <c r="D29" s="12"/>
      <c r="E29" s="12"/>
      <c r="F29" s="12"/>
    </row>
    <row r="30" spans="1:6">
      <c r="A30" s="11" t="s">
        <v>57</v>
      </c>
      <c r="B30" s="11" t="s">
        <v>58</v>
      </c>
      <c r="C30" s="14" t="s">
        <v>59</v>
      </c>
      <c r="D30" s="14">
        <v>11388.5</v>
      </c>
      <c r="E30" s="14">
        <v>0</v>
      </c>
      <c r="F30" s="14">
        <f t="shared" ref="F30:F35" si="1">D30-E30</f>
        <v>11388.5</v>
      </c>
    </row>
    <row r="31" spans="1:6">
      <c r="A31" s="11" t="s">
        <v>60</v>
      </c>
      <c r="B31" s="11" t="s">
        <v>29</v>
      </c>
      <c r="C31" s="14" t="s">
        <v>61</v>
      </c>
      <c r="D31" s="14">
        <v>281.25</v>
      </c>
      <c r="E31" s="14">
        <v>0</v>
      </c>
      <c r="F31" s="14">
        <f t="shared" si="1"/>
        <v>281.25</v>
      </c>
    </row>
    <row r="32" spans="1:6">
      <c r="A32" s="11" t="s">
        <v>62</v>
      </c>
      <c r="B32" s="11" t="s">
        <v>63</v>
      </c>
      <c r="C32" s="14" t="s">
        <v>64</v>
      </c>
      <c r="D32" s="14">
        <v>742961.93</v>
      </c>
      <c r="E32" s="14">
        <v>0</v>
      </c>
      <c r="F32" s="14">
        <f t="shared" si="1"/>
        <v>742961.93</v>
      </c>
    </row>
    <row r="33" spans="1:6">
      <c r="A33" s="11" t="s">
        <v>65</v>
      </c>
      <c r="B33" s="11" t="s">
        <v>66</v>
      </c>
      <c r="C33" s="14" t="s">
        <v>67</v>
      </c>
      <c r="D33" s="14">
        <v>442638.09</v>
      </c>
      <c r="E33" s="14">
        <v>0</v>
      </c>
      <c r="F33" s="14">
        <f t="shared" si="1"/>
        <v>442638.09</v>
      </c>
    </row>
    <row r="34" spans="1:6">
      <c r="A34" s="11" t="s">
        <v>68</v>
      </c>
      <c r="B34" s="11" t="s">
        <v>69</v>
      </c>
      <c r="C34" s="14" t="s">
        <v>70</v>
      </c>
      <c r="D34" s="14">
        <v>442638.09</v>
      </c>
      <c r="E34" s="14">
        <v>0</v>
      </c>
      <c r="F34" s="14">
        <f t="shared" si="1"/>
        <v>442638.09</v>
      </c>
    </row>
    <row r="35" spans="1:6">
      <c r="A35" s="11" t="s">
        <v>71</v>
      </c>
      <c r="B35" s="11" t="s">
        <v>72</v>
      </c>
      <c r="C35" s="14" t="s">
        <v>73</v>
      </c>
      <c r="D35" s="14">
        <v>5075</v>
      </c>
      <c r="E35" s="14">
        <v>0</v>
      </c>
      <c r="F35" s="14">
        <f t="shared" si="1"/>
        <v>5075</v>
      </c>
    </row>
    <row r="36" spans="1:6">
      <c r="A36" s="11"/>
      <c r="B36" s="11"/>
      <c r="C36" s="14"/>
      <c r="D36" s="14"/>
      <c r="E36" s="14"/>
      <c r="F36" s="14"/>
    </row>
    <row r="37" spans="1:6">
      <c r="A37" s="11"/>
      <c r="B37" s="11"/>
      <c r="C37" s="13" t="s">
        <v>74</v>
      </c>
      <c r="D37" s="12"/>
      <c r="E37" s="12"/>
      <c r="F37" s="12"/>
    </row>
    <row r="38" spans="1:6">
      <c r="A38" s="11"/>
      <c r="B38" s="11"/>
      <c r="C38" s="12" t="s">
        <v>75</v>
      </c>
      <c r="D38" s="14">
        <v>0</v>
      </c>
      <c r="E38" s="14">
        <v>0</v>
      </c>
      <c r="F38" s="14">
        <f t="shared" ref="F38:F43" si="2">D38-E38</f>
        <v>0</v>
      </c>
    </row>
    <row r="39" spans="1:6" ht="15.95" customHeight="1">
      <c r="A39" s="11"/>
      <c r="B39" s="11"/>
      <c r="C39" s="12" t="s">
        <v>76</v>
      </c>
      <c r="D39" s="14">
        <v>0</v>
      </c>
      <c r="E39" s="14">
        <v>0</v>
      </c>
      <c r="F39" s="14">
        <f t="shared" si="2"/>
        <v>0</v>
      </c>
    </row>
    <row r="40" spans="1:6">
      <c r="A40" s="11"/>
      <c r="B40" s="11"/>
      <c r="C40" s="12" t="s">
        <v>77</v>
      </c>
      <c r="D40" s="14">
        <v>0</v>
      </c>
      <c r="E40" s="14">
        <v>0</v>
      </c>
      <c r="F40" s="14">
        <f t="shared" si="2"/>
        <v>0</v>
      </c>
    </row>
    <row r="41" spans="1:6">
      <c r="A41" s="11"/>
      <c r="B41" s="11"/>
      <c r="C41" s="12" t="s">
        <v>78</v>
      </c>
      <c r="D41" s="14">
        <v>0</v>
      </c>
      <c r="E41" s="14">
        <v>0</v>
      </c>
      <c r="F41" s="14">
        <f t="shared" si="2"/>
        <v>0</v>
      </c>
    </row>
    <row r="42" spans="1:6">
      <c r="A42" s="11"/>
      <c r="B42" s="11"/>
      <c r="C42" s="12" t="s">
        <v>79</v>
      </c>
      <c r="D42" s="14">
        <v>0</v>
      </c>
      <c r="E42" s="14">
        <v>0</v>
      </c>
      <c r="F42" s="14">
        <f t="shared" si="2"/>
        <v>0</v>
      </c>
    </row>
    <row r="43" spans="1:6" ht="24.75">
      <c r="A43" s="11"/>
      <c r="B43" s="11"/>
      <c r="C43" s="12" t="s">
        <v>80</v>
      </c>
      <c r="D43" s="14">
        <v>0</v>
      </c>
      <c r="E43" s="14">
        <v>0</v>
      </c>
      <c r="F43" s="14">
        <f t="shared" si="2"/>
        <v>0</v>
      </c>
    </row>
    <row r="44" spans="1:6">
      <c r="A44" s="11"/>
      <c r="B44" s="11"/>
      <c r="C44" s="12" t="s">
        <v>81</v>
      </c>
      <c r="D44" s="14">
        <v>0</v>
      </c>
      <c r="E44" s="14">
        <v>0</v>
      </c>
      <c r="F44" s="14">
        <v>0</v>
      </c>
    </row>
    <row r="45" spans="1:6">
      <c r="A45" s="11"/>
      <c r="B45" s="11"/>
      <c r="C45" s="12" t="s">
        <v>82</v>
      </c>
      <c r="D45" s="14">
        <v>0</v>
      </c>
      <c r="E45" s="14">
        <v>0</v>
      </c>
      <c r="F45" s="14">
        <v>0</v>
      </c>
    </row>
    <row r="46" spans="1:6">
      <c r="A46" s="3"/>
      <c r="B46" s="3"/>
      <c r="C46" s="4"/>
      <c r="D46" s="4"/>
      <c r="E46" s="4"/>
      <c r="F46" s="4"/>
    </row>
    <row r="47" spans="1:6">
      <c r="A47" s="3"/>
      <c r="B47" s="3"/>
      <c r="C47" s="4"/>
      <c r="D47" s="4"/>
      <c r="E47" s="4"/>
      <c r="F47" s="4"/>
    </row>
    <row r="48" spans="1:6" ht="18" customHeight="1">
      <c r="A48" s="11"/>
      <c r="B48" s="11"/>
      <c r="C48" s="15" t="s">
        <v>83</v>
      </c>
      <c r="D48" s="16">
        <f>SUM(D30:D46)</f>
        <v>1644982.86</v>
      </c>
      <c r="E48" s="16">
        <f>SUM(E30:E46)</f>
        <v>0</v>
      </c>
      <c r="F48" s="16">
        <f>SUM(F30:F46)</f>
        <v>1644982.86</v>
      </c>
    </row>
    <row r="49" spans="1:6">
      <c r="A49" s="3"/>
      <c r="B49" s="3"/>
      <c r="C49" s="4"/>
      <c r="D49" s="4"/>
      <c r="E49" s="4"/>
      <c r="F49" s="4"/>
    </row>
    <row r="50" spans="1:6" ht="18">
      <c r="A50" s="5" t="s">
        <v>84</v>
      </c>
      <c r="B50" s="17"/>
      <c r="C50" s="18"/>
      <c r="D50" s="18"/>
      <c r="E50" s="18"/>
      <c r="F50" s="18"/>
    </row>
    <row r="51" spans="1:6">
      <c r="A51" s="3"/>
      <c r="B51" s="3"/>
      <c r="C51" s="4"/>
      <c r="D51" s="4"/>
      <c r="E51" s="4"/>
      <c r="F51" s="4"/>
    </row>
    <row r="52" spans="1:6">
      <c r="A52" s="3"/>
      <c r="B52" s="3"/>
      <c r="C52" s="4"/>
      <c r="D52" s="4"/>
      <c r="E52" s="4"/>
      <c r="F52" s="4"/>
    </row>
    <row r="53" spans="1:6">
      <c r="A53" s="11"/>
      <c r="B53" s="11"/>
      <c r="C53" s="12" t="s">
        <v>85</v>
      </c>
      <c r="D53" s="12"/>
      <c r="E53" s="12"/>
      <c r="F53" s="14">
        <f>F24</f>
        <v>1643501.85</v>
      </c>
    </row>
    <row r="54" spans="1:6">
      <c r="A54" s="11"/>
      <c r="B54" s="11"/>
      <c r="C54" s="12" t="s">
        <v>86</v>
      </c>
      <c r="D54" s="12"/>
      <c r="E54" s="12"/>
      <c r="F54" s="14">
        <f>F48</f>
        <v>1644982.86</v>
      </c>
    </row>
    <row r="55" spans="1:6">
      <c r="A55" s="11"/>
      <c r="B55" s="11"/>
      <c r="C55" s="12" t="s">
        <v>87</v>
      </c>
      <c r="D55" s="12"/>
      <c r="E55" s="12"/>
      <c r="F55" s="19">
        <f>F53-F54</f>
        <v>-1481.0100000000093</v>
      </c>
    </row>
    <row r="56" spans="1:6">
      <c r="A56" s="3"/>
      <c r="B56" s="3"/>
      <c r="C56" s="4"/>
      <c r="D56" s="4"/>
      <c r="E56" s="4"/>
      <c r="F56" s="4"/>
    </row>
    <row r="57" spans="1:6">
      <c r="A57" s="3"/>
      <c r="B57" s="3"/>
      <c r="C57" s="4"/>
      <c r="D57" s="4"/>
      <c r="E57" s="4"/>
      <c r="F57" s="4"/>
    </row>
    <row r="58" spans="1:6" ht="18">
      <c r="A58" s="5" t="s">
        <v>88</v>
      </c>
      <c r="B58" s="17"/>
      <c r="C58" s="18"/>
      <c r="D58" s="18"/>
      <c r="E58" s="18"/>
      <c r="F58" s="18"/>
    </row>
    <row r="59" spans="1:6">
      <c r="A59" s="3"/>
      <c r="B59" s="3"/>
      <c r="C59" s="4"/>
      <c r="D59" s="4"/>
      <c r="E59" s="4"/>
      <c r="F59" s="4"/>
    </row>
    <row r="60" spans="1:6">
      <c r="A60" s="3"/>
      <c r="B60" s="3"/>
      <c r="C60" s="4"/>
      <c r="D60" s="4"/>
      <c r="E60" s="4"/>
      <c r="F60" s="4"/>
    </row>
    <row r="61" spans="1:6">
      <c r="A61" s="11"/>
      <c r="B61" s="11"/>
      <c r="C61" s="12" t="s">
        <v>89</v>
      </c>
      <c r="D61" s="12"/>
      <c r="E61" s="12"/>
      <c r="F61" s="12"/>
    </row>
    <row r="62" spans="1:6">
      <c r="A62" s="11"/>
      <c r="B62" s="11"/>
      <c r="C62" s="12" t="s">
        <v>90</v>
      </c>
      <c r="D62" s="12"/>
      <c r="E62" s="12"/>
      <c r="F62" s="14">
        <f>E24</f>
        <v>0</v>
      </c>
    </row>
    <row r="63" spans="1:6">
      <c r="A63" s="11"/>
      <c r="B63" s="11"/>
      <c r="C63" s="12" t="s">
        <v>91</v>
      </c>
      <c r="D63" s="12"/>
      <c r="E63" s="12"/>
      <c r="F63" s="14">
        <f>E48</f>
        <v>0</v>
      </c>
    </row>
    <row r="64" spans="1:6">
      <c r="A64" s="11"/>
      <c r="B64" s="11"/>
      <c r="C64" s="12" t="s">
        <v>92</v>
      </c>
      <c r="D64" s="12"/>
      <c r="E64" s="12"/>
      <c r="F64" s="20">
        <f>F62-F63</f>
        <v>0</v>
      </c>
    </row>
    <row r="65" spans="1:6">
      <c r="A65" s="11"/>
      <c r="B65" s="11"/>
      <c r="C65" s="12"/>
      <c r="D65" s="12"/>
      <c r="E65" s="12"/>
      <c r="F65" s="12"/>
    </row>
    <row r="66" spans="1:6">
      <c r="A66" s="11"/>
      <c r="B66" s="11"/>
      <c r="C66" s="12"/>
      <c r="D66" s="12"/>
      <c r="E66" s="12"/>
      <c r="F66" s="12"/>
    </row>
    <row r="67" spans="1:6">
      <c r="A67" s="11"/>
      <c r="B67" s="11"/>
      <c r="C67" s="12" t="s">
        <v>93</v>
      </c>
      <c r="D67" s="12"/>
      <c r="E67" s="12"/>
      <c r="F67" s="12"/>
    </row>
    <row r="68" spans="1:6" ht="15.95" customHeight="1">
      <c r="A68" s="11"/>
      <c r="B68" s="11"/>
      <c r="C68" s="12" t="s">
        <v>94</v>
      </c>
      <c r="D68" s="12"/>
      <c r="E68" s="12"/>
      <c r="F68" s="14"/>
    </row>
    <row r="69" spans="1:6" ht="15.95" customHeight="1">
      <c r="A69" s="11"/>
      <c r="B69" s="11"/>
      <c r="C69" s="12" t="s">
        <v>95</v>
      </c>
      <c r="D69" s="12"/>
      <c r="E69" s="12"/>
      <c r="F69" s="14"/>
    </row>
    <row r="70" spans="1:6" ht="15.95" customHeight="1">
      <c r="A70" s="11"/>
      <c r="B70" s="11"/>
      <c r="C70" s="12" t="s">
        <v>96</v>
      </c>
      <c r="D70" s="12"/>
      <c r="E70" s="12"/>
      <c r="F70" s="14"/>
    </row>
    <row r="71" spans="1:6" ht="15.95" customHeight="1">
      <c r="A71" s="11"/>
      <c r="B71" s="11"/>
      <c r="C71" s="12" t="s">
        <v>97</v>
      </c>
      <c r="D71" s="12"/>
      <c r="E71" s="12"/>
      <c r="F71" s="14"/>
    </row>
    <row r="72" spans="1:6" ht="15.95" customHeight="1">
      <c r="A72" s="11"/>
      <c r="B72" s="11"/>
      <c r="C72" s="12" t="s">
        <v>98</v>
      </c>
      <c r="D72" s="12"/>
      <c r="E72" s="12"/>
      <c r="F72" s="14"/>
    </row>
    <row r="73" spans="1:6" ht="15.95" customHeight="1">
      <c r="A73" s="11"/>
      <c r="B73" s="11"/>
      <c r="C73" s="12" t="s">
        <v>99</v>
      </c>
      <c r="D73" s="12"/>
      <c r="E73" s="12"/>
      <c r="F73" s="14"/>
    </row>
    <row r="74" spans="1:6">
      <c r="A74" s="11"/>
      <c r="B74" s="11"/>
      <c r="C74" s="12" t="s">
        <v>100</v>
      </c>
      <c r="D74" s="12"/>
      <c r="E74" s="12"/>
      <c r="F74" s="21">
        <f>F64-F68-F69+F70-F71+F72-F73</f>
        <v>0</v>
      </c>
    </row>
    <row r="75" spans="1:6">
      <c r="A75" s="3"/>
      <c r="B75" s="3"/>
      <c r="C75" s="4"/>
      <c r="D75" s="4"/>
      <c r="E75" s="4"/>
      <c r="F75" s="4"/>
    </row>
    <row r="76" spans="1:6">
      <c r="A76" s="3"/>
      <c r="B76" s="3"/>
      <c r="C76" s="4"/>
      <c r="D76" s="4"/>
      <c r="E76" s="4"/>
      <c r="F76" s="4"/>
    </row>
    <row r="77" spans="1:6" ht="18">
      <c r="A77" s="5" t="s">
        <v>101</v>
      </c>
      <c r="B77" s="17"/>
      <c r="C77" s="18"/>
      <c r="D77" s="18"/>
      <c r="E77" s="18"/>
      <c r="F77" s="18"/>
    </row>
    <row r="78" spans="1:6">
      <c r="A78" s="3"/>
      <c r="B78" s="3"/>
      <c r="C78" s="4"/>
      <c r="D78" s="4"/>
      <c r="E78" s="4"/>
      <c r="F78" s="22"/>
    </row>
    <row r="79" spans="1:6">
      <c r="A79" s="3"/>
      <c r="B79" s="3"/>
      <c r="C79" s="4"/>
      <c r="D79" s="4"/>
      <c r="E79" s="4"/>
      <c r="F79" s="22"/>
    </row>
    <row r="80" spans="1:6">
      <c r="A80" s="11"/>
      <c r="B80" s="11"/>
      <c r="C80" s="12" t="s">
        <v>102</v>
      </c>
      <c r="D80" s="12"/>
      <c r="E80" s="12"/>
      <c r="F80" s="14"/>
    </row>
    <row r="81" spans="1:6">
      <c r="A81" s="11"/>
      <c r="B81" s="11"/>
      <c r="C81" s="12"/>
      <c r="D81" s="12"/>
      <c r="E81" s="12"/>
      <c r="F81" s="14"/>
    </row>
    <row r="82" spans="1:6">
      <c r="A82" s="11"/>
      <c r="B82" s="11"/>
      <c r="C82" s="12" t="s">
        <v>103</v>
      </c>
      <c r="D82" s="12"/>
      <c r="E82" s="12"/>
      <c r="F82" s="14">
        <v>0</v>
      </c>
    </row>
    <row r="83" spans="1:6">
      <c r="A83" s="11"/>
      <c r="B83" s="11"/>
      <c r="C83" s="12" t="s">
        <v>104</v>
      </c>
      <c r="D83" s="12"/>
      <c r="E83" s="12"/>
      <c r="F83" s="14">
        <f>F9</f>
        <v>0</v>
      </c>
    </row>
    <row r="84" spans="1:6">
      <c r="A84" s="11"/>
      <c r="B84" s="11"/>
      <c r="C84" s="12" t="s">
        <v>105</v>
      </c>
      <c r="D84" s="12"/>
      <c r="E84" s="12"/>
      <c r="F84" s="14">
        <f>F64-F68-F69+F70-F71+F72-F73</f>
        <v>0</v>
      </c>
    </row>
    <row r="85" spans="1:6">
      <c r="A85" s="11"/>
      <c r="B85" s="11"/>
      <c r="C85" s="12" t="s">
        <v>106</v>
      </c>
      <c r="D85" s="12"/>
      <c r="E85" s="12"/>
      <c r="F85" s="14">
        <f>SUM(D38:D45)</f>
        <v>0</v>
      </c>
    </row>
    <row r="86" spans="1:6">
      <c r="A86" s="11"/>
      <c r="B86" s="11"/>
      <c r="C86" s="12" t="s">
        <v>107</v>
      </c>
      <c r="D86" s="12"/>
      <c r="E86" s="12"/>
      <c r="F86" s="21">
        <f>F82+F83+F84+F85</f>
        <v>0</v>
      </c>
    </row>
    <row r="87" spans="1:6">
      <c r="A87" s="11"/>
      <c r="B87" s="11"/>
      <c r="C87" s="12"/>
      <c r="D87" s="12"/>
      <c r="E87" s="12"/>
      <c r="F87" s="14"/>
    </row>
    <row r="88" spans="1:6">
      <c r="A88" s="11"/>
      <c r="B88" s="11"/>
      <c r="C88" s="12" t="s">
        <v>108</v>
      </c>
      <c r="D88" s="12"/>
      <c r="E88" s="12"/>
      <c r="F88" s="14">
        <f>F53-F54-F82+F83+F84+F85</f>
        <v>-1481.0100000000093</v>
      </c>
    </row>
    <row r="89" spans="1:6">
      <c r="A89" s="11"/>
      <c r="B89" s="11"/>
      <c r="C89" s="12"/>
      <c r="D89" s="12"/>
      <c r="E89" s="12"/>
      <c r="F89" s="12"/>
    </row>
    <row r="90" spans="1:6">
      <c r="A90" s="11"/>
      <c r="B90" s="11"/>
      <c r="C90" s="23" t="s">
        <v>109</v>
      </c>
      <c r="D90" s="12"/>
      <c r="E90" s="12"/>
      <c r="F90" s="12"/>
    </row>
    <row r="91" spans="1:6" ht="24.95" customHeight="1">
      <c r="A91" s="11"/>
      <c r="B91" s="11"/>
      <c r="C91" s="23" t="s">
        <v>110</v>
      </c>
      <c r="D91" s="12"/>
      <c r="E91" s="12"/>
      <c r="F91" s="12"/>
    </row>
    <row r="92" spans="1:6">
      <c r="A92" s="11"/>
      <c r="B92" s="11"/>
      <c r="C92" s="12"/>
      <c r="D92" s="12"/>
      <c r="E92" s="12"/>
      <c r="F92" s="12"/>
    </row>
    <row r="93" spans="1:6">
      <c r="A93" s="11"/>
      <c r="B93" s="11"/>
      <c r="C93" s="12" t="s">
        <v>111</v>
      </c>
      <c r="D93" s="12"/>
      <c r="E93" s="12"/>
      <c r="F93" s="12"/>
    </row>
    <row r="94" spans="1:6">
      <c r="A94" s="11"/>
      <c r="B94" s="11"/>
      <c r="C94" s="12"/>
      <c r="D94" s="12"/>
      <c r="E94" s="12"/>
      <c r="F94" s="12"/>
    </row>
    <row r="95" spans="1:6" s="1" customFormat="1" ht="18" customHeight="1">
      <c r="A95" s="24"/>
      <c r="B95" s="24"/>
      <c r="C95" s="15" t="s">
        <v>112</v>
      </c>
      <c r="D95" s="15"/>
      <c r="E95" s="15"/>
      <c r="F95" s="15"/>
    </row>
    <row r="96" spans="1:6">
      <c r="A96" s="3"/>
      <c r="B96" s="3"/>
      <c r="C96" s="4"/>
      <c r="D96" s="4"/>
      <c r="E96" s="4"/>
      <c r="F96" s="4"/>
    </row>
    <row r="97" spans="1:6" ht="24.95" customHeight="1">
      <c r="A97" s="11"/>
      <c r="B97" s="11"/>
      <c r="C97" s="23" t="s">
        <v>113</v>
      </c>
      <c r="D97" s="12"/>
      <c r="E97" s="12"/>
      <c r="F97" s="12"/>
    </row>
    <row r="98" spans="1:6">
      <c r="A98" s="11"/>
      <c r="B98" s="11"/>
      <c r="C98" s="12"/>
      <c r="D98" s="12"/>
      <c r="E98" s="12"/>
      <c r="F98" s="12"/>
    </row>
    <row r="99" spans="1:6">
      <c r="A99" s="11"/>
      <c r="B99" s="11"/>
      <c r="C99" s="12" t="s">
        <v>114</v>
      </c>
      <c r="D99" s="12"/>
      <c r="E99" s="12"/>
      <c r="F99" s="12"/>
    </row>
    <row r="100" spans="1:6">
      <c r="A100" s="11"/>
      <c r="B100" s="11"/>
      <c r="C100" s="12" t="s">
        <v>115</v>
      </c>
      <c r="D100" s="12"/>
      <c r="E100" s="12"/>
      <c r="F100" s="12"/>
    </row>
    <row r="101" spans="1:6">
      <c r="A101" s="11"/>
      <c r="B101" s="11"/>
      <c r="C101" s="12" t="s">
        <v>111</v>
      </c>
      <c r="D101" s="12"/>
      <c r="E101" s="12"/>
      <c r="F101" s="12"/>
    </row>
    <row r="102" spans="1:6">
      <c r="A102" s="11"/>
      <c r="B102" s="11"/>
      <c r="C102" s="12"/>
      <c r="D102" s="12"/>
      <c r="E102" s="12"/>
      <c r="F102" s="12"/>
    </row>
    <row r="103" spans="1:6" s="1" customFormat="1" ht="18" customHeight="1">
      <c r="A103" s="24"/>
      <c r="B103" s="24"/>
      <c r="C103" s="15" t="s">
        <v>112</v>
      </c>
      <c r="D103" s="15"/>
      <c r="E103" s="15"/>
      <c r="F103" s="15"/>
    </row>
    <row r="104" spans="1:6">
      <c r="A104" s="11"/>
      <c r="B104" s="11"/>
      <c r="C104" s="12"/>
      <c r="D104" s="12"/>
      <c r="E104" s="12"/>
      <c r="F104" s="12"/>
    </row>
    <row r="105" spans="1:6" ht="24.95" customHeight="1">
      <c r="A105" s="11"/>
      <c r="B105" s="11"/>
      <c r="C105" s="23" t="s">
        <v>116</v>
      </c>
      <c r="D105" s="12"/>
      <c r="E105" s="12"/>
      <c r="F105" s="12"/>
    </row>
    <row r="106" spans="1:6">
      <c r="A106" s="11"/>
      <c r="B106" s="11"/>
      <c r="C106" s="12"/>
      <c r="D106" s="12"/>
      <c r="E106" s="12"/>
      <c r="F106" s="12"/>
    </row>
    <row r="107" spans="1:6">
      <c r="A107" s="11"/>
      <c r="B107" s="11"/>
      <c r="C107" s="12" t="s">
        <v>114</v>
      </c>
      <c r="D107" s="12"/>
      <c r="E107" s="12"/>
      <c r="F107" s="12"/>
    </row>
    <row r="108" spans="1:6">
      <c r="A108" s="11"/>
      <c r="B108" s="11"/>
      <c r="C108" s="12" t="s">
        <v>115</v>
      </c>
      <c r="D108" s="12"/>
      <c r="E108" s="12"/>
      <c r="F108" s="12"/>
    </row>
    <row r="109" spans="1:6">
      <c r="A109" s="11"/>
      <c r="B109" s="11"/>
      <c r="C109" s="12" t="s">
        <v>111</v>
      </c>
      <c r="D109" s="12"/>
      <c r="E109" s="12"/>
      <c r="F109" s="12"/>
    </row>
    <row r="110" spans="1:6">
      <c r="A110" s="11"/>
      <c r="B110" s="11"/>
      <c r="C110" s="12" t="s">
        <v>117</v>
      </c>
      <c r="D110" s="12"/>
      <c r="E110" s="12"/>
      <c r="F110" s="12"/>
    </row>
    <row r="111" spans="1:6">
      <c r="A111" s="11"/>
      <c r="B111" s="11"/>
      <c r="C111" s="12"/>
      <c r="D111" s="12"/>
      <c r="E111" s="12"/>
      <c r="F111" s="12"/>
    </row>
    <row r="112" spans="1:6">
      <c r="A112" s="11"/>
      <c r="B112" s="11"/>
      <c r="C112" s="12" t="s">
        <v>118</v>
      </c>
      <c r="D112" s="12"/>
      <c r="E112" s="12"/>
      <c r="F112" s="12"/>
    </row>
    <row r="113" spans="1:6">
      <c r="A113" s="11"/>
      <c r="B113" s="11"/>
      <c r="C113" s="12"/>
      <c r="D113" s="12"/>
      <c r="E113" s="12"/>
      <c r="F113" s="12"/>
    </row>
    <row r="114" spans="1:6" s="1" customFormat="1" ht="18" customHeight="1">
      <c r="A114" s="24"/>
      <c r="B114" s="24"/>
      <c r="C114" s="15" t="s">
        <v>119</v>
      </c>
      <c r="D114" s="15"/>
      <c r="E114" s="15"/>
      <c r="F114" s="15"/>
    </row>
    <row r="115" spans="1:6">
      <c r="A115" s="11"/>
      <c r="B115" s="11"/>
      <c r="C115" s="12"/>
      <c r="D115" s="12"/>
      <c r="E115" s="12"/>
      <c r="F115" s="12"/>
    </row>
    <row r="116" spans="1:6">
      <c r="A116" s="11"/>
      <c r="B116" s="11"/>
      <c r="C116" s="12"/>
      <c r="D116" s="12"/>
      <c r="E116" s="12"/>
      <c r="F116" s="12"/>
    </row>
    <row r="117" spans="1:6">
      <c r="A117" s="11" t="s">
        <v>120</v>
      </c>
      <c r="B117" s="11"/>
      <c r="C117" s="12"/>
      <c r="D117" s="12"/>
      <c r="E117" s="12"/>
      <c r="F117" s="12"/>
    </row>
    <row r="118" spans="1:6">
      <c r="A118" s="25" t="s">
        <v>121</v>
      </c>
      <c r="B118" s="11"/>
      <c r="C118" s="12"/>
      <c r="D118" s="12"/>
      <c r="E118" s="12"/>
      <c r="F118" s="12"/>
    </row>
    <row r="119" spans="1:6">
      <c r="A119" s="11"/>
      <c r="B119" s="11"/>
      <c r="C119" s="12"/>
      <c r="D119" s="12"/>
      <c r="E119" s="12"/>
      <c r="F119" s="12"/>
    </row>
    <row r="120" spans="1:6">
      <c r="A120" s="25" t="s">
        <v>122</v>
      </c>
      <c r="B120" s="11"/>
      <c r="C120" s="12"/>
      <c r="D120" s="12"/>
      <c r="E120" s="12"/>
      <c r="F120" s="12"/>
    </row>
    <row r="121" spans="1:6" ht="30" customHeight="1">
      <c r="A121" s="32" t="s">
        <v>123</v>
      </c>
      <c r="B121" s="33"/>
      <c r="C121" s="34"/>
      <c r="D121" s="34"/>
      <c r="E121" s="34"/>
      <c r="F121" s="34"/>
    </row>
    <row r="122" spans="1:6">
      <c r="A122" s="11"/>
      <c r="B122" s="11"/>
      <c r="C122" s="12"/>
      <c r="D122" s="12"/>
      <c r="E122" s="12"/>
      <c r="F122" s="12"/>
    </row>
    <row r="123" spans="1:6">
      <c r="A123" s="11"/>
      <c r="B123" s="11"/>
      <c r="C123" s="12"/>
      <c r="D123" s="12"/>
      <c r="E123" s="12"/>
      <c r="F123" s="12"/>
    </row>
    <row r="124" spans="1:6" ht="30" customHeight="1">
      <c r="A124" s="34" t="s">
        <v>124</v>
      </c>
      <c r="B124" s="33"/>
      <c r="C124" s="34"/>
      <c r="D124" s="34"/>
      <c r="E124" s="34"/>
      <c r="F124" s="34"/>
    </row>
    <row r="125" spans="1:6">
      <c r="A125" s="11"/>
      <c r="B125" s="11"/>
      <c r="C125" s="12"/>
      <c r="D125" s="12"/>
      <c r="E125" s="12"/>
      <c r="F125" s="12"/>
    </row>
    <row r="126" spans="1:6" ht="30" customHeight="1">
      <c r="A126" s="34" t="s">
        <v>125</v>
      </c>
      <c r="B126" s="33"/>
      <c r="C126" s="34"/>
      <c r="D126" s="34"/>
      <c r="E126" s="34"/>
      <c r="F126" s="34"/>
    </row>
    <row r="127" spans="1:6" ht="50.1" customHeight="1">
      <c r="A127" s="34" t="s">
        <v>126</v>
      </c>
      <c r="B127" s="33"/>
      <c r="C127" s="34"/>
      <c r="D127" s="34"/>
      <c r="E127" s="34"/>
      <c r="F127" s="34"/>
    </row>
  </sheetData>
  <mergeCells count="4">
    <mergeCell ref="A121:F121"/>
    <mergeCell ref="A124:F124"/>
    <mergeCell ref="A126:F126"/>
    <mergeCell ref="A127:F127"/>
  </mergeCells>
  <printOptions horizontalCentered="1"/>
  <pageMargins left="0.7087" right="0.7087" top="1.5" bottom="1" header="0.315" footer="0.315"/>
  <pageSetup paperSize="9" scale="68" fitToWidth="0" fitToHeight="0" orientation="portrait" r:id="rId1"/>
  <headerFooter differentOddEven="1">
    <oddHeader>&amp;R&amp;G</oddHeader>
    <evenHeader>&amp;R&amp;G</evenHead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o42105679f9d4f18a6942439ddc62371 xmlns="9c8db745-4e47-414d-82f6-c2140561b875">
      <Terms xmlns="http://schemas.microsoft.com/office/infopath/2007/PartnerControls">
        <TermInfo xmlns="http://schemas.microsoft.com/office/infopath/2007/PartnerControls">
          <TermName xmlns="http://schemas.microsoft.com/office/infopath/2007/PartnerControls">Fogedret</TermName>
          <TermId xmlns="http://schemas.microsoft.com/office/infopath/2007/PartnerControls">3e40e819-5101-48bd-b5fd-a19b716d5f94</TermId>
        </TermInfo>
      </Terms>
    </o42105679f9d4f18a6942439ddc62371>
    <ResponsiblePartner xmlns="9c8db745-4e47-414d-82f6-c2140561b875">
      <UserInfo>
        <DisplayName>Morten Fahrnholz</DisplayName>
        <AccountId>12</AccountId>
        <AccountType/>
      </UserInfo>
    </ResponsiblePartner>
    <_dlc_DocId xmlns="9c8db745-4e47-414d-82f6-c2140561b875">144638-2009078472-744</_dlc_DocId>
    <ClientCode xmlns="9c8db745-4e47-414d-82f6-c2140561b875">8993273</ClientCode>
    <MatterCode xmlns="9c8db745-4e47-414d-82f6-c2140561b875">144638</MatterCode>
    <KmsURL xmlns="9c8db745-4e47-414d-82f6-c2140561b875" xsi:nil="true"/>
    <b13657b14b1241cc96008c2650409860 xmlns="9c8db745-4e47-414d-82f6-c2140561b875">
      <Terms xmlns="http://schemas.microsoft.com/office/infopath/2007/PartnerControls">
        <TermInfo xmlns="http://schemas.microsoft.com/office/infopath/2007/PartnerControls">
          <TermName xmlns="http://schemas.microsoft.com/office/infopath/2007/PartnerControls">Outbound legal</TermName>
          <TermId xmlns="http://schemas.microsoft.com/office/infopath/2007/PartnerControls">6331d786-2b4f-4dfd-89dd-90f5a0a898b4</TermId>
        </TermInfo>
      </Terms>
    </b13657b14b1241cc96008c2650409860>
    <ClientName xmlns="9c8db745-4e47-414d-82f6-c2140561b875">Produktion Test Navn1</ClientName>
    <PreviousDocID xmlns="9c8db745-4e47-414d-82f6-c2140561b875" xsi:nil="true"/>
    <MatterName xmlns="9c8db745-4e47-414d-82f6-c2140561b875">Produktionstest Navision - 2022/22</MatterName>
    <p9a5a4c411d14e99a0926f6dbb4916aa xmlns="9c8db745-4e47-414d-82f6-c2140561b875">
      <Terms xmlns="http://schemas.microsoft.com/office/infopath/2007/PartnerControls">
        <TermInfo xmlns="http://schemas.microsoft.com/office/infopath/2007/PartnerControls">
          <TermName xmlns="http://schemas.microsoft.com/office/infopath/2007/PartnerControls">Andre husholdningsvarer</TermName>
          <TermId xmlns="http://schemas.microsoft.com/office/infopath/2007/PartnerControls">26d5db52-8e25-4218-9f82-14f137ce3f4e</TermId>
        </TermInfo>
      </Terms>
    </p9a5a4c411d14e99a0926f6dbb4916aa>
    <HighQURL xmlns="9c8db745-4e47-414d-82f6-c2140561b875" xsi:nil="true"/>
    <DocumentNotes xmlns="9c8db745-4e47-414d-82f6-c2140561b875" xsi:nil="true"/>
    <k8fce62cd62b4c3ab6b0e5e6d2f1904f xmlns="9c8db745-4e47-414d-82f6-c2140561b875">
      <Terms xmlns="http://schemas.microsoft.com/office/infopath/2007/PartnerControls"/>
    </k8fce62cd62b4c3ab6b0e5e6d2f1904f>
    <_dlc_DocIdUrl xmlns="9c8db745-4e47-414d-82f6-c2140561b875">
      <Url>https://kromannreumert.sharepoint.com/sites/144638/_layouts/15/DocIdRedir.aspx?ID=144638-2009078472-744</Url>
      <Description>144638-2009078472-744</Description>
    </_dlc_DocIdUrl>
    <MatterWorker xmlns="9c8db745-4e47-414d-82f6-c2140561b875">
      <UserInfo>
        <DisplayName>Ida Kastbjerg Steffensen</DisplayName>
        <AccountId>309</AccountId>
        <AccountType/>
      </UserInfo>
    </MatterWork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KR Dokument" ma:contentTypeID="0x0101007476D66BA6DDCA4C9FA6A5AAE7756FBC0065AA7D096DB1BF4CBE11440C3A0418A8" ma:contentTypeVersion="26" ma:contentTypeDescription="Create a new document." ma:contentTypeScope="" ma:versionID="6af70fd8a40080d90dbdd15be4bc3dac">
  <xsd:schema xmlns:xsd="http://www.w3.org/2001/XMLSchema" xmlns:xs="http://www.w3.org/2001/XMLSchema" xmlns:p="http://schemas.microsoft.com/office/2006/metadata/properties" xmlns:ns2="9c8db745-4e47-414d-82f6-c2140561b875" xmlns:ns3="a788a1e7-63db-4358-9bd1-73322d9e7a12" targetNamespace="http://schemas.microsoft.com/office/2006/metadata/properties" ma:root="true" ma:fieldsID="a3ce5196191dc5c4e13a78b132140f2d" ns2:_="" ns3:_="">
    <xsd:import namespace="9c8db745-4e47-414d-82f6-c2140561b875"/>
    <xsd:import namespace="a788a1e7-63db-4358-9bd1-73322d9e7a12"/>
    <xsd:element name="properties">
      <xsd:complexType>
        <xsd:sequence>
          <xsd:element name="documentManagement">
            <xsd:complexType>
              <xsd:all>
                <xsd:element ref="ns2:PreviousDocID" minOccurs="0"/>
                <xsd:element ref="ns2:HighQURL" minOccurs="0"/>
                <xsd:element ref="ns2:KmsURL" minOccurs="0"/>
                <xsd:element ref="ns2:_dlc_DocId" minOccurs="0"/>
                <xsd:element ref="ns2:_dlc_DocIdUrl" minOccurs="0"/>
                <xsd:element ref="ns2:_dlc_DocIdPersistId" minOccurs="0"/>
                <xsd:element ref="ns2:ClientName" minOccurs="0"/>
                <xsd:element ref="ns2:ClientCode" minOccurs="0"/>
                <xsd:element ref="ns2:MatterName" minOccurs="0"/>
                <xsd:element ref="ns2:MatterCode" minOccurs="0"/>
                <xsd:element ref="ns2:b13657b14b1241cc96008c2650409860" minOccurs="0"/>
                <xsd:element ref="ns2:ResponsiblePartner" minOccurs="0"/>
                <xsd:element ref="ns2:MatterWorker" minOccurs="0"/>
                <xsd:element ref="ns2:p9a5a4c411d14e99a0926f6dbb4916aa" minOccurs="0"/>
                <xsd:element ref="ns2:o42105679f9d4f18a6942439ddc62371" minOccurs="0"/>
                <xsd:element ref="ns2:k8fce62cd62b4c3ab6b0e5e6d2f1904f" minOccurs="0"/>
                <xsd:element ref="ns2:DocumentNotes" minOccurs="0"/>
                <xsd:element ref="ns3:MediaServiceMetadata" minOccurs="0"/>
                <xsd:element ref="ns3:MediaServiceFastMetadata" minOccurs="0"/>
                <xsd:element ref="ns2:SharedWithUsers" minOccurs="0"/>
                <xsd:element ref="ns2: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8db745-4e47-414d-82f6-c2140561b875" elementFormDefault="qualified">
    <xsd:import namespace="http://schemas.microsoft.com/office/2006/documentManagement/types"/>
    <xsd:import namespace="http://schemas.microsoft.com/office/infopath/2007/PartnerControls"/>
    <xsd:element name="PreviousDocID" ma:index="3" nillable="true" ma:displayName="PreviousDocID" ma:internalName="PreviousDocID" ma:readOnly="false">
      <xsd:simpleType>
        <xsd:restriction base="dms:Text"/>
      </xsd:simpleType>
    </xsd:element>
    <xsd:element name="HighQURL" ma:index="4" nillable="true" ma:displayName="HighQURL" ma:internalName="HighQURL" ma:readOnly="false">
      <xsd:simpleType>
        <xsd:restriction base="dms:Text"/>
      </xsd:simpleType>
    </xsd:element>
    <xsd:element name="KmsURL" ma:index="5" nillable="true" ma:displayName="KmsURL" ma:internalName="KmsURL" ma:readOnly="false">
      <xsd:simpleType>
        <xsd:restriction base="dms:Text"/>
      </xsd:simpleType>
    </xsd:element>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ClientName" ma:index="11" nillable="true" ma:displayName="Client Name" ma:default="Produktion Test Navn1" ma:internalName="ClientName" ma:readOnly="false">
      <xsd:simpleType>
        <xsd:restriction base="dms:Text"/>
      </xsd:simpleType>
    </xsd:element>
    <xsd:element name="ClientCode" ma:index="12" nillable="true" ma:displayName="Client ID" ma:default="8993273" ma:internalName="ClientCode" ma:readOnly="false">
      <xsd:simpleType>
        <xsd:restriction base="dms:Text"/>
      </xsd:simpleType>
    </xsd:element>
    <xsd:element name="MatterName" ma:index="13" nillable="true" ma:displayName="Matter Name" ma:default="Produktionstest Navision - 2022/22" ma:internalName="MatterName" ma:readOnly="false">
      <xsd:simpleType>
        <xsd:restriction base="dms:Text"/>
      </xsd:simpleType>
    </xsd:element>
    <xsd:element name="MatterCode" ma:index="14" nillable="true" ma:displayName="Matter ID" ma:default="144638" ma:internalName="MatterCode" ma:readOnly="false">
      <xsd:simpleType>
        <xsd:restriction base="dms:Text"/>
      </xsd:simpleType>
    </xsd:element>
    <xsd:element name="b13657b14b1241cc96008c2650409860" ma:index="15" nillable="true" ma:taxonomy="true" ma:internalName="b13657b14b1241cc96008c2650409860" ma:taxonomyFieldName="MatterWorkingType" ma:displayName="Matter Working Type" ma:readOnly="false" ma:default="-1;#Outbound legal|6331d786-2b4f-4dfd-89dd-90f5a0a898b4" ma:fieldId="{b13657b1-4b12-41cc-9600-8c2650409860}" ma:sspId="6852a3ab-3bc9-412b-ad7e-735936c553bf" ma:termSetId="8c4efd88-fa4f-4433-83da-74926b6d6dc3" ma:anchorId="00000000-0000-0000-0000-000000000000" ma:open="false" ma:isKeyword="false">
      <xsd:complexType>
        <xsd:sequence>
          <xsd:element ref="pc:Terms" minOccurs="0" maxOccurs="1"/>
        </xsd:sequence>
      </xsd:complexType>
    </xsd:element>
    <xsd:element name="ResponsiblePartner" ma:index="17" nillable="true" ma:displayName="Responsible Partner" ma:default="12;#Morten Fahrnholz" ma:internalName="ResponsiblePartn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terWorker" ma:index="18" nillable="true" ma:displayName="Matter Worker" ma:default="309;#Ida Kastbjerg Steffensen" ma:internalName="MatterWork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9a5a4c411d14e99a0926f6dbb4916aa" ma:index="19" nillable="true" ma:taxonomy="true" ma:internalName="p9a5a4c411d14e99a0926f6dbb4916aa" ma:taxonomyFieldName="Industry" ma:displayName="Industry" ma:readOnly="false" ma:default="-1;#Andre husholdningsvarer|26d5db52-8e25-4218-9f82-14f137ce3f4e" ma:fieldId="{99a5a4c4-11d1-4e99-a092-6f6dbb4916aa}" ma:sspId="6852a3ab-3bc9-412b-ad7e-735936c553bf" ma:termSetId="07ca2643-4624-4a8c-880f-061f9ca8d23b" ma:anchorId="00000000-0000-0000-0000-000000000000" ma:open="false" ma:isKeyword="false">
      <xsd:complexType>
        <xsd:sequence>
          <xsd:element ref="pc:Terms" minOccurs="0" maxOccurs="1"/>
        </xsd:sequence>
      </xsd:complexType>
    </xsd:element>
    <xsd:element name="o42105679f9d4f18a6942439ddc62371" ma:index="21" nillable="true" ma:taxonomy="true" ma:internalName="o42105679f9d4f18a6942439ddc62371" ma:taxonomyFieldName="LegalSubject" ma:displayName="Legal Subject" ma:readOnly="false" ma:default="-1;#Fogedret|3e40e819-5101-48bd-b5fd-a19b716d5f94" ma:fieldId="{84210567-9f9d-4f18-a694-2439ddc62371}" ma:sspId="6852a3ab-3bc9-412b-ad7e-735936c553bf" ma:termSetId="c3c68415-f527-4a0c-9fed-8bde4fda9fe1" ma:anchorId="00000000-0000-0000-0000-000000000000" ma:open="false" ma:isKeyword="false">
      <xsd:complexType>
        <xsd:sequence>
          <xsd:element ref="pc:Terms" minOccurs="0" maxOccurs="1"/>
        </xsd:sequence>
      </xsd:complexType>
    </xsd:element>
    <xsd:element name="k8fce62cd62b4c3ab6b0e5e6d2f1904f" ma:index="23" nillable="true" ma:taxonomy="true" ma:internalName="k8fce62cd62b4c3ab6b0e5e6d2f1904f" ma:taxonomyFieldName="DocumentType" ma:displayName="Document Type" ma:readOnly="false" ma:fieldId="{48fce62c-d62b-4c3a-b6b0-e5e6d2f1904f}" ma:sspId="6852a3ab-3bc9-412b-ad7e-735936c553bf" ma:termSetId="ca1e66df-95c2-4431-97c2-74b282786a81" ma:anchorId="00000000-0000-0000-0000-000000000000" ma:open="false" ma:isKeyword="false">
      <xsd:complexType>
        <xsd:sequence>
          <xsd:element ref="pc:Terms" minOccurs="0" maxOccurs="1"/>
        </xsd:sequence>
      </xsd:complexType>
    </xsd:element>
    <xsd:element name="DocumentNotes" ma:index="25" nillable="true" ma:displayName="Document Notes" ma:internalName="DocumentNotes" ma:readOnly="false">
      <xsd:simpleType>
        <xsd:restriction base="dms:Note">
          <xsd:maxLength value="255"/>
        </xsd:restriction>
      </xsd:simpleType>
    </xsd:element>
    <xsd:element name="SharedWithUsers" ma:index="3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88a1e7-63db-4358-9bd1-73322d9e7a12" elementFormDefault="qualified">
    <xsd:import namespace="http://schemas.microsoft.com/office/2006/documentManagement/types"/>
    <xsd:import namespace="http://schemas.microsoft.com/office/infopath/2007/PartnerControls"/>
    <xsd:element name="MediaServiceMetadata" ma:index="29" nillable="true" ma:displayName="MediaServiceMetadata" ma:hidden="true" ma:internalName="MediaServiceMetadata" ma:readOnly="true">
      <xsd:simpleType>
        <xsd:restriction base="dms:Note"/>
      </xsd:simpleType>
    </xsd:element>
    <xsd:element name="MediaServiceFastMetadata" ma:index="30" nillable="true" ma:displayName="MediaServiceFastMetadata" ma:hidden="true" ma:internalName="MediaServiceFastMetadata" ma:readOnly="true">
      <xsd:simpleType>
        <xsd:restriction base="dms:Note"/>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CE4332-4E5F-4FE5-A952-C56848C2C334}">
  <ds:schemaRefs>
    <ds:schemaRef ds:uri="http://schemas.microsoft.com/office/2006/metadata/properties"/>
    <ds:schemaRef ds:uri="http://schemas.microsoft.com/office/infopath/2007/PartnerControls"/>
    <ds:schemaRef ds:uri="9c8db745-4e47-414d-82f6-c2140561b875"/>
  </ds:schemaRefs>
</ds:datastoreItem>
</file>

<file path=customXml/itemProps2.xml><?xml version="1.0" encoding="utf-8"?>
<ds:datastoreItem xmlns:ds="http://schemas.openxmlformats.org/officeDocument/2006/customXml" ds:itemID="{45539DEF-F9C2-4329-B52D-65108653F771}">
  <ds:schemaRefs>
    <ds:schemaRef ds:uri="http://schemas.microsoft.com/sharepoint/v3/contenttype/forms"/>
  </ds:schemaRefs>
</ds:datastoreItem>
</file>

<file path=customXml/itemProps3.xml><?xml version="1.0" encoding="utf-8"?>
<ds:datastoreItem xmlns:ds="http://schemas.openxmlformats.org/officeDocument/2006/customXml" ds:itemID="{37B87C02-4321-41D9-BFD1-2C4A9D4B7744}">
  <ds:schemaRefs>
    <ds:schemaRef ds:uri="http://schemas.microsoft.com/sharepoint/events"/>
  </ds:schemaRefs>
</ds:datastoreItem>
</file>

<file path=customXml/itemProps4.xml><?xml version="1.0" encoding="utf-8"?>
<ds:datastoreItem xmlns:ds="http://schemas.openxmlformats.org/officeDocument/2006/customXml" ds:itemID="{3BE42C83-1630-46C7-B246-C82AF0031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8db745-4e47-414d-82f6-c2140561b875"/>
    <ds:schemaRef ds:uri="a788a1e7-63db-4358-9bd1-73322d9e7a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Forside</vt:lpstr>
      <vt:lpstr>Boregnskab</vt:lpstr>
      <vt:lpstr>Boregnskab!Print_Area</vt:lpstr>
      <vt:lpstr>Forside!Print_Area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Morten Fahrnholz</cp:lastModifiedBy>
  <cp:lastPrinted>2023-04-16T10:17:03Z</cp:lastPrinted>
  <dcterms:modified xsi:type="dcterms:W3CDTF">2023-04-16T15:04:57Z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egalSubject">
    <vt:lpwstr>21;#Fogedret|3e40e819-5101-48bd-b5fd-a19b716d5f94</vt:lpwstr>
  </property>
  <property fmtid="{D5CDD505-2E9C-101B-9397-08002B2CF9AE}" pid="3" name="MatterWorkingType">
    <vt:lpwstr>20;#Outbound legal|6331d786-2b4f-4dfd-89dd-90f5a0a898b4</vt:lpwstr>
  </property>
  <property fmtid="{D5CDD505-2E9C-101B-9397-08002B2CF9AE}" pid="4" name="Industry">
    <vt:lpwstr>1;#Andre husholdningsvarer|26d5db52-8e25-4218-9f82-14f137ce3f4e</vt:lpwstr>
  </property>
  <property fmtid="{D5CDD505-2E9C-101B-9397-08002B2CF9AE}" pid="5" name="ContentTypeId">
    <vt:lpwstr>0x0101007476D66BA6DDCA4C9FA6A5AAE7756FBC0065AA7D096DB1BF4CBE11440C3A0418A8</vt:lpwstr>
  </property>
  <property fmtid="{D5CDD505-2E9C-101B-9397-08002B2CF9AE}" pid="6" name="_dlc_DocIdItemGuid">
    <vt:lpwstr>2f0fac22-8540-4ee4-96a2-a856ea8595c6</vt:lpwstr>
  </property>
  <property fmtid="{D5CDD505-2E9C-101B-9397-08002B2CF9AE}" pid="7" name="DocumentType">
    <vt:lpwstr/>
  </property>
</Properties>
</file>