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'1.0' encoding='utf-8'?>
<Relationships xmlns="http://schemas.openxmlformats.org/package/2006/relationships">
  <Relationship Id="rId1" Type="http://schemas.openxmlformats.org/officeDocument/2006/relationships/officeDocument" Target="xl/workbook.xml" />
  <Relationship Id="rId2" Type="http://schemas.openxmlformats.org/package/2006/relationships/metadata/core-properties" Target="docProps/core.xml" />
  <Relationship Id="rId3" Type="http://schemas.openxmlformats.org/officeDocument/2006/relationships/extended-properties" Target="docProps/app.xml" />
</Relationships>

</file>

<file path=xl/workbook.xml><?xml version="1.0" encoding="utf-8"?>
<workbook xmlns="http://schemas.openxmlformats.org/spreadsheetml/2006/main" xmlns:r="http://schemas.openxmlformats.org/officeDocument/2006/relationships">
  <bookViews>
    <workbookView xWindow="0" yWindow="0" windowWidth="14980" windowHeight="8580"/>
  </bookViews>
  <sheets>
    <sheet name="Sales Summary" sheetId="1" r:id="rId1"/>
    <sheet name="Product Details" sheetId="2" r:id="rId2"/>
    <sheet name="Financial Analysis" sheetId="3" r:id="rId3"/>
    <sheet name="Chart Data" sheetId="4" r:id="rId4"/>
  </sheets>
</workbook>
</file>

<file path=xl/sharedStrings.xml><?xml version="1.0" encoding="utf-8"?>
<sst xmlns="http://schemas.openxmlformats.org/spreadsheetml/2006/main" count="72" uniqueCount="72">
  <si>
    <t>2024 Sales Performance Summary Report</t>
  </si>
  <si>
    <t>Product Category</t>
  </si>
  <si>
    <t>Quarterly Sales</t>
  </si>
  <si>
    <t>Unit Price</t>
  </si>
  <si>
    <t>Total Revenue</t>
  </si>
  <si>
    <t>Growth Rate</t>
  </si>
  <si>
    <t>Notes</t>
  </si>
  <si>
    <t>Laptops</t>
  </si>
  <si>
    <t>Best Seller</t>
  </si>
  <si>
    <t>Desktop PCs</t>
  </si>
  <si>
    <t>Sales Declining</t>
  </si>
  <si>
    <t>Tablets</t>
  </si>
  <si>
    <t>Emerging Market</t>
  </si>
  <si>
    <t>Total</t>
  </si>
  <si>
    <t>Average Price</t>
  </si>
  <si>
    <t>Summary Data</t>
  </si>
  <si>
    <t>Product Detailed Information
Including Inventory, Cost, and Profit Analysis</t>
  </si>
  <si>
    <t>Product ID</t>
  </si>
  <si>
    <t>Product Name</t>
  </si>
  <si>
    <t>Stock Quantity</t>
  </si>
  <si>
    <t>Purchase Cost</t>
  </si>
  <si>
    <t>Sale Price</t>
  </si>
  <si>
    <t>Profit</t>
  </si>
  <si>
    <t>Stock Status</t>
  </si>
  <si>
    <t>P001</t>
  </si>
  <si>
    <t>Lenovo ThinkPad X1</t>
  </si>
  <si>
    <t>P002</t>
  </si>
  <si>
    <t>Dell XPS 13</t>
  </si>
  <si>
    <t>P003</t>
  </si>
  <si>
    <t>MacBook Air M2</t>
  </si>
  <si>
    <t>P004</t>
  </si>
  <si>
    <t>Huawei MateBook</t>
  </si>
  <si>
    <t>P005</t>
  </si>
  <si>
    <t>Xiaomi Notebook Pro</t>
  </si>
  <si>
    <t>Financial Analysis Report</t>
  </si>
  <si>
    <t>Metric Name</t>
  </si>
  <si>
    <t>Q1</t>
  </si>
  <si>
    <t>Q2</t>
  </si>
  <si>
    <t>Q3</t>
  </si>
  <si>
    <t>Q4</t>
  </si>
  <si>
    <t>Sales Revenue</t>
  </si>
  <si>
    <t>Cost of Sales</t>
  </si>
  <si>
    <t>Gross Profit</t>
  </si>
  <si>
    <t>Gross Margin</t>
  </si>
  <si>
    <t>Operating Expenses</t>
  </si>
  <si>
    <t>Net Profit</t>
  </si>
  <si>
    <t>Net Margin</t>
  </si>
  <si>
    <t>Monthly Sales Trend Data</t>
  </si>
  <si>
    <t>Month</t>
  </si>
  <si>
    <t>Laptop Sales</t>
  </si>
  <si>
    <t>Desktop Sales</t>
  </si>
  <si>
    <t>Tablet Sales</t>
  </si>
  <si>
    <t>Total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</si>
  <si>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</si>
  <si>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</si>
  <si>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</si>
  <si>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</si>
  <si>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</si>
  <si>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</si>
  <si>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</si>
  <si>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</si>
  <si>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</si>
  <si>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</si>
  <si>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</si>
  <si>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</si>
  <si>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 Summary Statistics</t>
  </si>
  <si>
    <t>Statistics</t>
  </si>
  <si>
    <t>Desktops</t>
  </si>
  <si>
    <t>Annual Total Sales</t>
  </si>
  <si>
    <t>Monthly Average</t>
  </si>
  <si>
    <t>Highest Month</t>
  </si>
  <si>
    <t>Lowest Month</t>
  </si>
</sst>
</file>

<file path=xl/styles.xml><?xml version="1.0" encoding="utf-8"?>
<styleSheet xmlns="http://schemas.openxmlformats.org/spreadsheetml/2006/main">
  <fonts count="11">
    <font>
      <sz val="11"/>
      <name val="Calibri"/>
    </font>
    <font>
      <sz val="16"/>
      <color rgb="FFFFFFFF"/>
      <name val="Arial"/>
      <b/>
    </font>
    <font>
      <sz val="11"/>
      <color rgb="FFFFFFFF"/>
      <name val="Calibri"/>
      <b/>
    </font>
    <font>
      <sz val="11"/>
      <name val="Calibri"/>
      <b/>
    </font>
    <font>
      <sz val="11"/>
      <color rgb="FF008000"/>
      <name val="Calibri"/>
    </font>
    <font>
      <sz val="11"/>
      <color rgb="FFFF0000"/>
      <name val="Calibri"/>
    </font>
    <font>
      <sz val="14"/>
      <color rgb="FFFFFFFF"/>
      <name val="Calibri"/>
      <b/>
    </font>
    <font>
      <sz val="11"/>
      <name val="Courier New"/>
      <b/>
    </font>
    <font>
      <sz val="16"/>
      <color rgb="FFFFFFFF"/>
      <name val="Calibri"/>
      <b/>
    </font>
    <font>
      <sz val="11"/>
      <color rgb="FFC55A5A"/>
      <name val="Calibri"/>
      <b/>
    </font>
    <font>
      <sz val="13"/>
      <color rgb="FFFFFFFF"/>
      <name val="Calibri"/>
      <b/>
    </font>
  </fonts>
  <fills count="17">
    <fill>
      <patternFill patternType="none"/>
    </fill>
    <fill>
      <patternFill patternType="gray125"/>
    </fill>
    <fill>
      <patternFill patternType="solid">
        <fgColor rgb="FF4472C4"/>
      </patternFill>
    </fill>
    <fill>
      <patternFill patternType="solid">
        <fgColor rgb="FF70AD47"/>
      </patternFill>
    </fill>
    <fill>
      <patternFill patternType="solid">
        <fgColor rgb="FFE7E6E6"/>
      </patternFill>
    </fill>
    <fill>
      <patternFill patternType="solid">
        <fgColor rgb="FFFFC000"/>
      </patternFill>
    </fill>
    <fill>
      <patternFill patternType="solid">
        <fgColor rgb="FFC55A5A"/>
      </patternFill>
    </fill>
    <fill>
      <patternFill patternType="solid">
        <fgColor rgb="FFD9E2F3"/>
      </patternFill>
    </fill>
    <fill>
      <patternFill patternType="solid">
        <fgColor rgb="FFF2F2F2"/>
      </patternFill>
    </fill>
    <fill>
      <patternFill patternType="solid">
        <fgColor rgb="FFFFCDD2"/>
      </patternFill>
    </fill>
    <fill>
      <patternFill patternType="solid">
        <fgColor rgb="FFFFF9C4"/>
      </patternFill>
    </fill>
    <fill>
      <patternFill patternType="solid">
        <fgColor rgb="FFC8E6C9"/>
      </patternFill>
    </fill>
    <fill>
      <patternFill patternType="solid">
        <fgColor rgb="FF2F5597"/>
      </patternFill>
    </fill>
    <fill>
      <patternFill patternType="solid">
        <fgColor rgb="FFE26B0A"/>
      </patternFill>
    </fill>
    <fill>
      <patternFill patternType="solid">
        <fgColor rgb="FF5B9BD5"/>
      </patternFill>
    </fill>
    <fill>
      <patternFill patternType="solid">
        <fgColor rgb="FFDEEBF7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/>
      <right style="thick"/>
      <top style="thick"/>
      <bottom style="thick"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/>
    <xf numFmtId="0" fontId="2" fillId="3" borderId="1" xfId="0" applyFont="1" applyFill="1" applyBorder="1"/>
    <xf numFmtId="0" fontId="3" fillId="4" borderId="2" xfId="0" applyFont="1" applyFill="1" applyBorder="1"/>
    <xf numFmtId="0" fontId="0" fillId="0" borderId="2" xfId="0" applyBorder="1"/>
    <xf numFmtId="165" fontId="0" fillId="0" borderId="2" xfId="0" applyBorder="1" applyNumberFormat="1"/>
    <xf numFmtId="166" fontId="4" fillId="0" borderId="2" xfId="0" applyFont="1" applyBorder="1" applyNumberFormat="1"/>
    <xf numFmtId="166" fontId="5" fillId="0" borderId="2" xfId="0" applyFont="1" applyBorder="1" applyNumberFormat="1"/>
    <xf numFmtId="0" fontId="3" fillId="5" borderId="3" xfId="0" applyFont="1" applyFill="1" applyBorder="1"/>
    <xf numFmtId="3" fontId="3" fillId="5" borderId="3" xfId="0" applyFont="1" applyFill="1" applyBorder="1" applyNumberFormat="1"/>
    <xf numFmtId="165" fontId="3" fillId="5" borderId="3" xfId="0" applyFont="1" applyFill="1" applyBorder="1" applyNumberFormat="1"/>
    <xf numFmtId="166" fontId="3" fillId="5" borderId="3" xfId="0" applyFont="1" applyFill="1" applyBorder="1" applyNumberFormat="1"/>
    <xf numFmtId="0" fontId="6" fillId="6" borderId="0" xfId="0" applyFont="1" applyFill="1"/>
    <xf numFmtId="0" fontId="3" fillId="7" borderId="0" xfId="0" applyFont="1" applyFill="1"/>
    <xf numFmtId="0" fontId="7" fillId="8" borderId="0" xfId="0" applyFont="1" applyFill="1"/>
    <xf numFmtId="0" fontId="0" fillId="9" borderId="0" xfId="0" applyFill="1"/>
    <xf numFmtId="165" fontId="0" fillId="0" borderId="0" xfId="0" applyNumberFormat="1"/>
    <xf numFmtId="0" fontId="0" fillId="10" borderId="0" xfId="0" applyFill="1"/>
    <xf numFmtId="0" fontId="0" fillId="11" borderId="0" xfId="0" applyFill="1"/>
    <xf numFmtId="0" fontId="8" fillId="12" borderId="0" xfId="0" applyFont="1" applyFill="1"/>
    <xf numFmtId="0" fontId="2" fillId="3" borderId="2" xfId="0" applyFont="1" applyFill="1" applyBorder="1"/>
    <xf numFmtId="164" fontId="0" fillId="0" borderId="2" xfId="0" applyBorder="1" applyNumberFormat="1"/>
    <xf numFmtId="166" fontId="0" fillId="0" borderId="2" xfId="0" applyBorder="1" applyNumberFormat="1"/>
    <xf numFmtId="0" fontId="6" fillId="13" borderId="0" xfId="0" applyFont="1" applyFill="1"/>
    <xf numFmtId="0" fontId="2" fillId="14" borderId="2" xfId="0" applyFont="1" applyFill="1" applyBorder="1"/>
    <xf numFmtId="0" fontId="3" fillId="15" borderId="2" xfId="0" applyFont="1" applyFill="1" applyBorder="1"/>
    <xf numFmtId="3" fontId="0" fillId="0" borderId="2" xfId="0" applyBorder="1" applyNumberFormat="1"/>
    <xf numFmtId="3" fontId="9" fillId="0" borderId="2" xfId="0" applyFont="1" applyBorder="1" applyNumberFormat="1"/>
    <xf numFmtId="0" fontId="10" fillId="16" borderId="0" xfId="0" applyFont="1" applyFill="1"/>
    <xf numFmtId="0" fontId="2" fillId="3" borderId="0" xfId="0" applyFont="1" applyFill="1"/>
    <xf numFmtId="0" fontId="3" fillId="8" borderId="0" xfId="0" applyFont="1" applyFill="1"/>
    <xf numFmtId="3" fontId="0" fillId="0" borderId="0" xfId="0" applyNumberFormat="1"/>
  </cellXfs>
  <cellStyles count="1">
    <cellStyle name="Normal" xfId="0" builtinId="0"/>
  </cellStyles>
</styleSheet>
</file>

<file path=xl/_rels/workbook.xml.rels><?xml version='1.0' encoding='utf-8'?>
<Relationships xmlns="http://schemas.openxmlformats.org/package/2006/relationships">
  <Relationship Id="rId1" Type="http://schemas.openxmlformats.org/officeDocument/2006/relationships/worksheet" Target="worksheets/sheet1.xml" />
  <Relationship Id="rId2" Type="http://schemas.openxmlformats.org/officeDocument/2006/relationships/worksheet" Target="worksheets/sheet2.xml" />
  <Relationship Id="rId3" Type="http://schemas.openxmlformats.org/officeDocument/2006/relationships/worksheet" Target="worksheets/sheet3.xml" />
  <Relationship Id="rId4" Type="http://schemas.openxmlformats.org/officeDocument/2006/relationships/worksheet" Target="worksheets/sheet4.xml" />
  <Relationship Id="rId5" Type="http://schemas.openxmlformats.org/officeDocument/2006/relationships/styles" Target="styles.xml" />
  <Relationship Id="rId6" Type="http://schemas.openxmlformats.org/officeDocument/2006/relationships/theme" Target="theme/theme1.xml" />
  <Relationship Id="rId7" Type="http://schemas.openxmlformats.org/officeDocument/2006/relationships/sharedStrings" Target="sharedStrings.xml" 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'1.0' encoding='utf-8'?>
<Relationships xmlns="http://schemas.openxmlformats.org/package/2006/relationships">
  <Relationship Id="rId1" Type="http://schemas.openxmlformats.org/officeDocument/2006/relationships/hyperlink" Target="https://www.example.com/dashboard" TargetMode="External" />
</Relationships>

</file>

<file path=xl/worksheets/_rels/sheet2.xml.rels><?xml version='1.0' encoding='utf-8'?>
<Relationships xmlns="http://schemas.openxmlformats.org/package/2006/relationships">
  <Relationship Id="rId1" Type="http://schemas.openxmlformats.org/officeDocument/2006/relationships/hyperlink" Target="https://www.lenovo.com/thinkpad-x1" TargetMode="External" />
  <Relationship Id="rId2" Type="http://schemas.openxmlformats.org/officeDocument/2006/relationships/hyperlink" Target="https://www.dell.com/xps-13" TargetMode="External" />
  <Relationship Id="rId3" Type="http://schemas.openxmlformats.org/officeDocument/2006/relationships/hyperlink" Target="https://www.apple.com/macbook-air-m2" TargetMode="External" />
  <Relationship Id="rId4" Type="http://schemas.openxmlformats.org/officeDocument/2006/relationships/hyperlink" Target="https://consumer.huawei.com/matebook" TargetMode="External" />
  <Relationship Id="rId5" Type="http://schemas.openxmlformats.org/officeDocument/2006/relationships/hyperlink" Target="https://www.mi.com/notebook-pro" TargetMode="External" />
</Relationships>

</file>

<file path=xl/worksheets/_rels/sheet3.xml.rels><?xml version='1.0' encoding='utf-8'?>
<Relationships xmlns="http://schemas.openxmlformats.org/package/2006/relationships">
  <Relationship Id="rId1" Type="http://schemas.openxmlformats.org/officeDocument/2006/relationships/hyperlink" Target="https://www.example.com/financial-dashboard" TargetMode="External" />
  <Relationship Id="rId2" Type="http://schemas.openxmlformats.org/officeDocument/2006/relationships/hyperlink" Target="https://www.example.com/metrics/sales-revenue" TargetMode="External" />
  <Relationship Id="rId3" Type="http://schemas.openxmlformats.org/officeDocument/2006/relationships/hyperlink" Target="https://www.example.com/metrics/cost-of-sales" TargetMode="External" />
  <Relationship Id="rId4" Type="http://schemas.openxmlformats.org/officeDocument/2006/relationships/hyperlink" Target="https://www.example.com/metrics/gross-profit" TargetMode="External" />
  <Relationship Id="rId5" Type="http://schemas.openxmlformats.org/officeDocument/2006/relationships/hyperlink" Target="https://www.example.com/metrics/gross-margin" TargetMode="External" />
  <Relationship Id="rId6" Type="http://schemas.openxmlformats.org/officeDocument/2006/relationships/hyperlink" Target="https://www.example.com/metrics/operating-expenses" TargetMode="External" />
  <Relationship Id="rId7" Type="http://schemas.openxmlformats.org/officeDocument/2006/relationships/hyperlink" Target="https://www.example.com/metrics/net-profit" TargetMode="External" />
  <Relationship Id="rId8" Type="http://schemas.openxmlformats.org/officeDocument/2006/relationships/hyperlink" Target="https://www.example.com/metrics/net-margin" TargetMode="External" />
</Relationships>

</file>

<file path=xl/worksheets/sheet1.xml><?xml version="1.0" encoding="utf-8"?>
<worksheet xmlns="http://schemas.openxmlformats.org/spreadsheetml/2006/main" xmlns:r="http://schemas.openxmlformats.org/officeDocument/2006/relationships">
  <sheetViews>
    <sheetView tabSelected="1" workbookViewId="0"/>
  </sheetViews>
  <sheetFormatPr defaultRowHeight="15" defaultColWidth="10"/>
  <cols>
    <col min="1" max="1" width="15" customWidth="1"/>
    <col min="2" max="2" width="20" customWidth="1"/>
    <col min="3" max="3" width="15" customWidth="1"/>
    <col min="4" max="4" width="18" customWidth="1"/>
    <col min="5" max="5" width="15" customWidth="1"/>
    <col min="6" max="6" width="20" customWidth="1"/>
  </cols>
  <sheetData>
    <row r="1" ht="30" customHeight="1">
      <c r="A1" s="1" t="s">
        <v>0</v>
      </c>
    </row>
    <row r="2" ht="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ht="20" customHeight="1">
      <c r="A3" s="3" t="s">
        <v>7</v>
      </c>
      <c r="B3" s="4">
        <v>1250</v>
      </c>
      <c r="C3" s="5">
        <v>5999.99</v>
      </c>
      <c r="D3" s="5">
        <f>B3*C3</f>
        <v>7499987.5</v>
      </c>
      <c r="E3" s="6">
        <v>0.125</v>
      </c>
      <c r="F3" s="4" t="s">
        <v>8</v>
      </c>
    </row>
    <row r="4" ht="20" customHeight="1">
      <c r="A4" s="3" t="s">
        <v>9</v>
      </c>
      <c r="B4" s="4">
        <v>850</v>
      </c>
      <c r="C4" s="5">
        <v>3299.99</v>
      </c>
      <c r="D4" s="5">
        <f>B4*C4</f>
        <v>2804991.5</v>
      </c>
      <c r="E4" s="7">
        <v>-0.08</v>
      </c>
      <c r="F4" s="4" t="s">
        <v>10</v>
      </c>
    </row>
    <row r="5" ht="20" customHeight="1">
      <c r="A5" s="3" t="s">
        <v>11</v>
      </c>
      <c r="B5" s="4">
        <v>2100</v>
      </c>
      <c r="C5" s="5">
        <v>2999.99</v>
      </c>
      <c r="D5" s="5">
        <f>B5*C5</f>
        <v>6299979.0</v>
      </c>
      <c r="E5" s="6">
        <v>0.35</v>
      </c>
      <c r="F5" s="4" t="s">
        <v>12</v>
      </c>
    </row>
    <row r="7" ht="20" customHeight="1">
      <c r="A7" s="8" t="s">
        <v>13</v>
      </c>
      <c r="B7" s="9">
        <f>SUM(B3:B5)</f>
        <v>4200</v>
      </c>
      <c r="C7" s="8" t="s">
        <v>14</v>
      </c>
      <c r="D7" s="10">
        <f>SUM(D3:D5)</f>
        <v>16604958.0</v>
      </c>
      <c r="E7" s="11">
        <f>AVERAGE(E3:E5)</f>
        <v>0.13166666666666665</v>
      </c>
      <c r="F7" s="8" t="s">
        <v>15</v>
      </c>
    </row>
  </sheetData>
  <mergeCells count="1">
    <mergeCell ref="A1:F1"/>
  </mergeCells>
  <hyperlinks>
    <hyperlink ref="A1" r:id="rId1"/>
  </hyperlinks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tabSelected="0" workbookViewId="0"/>
  </sheetViews>
  <sheetFormatPr defaultRowHeight="15" defaultColWidth="10"/>
  <cols>
    <col min="1" max="1" width="16" customWidth="1"/>
    <col min="2" max="2" width="16" customWidth="1"/>
    <col min="3" max="3" width="16" customWidth="1"/>
    <col min="4" max="4" width="16" customWidth="1"/>
    <col min="5" max="5" width="16" customWidth="1"/>
    <col min="6" max="6" width="16" customWidth="1"/>
    <col min="7" max="7" width="16" customWidth="1"/>
  </cols>
  <sheetData>
    <row r="1">
      <c r="A1" s="12" t="s">
        <v>16</v>
      </c>
    </row>
    <row r="4">
      <c r="A4" s="13" t="s">
        <v>17</v>
      </c>
      <c r="B4" s="13" t="s">
        <v>18</v>
      </c>
      <c r="C4" s="13" t="s">
        <v>19</v>
      </c>
      <c r="D4" s="13" t="s">
        <v>20</v>
      </c>
      <c r="E4" s="13" t="s">
        <v>21</v>
      </c>
      <c r="F4" s="13" t="s">
        <v>22</v>
      </c>
      <c r="G4" s="13" t="s">
        <v>23</v>
      </c>
    </row>
    <row r="5">
      <c r="A5" s="14" t="s">
        <v>24</v>
      </c>
      <c r="B5" t="s">
        <v>25</v>
      </c>
      <c r="C5" s="15">
        <v>45</v>
      </c>
      <c r="D5" s="16">
        <v>4500.0</v>
      </c>
      <c r="E5" s="16">
        <v>5999.99</v>
      </c>
      <c r="F5" s="16">
        <f>E5-D5</f>
        <v>1499.9899999999998</v>
      </c>
      <c r="G5" t="str">
        <f>IF(C5&lt;50,"Low Stock",IF(C5&lt;100,"Normal Stock","High Stock"))</f>
        <v>Low Stock</v>
      </c>
    </row>
    <row r="6">
      <c r="A6" s="14" t="s">
        <v>26</v>
      </c>
      <c r="B6" t="s">
        <v>27</v>
      </c>
      <c r="C6" s="15">
        <v>23</v>
      </c>
      <c r="D6" s="16">
        <v>4200.0</v>
      </c>
      <c r="E6" s="16">
        <v>5699.99</v>
      </c>
      <c r="F6" s="16">
        <f>E6-D6</f>
        <v>1499.9899999999998</v>
      </c>
      <c r="G6" t="str">
        <f>IF(C6&lt;50,"Low Stock",IF(C6&lt;100,"Normal Stock","High Stock"))</f>
        <v>Low Stock</v>
      </c>
    </row>
    <row r="7">
      <c r="A7" s="14" t="s">
        <v>28</v>
      </c>
      <c r="B7" t="s">
        <v>29</v>
      </c>
      <c r="C7" s="17">
        <v>67</v>
      </c>
      <c r="D7" s="16">
        <v>7000.0</v>
      </c>
      <c r="E7" s="16">
        <v>8999.99</v>
      </c>
      <c r="F7" s="16">
        <f>E7-D7</f>
        <v>1999.9899999999998</v>
      </c>
      <c r="G7" t="str">
        <f>IF(C7&lt;50,"Low Stock",IF(C7&lt;100,"Normal Stock","High Stock"))</f>
        <v>Normal Stock</v>
      </c>
    </row>
    <row r="8">
      <c r="A8" s="14" t="s">
        <v>30</v>
      </c>
      <c r="B8" t="s">
        <v>31</v>
      </c>
      <c r="C8" s="17">
        <v>89</v>
      </c>
      <c r="D8" s="16">
        <v>3800.0</v>
      </c>
      <c r="E8" s="16">
        <v>4999.99</v>
      </c>
      <c r="F8" s="16">
        <f>E8-D8</f>
        <v>1199.9899999999998</v>
      </c>
      <c r="G8" t="str">
        <f>IF(C8&lt;50,"Low Stock",IF(C8&lt;100,"Normal Stock","High Stock"))</f>
        <v>Normal Stock</v>
      </c>
    </row>
    <row r="9">
      <c r="A9" s="14" t="s">
        <v>32</v>
      </c>
      <c r="B9" t="s">
        <v>33</v>
      </c>
      <c r="C9" s="18">
        <v>156</v>
      </c>
      <c r="D9" s="16">
        <v>3200.0</v>
      </c>
      <c r="E9" s="16">
        <v>4299.99</v>
      </c>
      <c r="F9" s="16">
        <f>E9-D9</f>
        <v>1099.9899999999998</v>
      </c>
      <c r="G9" t="str">
        <f>IF(C9&lt;50,"Low Stock",IF(C9&lt;100,"Normal Stock","High Stock"))</f>
        <v>High Stock</v>
      </c>
    </row>
  </sheetData>
  <mergeCells count="1">
    <mergeCell ref="A1:G2"/>
  </mergeCells>
  <hyperlinks>
    <hyperlink ref="B5" r:id="rId1"/>
    <hyperlink ref="B6" r:id="rId2"/>
    <hyperlink ref="B7" r:id="rId3"/>
    <hyperlink ref="B8" r:id="rId4"/>
    <hyperlink ref="B9" r:id="rId5"/>
  </hyperlinks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tabSelected="0" workbookViewId="0"/>
  </sheetViews>
  <sheetFormatPr defaultRowHeight="15" defaultColWidth="10"/>
  <cols>
    <col min="1" max="1" width="20" customWidth="1"/>
    <col min="2" max="2" width="15" customWidth="1"/>
    <col min="3" max="3" width="15" customWidth="1"/>
    <col min="4" max="4" width="15" customWidth="1"/>
    <col min="5" max="5" width="15" customWidth="1"/>
  </cols>
  <sheetData>
    <row r="1">
      <c r="A1" s="19" t="s">
        <v>34</v>
      </c>
    </row>
    <row r="3">
      <c r="A3" s="20" t="s">
        <v>35</v>
      </c>
      <c r="B3" s="20" t="s">
        <v>36</v>
      </c>
      <c r="C3" s="20" t="s">
        <v>37</v>
      </c>
      <c r="D3" s="20" t="s">
        <v>38</v>
      </c>
      <c r="E3" s="20" t="s">
        <v>39</v>
      </c>
    </row>
    <row r="4">
      <c r="A4" s="3" t="s">
        <v>40</v>
      </c>
      <c r="B4" s="21">
        <v>1250000</v>
      </c>
      <c r="C4" s="21">
        <v>1350000</v>
      </c>
      <c r="D4" s="21">
        <v>1420000</v>
      </c>
      <c r="E4" s="21">
        <v>1680000</v>
      </c>
    </row>
    <row r="5">
      <c r="A5" s="3" t="s">
        <v>41</v>
      </c>
      <c r="B5" s="21">
        <v>875000</v>
      </c>
      <c r="C5" s="21">
        <v>945000</v>
      </c>
      <c r="D5" s="21">
        <v>994000</v>
      </c>
      <c r="E5" s="21">
        <v>1176000</v>
      </c>
    </row>
    <row r="6">
      <c r="A6" s="3" t="s">
        <v>42</v>
      </c>
      <c r="B6" s="22">
        <f>B4-B5</f>
        <v>375000</v>
      </c>
      <c r="C6" s="22">
        <f>C4-C5</f>
        <v>405000</v>
      </c>
      <c r="D6" s="22">
        <f>D4-D5</f>
        <v>426000</v>
      </c>
      <c r="E6" s="22">
        <f>E4-E5</f>
        <v>504000</v>
      </c>
    </row>
    <row r="7">
      <c r="A7" s="3" t="s">
        <v>43</v>
      </c>
      <c r="B7" s="4">
        <f>B6/B4</f>
        <v>0.3</v>
      </c>
      <c r="C7" s="4">
        <f>C6/C4</f>
        <v>0.3</v>
      </c>
      <c r="D7" s="4">
        <f>D6/D4</f>
        <v>0.3</v>
      </c>
      <c r="E7" s="4">
        <f>E6/E4</f>
        <v>0.3</v>
      </c>
    </row>
    <row r="8">
      <c r="A8" s="3" t="s">
        <v>44</v>
      </c>
      <c r="B8" s="21">
        <v>185000</v>
      </c>
      <c r="C8" s="21">
        <v>195000</v>
      </c>
      <c r="D8" s="21">
        <v>205000</v>
      </c>
      <c r="E8" s="21">
        <v>220000</v>
      </c>
    </row>
    <row r="9">
      <c r="A9" s="3" t="s">
        <v>45</v>
      </c>
      <c r="B9" s="21">
        <f>B6-B8</f>
        <v>190000</v>
      </c>
      <c r="C9" s="21">
        <f>C6-C8</f>
        <v>210000</v>
      </c>
      <c r="D9" s="21">
        <f>D6-D8</f>
        <v>221000</v>
      </c>
      <c r="E9" s="21">
        <f>E6-E8</f>
        <v>284000</v>
      </c>
    </row>
    <row r="10">
      <c r="A10" s="3" t="s">
        <v>46</v>
      </c>
      <c r="B10" s="22">
        <f>B9/B4</f>
        <v>0.152</v>
      </c>
      <c r="C10" s="22">
        <f>C9/C4</f>
        <v>0.15555555555555556</v>
      </c>
      <c r="D10" s="22">
        <f>D9/D4</f>
        <v>0.1556338028169014</v>
      </c>
      <c r="E10" s="22">
        <f>E9/E4</f>
        <v>0.16904761904761906</v>
      </c>
    </row>
  </sheetData>
  <mergeCells count="1">
    <mergeCell ref="A1:E1"/>
  </mergeCells>
  <hyperlinks>
    <hyperlink ref="A1" r:id="rId1"/>
    <hyperlink ref="A4" r:id="rId2"/>
    <hyperlink ref="A5" r:id="rId3"/>
    <hyperlink ref="A6" r:id="rId4"/>
    <hyperlink ref="A7" r:id="rId5"/>
    <hyperlink ref="A8" r:id="rId6"/>
    <hyperlink ref="A9" r:id="rId7"/>
    <hyperlink ref="A10" r:id="rId8"/>
  </hyperlinks>
</worksheet>
</file>

<file path=xl/worksheets/sheet4.xml><?xml version="1.0" encoding="utf-8"?>
<worksheet xmlns="http://schemas.openxmlformats.org/spreadsheetml/2006/main" xmlns:r="http://schemas.openxmlformats.org/officeDocument/2006/relationships">
  <sheetViews>
    <sheetView tabSelected="0" workbookViewId="0"/>
  </sheetViews>
  <sheetFormatPr defaultRowHeight="15" defaultColWidth="10"/>
  <cols>
    <col min="1" max="1" width="18" customWidth="1"/>
    <col min="2" max="2" width="18" customWidth="1"/>
    <col min="3" max="3" width="18" customWidth="1"/>
    <col min="4" max="4" width="18" customWidth="1"/>
    <col min="5" max="5" width="18" customWidth="1"/>
  </cols>
  <sheetData>
    <row r="1">
      <c r="A1" s="23" t="s">
        <v>47</v>
      </c>
    </row>
    <row r="3">
      <c r="A3" s="24" t="s">
        <v>48</v>
      </c>
      <c r="B3" s="24" t="s">
        <v>49</v>
      </c>
      <c r="C3" s="24" t="s">
        <v>50</v>
      </c>
      <c r="D3" s="24" t="s">
        <v>51</v>
      </c>
      <c r="E3" s="24" t="s">
        <v>52</v>
      </c>
    </row>
    <row r="4" ht="22" customHeight="1">
      <c r="A4" s="25" t="s">
        <v>53</v>
      </c>
      <c r="B4" s="26">
        <v>320</v>
      </c>
      <c r="C4" s="26">
        <v>180</v>
      </c>
      <c r="D4" s="26">
        <v>450</v>
      </c>
      <c r="E4" s="27">
        <f>B4+C4+D4</f>
        <v>950.0</v>
      </c>
    </row>
    <row r="5" ht="22" customHeight="1">
      <c r="A5" s="25" t="s">
        <v>54</v>
      </c>
      <c r="B5" s="26">
        <v>285</v>
      </c>
      <c r="C5" s="26">
        <v>165</v>
      </c>
      <c r="D5" s="26">
        <v>520</v>
      </c>
      <c r="E5" s="27">
        <f>B5+C5+D5</f>
        <v>970.0</v>
      </c>
    </row>
    <row r="6" ht="22" customHeight="1">
      <c r="A6" s="25" t="s">
        <v>55</v>
      </c>
      <c r="B6" s="26">
        <v>390</v>
      </c>
      <c r="C6" s="26">
        <v>220</v>
      </c>
      <c r="D6" s="26">
        <v>480</v>
      </c>
      <c r="E6" s="27">
        <f>B6+C6+D6</f>
        <v>1090.0</v>
      </c>
    </row>
    <row r="7" ht="22" customHeight="1">
      <c r="A7" s="25" t="s">
        <v>56</v>
      </c>
      <c r="B7" s="26">
        <v>425</v>
      </c>
      <c r="C7" s="26">
        <v>195</v>
      </c>
      <c r="D7" s="26">
        <v>510</v>
      </c>
      <c r="E7" s="27">
        <f>B7+C7+D7</f>
        <v>1130.0</v>
      </c>
    </row>
    <row r="8" ht="22" customHeight="1">
      <c r="A8" s="25" t="s">
        <v>57</v>
      </c>
      <c r="B8" s="26">
        <v>380</v>
      </c>
      <c r="C8" s="26">
        <v>175</v>
      </c>
      <c r="D8" s="26">
        <v>535</v>
      </c>
      <c r="E8" s="27">
        <f>B8+C8+D8</f>
        <v>1090.0</v>
      </c>
    </row>
    <row r="9" ht="22" customHeight="1">
      <c r="A9" s="25" t="s">
        <v>58</v>
      </c>
      <c r="B9" s="26">
        <v>445</v>
      </c>
      <c r="C9" s="26">
        <v>240</v>
      </c>
      <c r="D9" s="26">
        <v>590</v>
      </c>
      <c r="E9" s="27">
        <f>B9+C9+D9</f>
        <v>1275.0</v>
      </c>
    </row>
    <row r="10" ht="22" customHeight="1">
      <c r="A10" s="25" t="s">
        <v>59</v>
      </c>
      <c r="B10" s="26">
        <v>520</v>
      </c>
      <c r="C10" s="26">
        <v>280</v>
      </c>
      <c r="D10" s="26">
        <v>620</v>
      </c>
      <c r="E10" s="27">
        <f>B10+C10+D10</f>
        <v>1420.0</v>
      </c>
    </row>
    <row r="11" ht="22" customHeight="1">
      <c r="A11" s="25" t="s">
        <v>60</v>
      </c>
      <c r="B11" s="26">
        <v>485</v>
      </c>
      <c r="C11" s="26">
        <v>255</v>
      </c>
      <c r="D11" s="26">
        <v>580</v>
      </c>
      <c r="E11" s="27">
        <f>B11+C11+D11</f>
        <v>1320.0</v>
      </c>
    </row>
    <row r="12" ht="22" customHeight="1">
      <c r="A12" s="25" t="s">
        <v>61</v>
      </c>
      <c r="B12" s="26">
        <v>510</v>
      </c>
      <c r="C12" s="26">
        <v>270</v>
      </c>
      <c r="D12" s="26">
        <v>610</v>
      </c>
      <c r="E12" s="27">
        <f>B12+C12+D12</f>
        <v>1390.0</v>
      </c>
    </row>
    <row r="13" ht="22" customHeight="1">
      <c r="A13" s="25" t="s">
        <v>62</v>
      </c>
      <c r="B13" s="26">
        <v>565</v>
      </c>
      <c r="C13" s="26">
        <v>290</v>
      </c>
      <c r="D13" s="26">
        <v>640</v>
      </c>
      <c r="E13" s="27">
        <f>B13+C13+D13</f>
        <v>1495.0</v>
      </c>
    </row>
    <row r="14" ht="22" customHeight="1">
      <c r="A14" s="25" t="s">
        <v>63</v>
      </c>
      <c r="B14" s="26">
        <v>620</v>
      </c>
      <c r="C14" s="26">
        <v>315</v>
      </c>
      <c r="D14" s="26">
        <v>680</v>
      </c>
      <c r="E14" s="27">
        <f>B14+C14+D14</f>
        <v>1615.0</v>
      </c>
    </row>
    <row r="15" ht="22" customHeight="1">
      <c r="A15" s="25" t="s">
        <v>64</v>
      </c>
      <c r="B15" s="26">
        <v>680</v>
      </c>
      <c r="C15" s="26">
        <v>350</v>
      </c>
      <c r="D15" s="26">
        <v>720</v>
      </c>
      <c r="E15" s="27">
        <f>B15+C15+D15</f>
        <v>1750.0</v>
      </c>
    </row>
    <row r="18" ht="5" customHeight="1">
      <c r="A18" s="28" t="s">
        <v>65</v>
      </c>
    </row>
    <row r="19">
      <c r="A19" s="29" t="s">
        <v>66</v>
      </c>
      <c r="B19" s="29" t="s">
        <v>7</v>
      </c>
      <c r="C19" s="29" t="s">
        <v>67</v>
      </c>
      <c r="D19" s="29" t="s">
        <v>11</v>
      </c>
      <c r="E19" s="29" t="s">
        <v>13</v>
      </c>
    </row>
    <row r="20">
      <c r="A20" s="30" t="s">
        <v>68</v>
      </c>
      <c r="B20" s="31">
        <f>SUM(B4:B15)</f>
        <v>5625</v>
      </c>
      <c r="C20" s="31">
        <f>SUM(C4:C15)</f>
        <v>2935</v>
      </c>
      <c r="D20" s="31">
        <f>SUM(D4:D15)</f>
        <v>6935</v>
      </c>
      <c r="E20" s="31">
        <f>SUM(E4:E15)</f>
        <v>15495.0</v>
      </c>
    </row>
    <row r="21">
      <c r="A21" s="30" t="s">
        <v>69</v>
      </c>
      <c r="B21" s="31">
        <f>AVERAGE(B4:B15)</f>
        <v>468.75</v>
      </c>
      <c r="C21" s="31">
        <f>AVERAGE(C4:C15)</f>
        <v>244.58333333333334</v>
      </c>
      <c r="D21" s="31">
        <f>AVERAGE(D4:D15)</f>
        <v>577.9166666666666</v>
      </c>
      <c r="E21" s="31">
        <f>AVERAGE(E4:E15)</f>
        <v>1291.25</v>
      </c>
    </row>
    <row r="22">
      <c r="A22" s="30" t="s">
        <v>70</v>
      </c>
      <c r="B22" s="31">
        <f>MAX(B4:B15)</f>
        <v>680</v>
      </c>
      <c r="C22" s="31">
        <f>MAX(C4:C15)</f>
        <v>350</v>
      </c>
      <c r="D22" s="31">
        <f>MAX(D4:D15)</f>
        <v>720</v>
      </c>
      <c r="E22" s="31">
        <f>MAX(E4:E15)</f>
        <v>1750.0</v>
      </c>
    </row>
    <row r="23">
      <c r="A23" s="30" t="s">
        <v>71</v>
      </c>
      <c r="B23" s="31">
        <f>MIN(B4:B15)</f>
        <v>285</v>
      </c>
      <c r="C23" s="31">
        <f>MIN(C4:C15)</f>
        <v>165</v>
      </c>
      <c r="D23" s="31">
        <f>MIN(D4:D15)</f>
        <v>450</v>
      </c>
      <c r="E23" s="31">
        <f>MIN(E4:E15)</f>
        <v>950.0</v>
      </c>
    </row>
  </sheetData>
  <mergeCells count="2">
    <mergeCell ref="A1:E1"/>
    <mergeCell ref="A18:E18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Aspose.Cells.Python</Application>
  <DocSecurity>0</DocSecurit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Aspose.Cells.Python</dc:creator>
  <dcterms:modified xsi:type="dcterms:W3CDTF">2024-07-20T14:00:00Z</dcterms:modified>
  <dcterms:created xsi:type="dcterms:W3CDTF">2024-07-20T14:00:00Z</dcterms:created>
</cp:coreProperties>
</file>