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P:\Copied Files\OldLaptop_E\PhDResearch\treebeard\results\"/>
    </mc:Choice>
  </mc:AlternateContent>
  <xr:revisionPtr revIDLastSave="0" documentId="13_ncr:1_{C1AB65BC-7E0F-4717-9124-FAF656AEE80C}" xr6:coauthVersionLast="47" xr6:coauthVersionMax="47" xr10:uidLastSave="{00000000-0000-0000-0000-000000000000}"/>
  <bookViews>
    <workbookView xWindow="-120" yWindow="-120" windowWidth="29040" windowHeight="15840" activeTab="3" xr2:uid="{04E4BA04-C238-410C-B755-734F8EA30249}"/>
  </bookViews>
  <sheets>
    <sheet name="20240313-2 - deep" sheetId="7" r:id="rId1"/>
    <sheet name="holmes-20240314-2" sheetId="8" r:id="rId2"/>
    <sheet name="20240403-2-deep-xgb" sheetId="10" r:id="rId3"/>
    <sheet name="AT vs Full Compile Time" sheetId="11" r:id="rId4"/>
    <sheet name="AMD Result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1" l="1"/>
  <c r="L4" i="11"/>
  <c r="L3" i="11"/>
  <c r="X15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I10" i="11"/>
  <c r="I9" i="11"/>
  <c r="I8" i="11"/>
  <c r="I7" i="11"/>
  <c r="I6" i="11"/>
  <c r="I5" i="11"/>
  <c r="I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O2" i="8"/>
  <c r="O3" i="8"/>
  <c r="O4" i="8"/>
  <c r="O5" i="8"/>
  <c r="O6" i="8"/>
  <c r="O7" i="8"/>
  <c r="O8" i="8"/>
  <c r="O9" i="8"/>
  <c r="W3" i="8" s="1"/>
  <c r="O10" i="8"/>
  <c r="O11" i="8"/>
  <c r="O12" i="8"/>
  <c r="W4" i="8" s="1"/>
  <c r="O13" i="8"/>
  <c r="O14" i="8"/>
  <c r="O15" i="8"/>
  <c r="O16" i="8"/>
  <c r="O17" i="8"/>
  <c r="O18" i="8"/>
  <c r="O19" i="8"/>
  <c r="W5" i="8" s="1"/>
  <c r="O20" i="8"/>
  <c r="O21" i="8"/>
  <c r="O22" i="8"/>
  <c r="O23" i="8"/>
  <c r="O24" i="8"/>
  <c r="O25" i="8"/>
  <c r="O26" i="8"/>
  <c r="O27" i="8"/>
  <c r="O28" i="8"/>
  <c r="W6" i="8" s="1"/>
  <c r="O29" i="8"/>
  <c r="O30" i="8"/>
  <c r="O31" i="8"/>
  <c r="O32" i="8"/>
  <c r="O33" i="8"/>
  <c r="O34" i="8"/>
  <c r="O35" i="8"/>
  <c r="O36" i="8"/>
  <c r="W7" i="8" s="1"/>
  <c r="O37" i="8"/>
  <c r="O38" i="8"/>
  <c r="O39" i="8"/>
  <c r="O40" i="8"/>
  <c r="O41" i="8"/>
  <c r="O42" i="8"/>
  <c r="O43" i="8"/>
  <c r="O44" i="8"/>
  <c r="W8" i="8" s="1"/>
  <c r="O45" i="8"/>
  <c r="O46" i="8"/>
  <c r="O47" i="8"/>
  <c r="O48" i="8"/>
  <c r="O49" i="8"/>
  <c r="O50" i="8"/>
  <c r="O51" i="8"/>
  <c r="W9" i="8" s="1"/>
  <c r="O52" i="8"/>
  <c r="O53" i="8"/>
  <c r="O54" i="8"/>
  <c r="O55" i="8"/>
  <c r="O56" i="8"/>
  <c r="O57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Y16" i="7"/>
  <c r="Y15" i="7"/>
  <c r="Y14" i="7"/>
  <c r="Y13" i="7"/>
  <c r="Y12" i="7"/>
  <c r="Y11" i="7"/>
  <c r="X16" i="7"/>
  <c r="X15" i="7"/>
  <c r="X14" i="7"/>
  <c r="X13" i="7"/>
  <c r="X12" i="7"/>
  <c r="X11" i="7"/>
  <c r="O14" i="7"/>
  <c r="V9" i="8"/>
  <c r="G58" i="8"/>
  <c r="F58" i="8"/>
  <c r="L58" i="8"/>
  <c r="K58" i="8"/>
  <c r="V3" i="8"/>
  <c r="V4" i="8"/>
  <c r="V5" i="8"/>
  <c r="V6" i="8"/>
  <c r="V7" i="8"/>
  <c r="V8" i="8"/>
  <c r="N50" i="7"/>
  <c r="N51" i="7"/>
  <c r="N52" i="7"/>
  <c r="N53" i="7"/>
  <c r="N54" i="7"/>
  <c r="N55" i="7"/>
  <c r="N56" i="7"/>
  <c r="N57" i="7"/>
  <c r="O50" i="7"/>
  <c r="O51" i="7"/>
  <c r="O52" i="7"/>
  <c r="O53" i="7"/>
  <c r="O54" i="7"/>
  <c r="O55" i="7"/>
  <c r="O56" i="7"/>
  <c r="O57" i="7"/>
  <c r="O2" i="7"/>
  <c r="O3" i="7"/>
  <c r="O4" i="7"/>
  <c r="O5" i="7"/>
  <c r="O6" i="7"/>
  <c r="O7" i="7"/>
  <c r="O8" i="7"/>
  <c r="O9" i="7"/>
  <c r="O10" i="7"/>
  <c r="O11" i="7"/>
  <c r="O12" i="7"/>
  <c r="O13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H49" i="12" l="1"/>
  <c r="H17" i="12"/>
  <c r="H57" i="12"/>
  <c r="H9" i="12"/>
  <c r="H25" i="12"/>
  <c r="H33" i="12"/>
  <c r="H41" i="12"/>
  <c r="V11" i="7"/>
  <c r="W16" i="7"/>
  <c r="V14" i="7"/>
  <c r="W14" i="7"/>
  <c r="V13" i="7"/>
  <c r="V12" i="7"/>
  <c r="V15" i="7"/>
  <c r="V16" i="7"/>
  <c r="W11" i="7"/>
  <c r="W12" i="7"/>
  <c r="W13" i="7"/>
  <c r="W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tc={04001B98-8937-4118-9C63-891D2E29850F}</author>
  </authors>
  <commentList>
    <comment ref="P1" authorId="0" shapeId="0" xr:uid="{04001B98-8937-4118-9C63-891D2E29850F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removing translucent from the cluster</t>
      </text>
    </comment>
  </commentList>
</comments>
</file>

<file path=xl/sharedStrings.xml><?xml version="1.0" encoding="utf-8"?>
<sst xmlns="http://schemas.openxmlformats.org/spreadsheetml/2006/main" count="363" uniqueCount="58">
  <si>
    <t>abalone</t>
  </si>
  <si>
    <t>Tahoe</t>
  </si>
  <si>
    <t>airline</t>
  </si>
  <si>
    <t>airline-ohe</t>
  </si>
  <si>
    <t>covtype</t>
  </si>
  <si>
    <t>epsilon</t>
  </si>
  <si>
    <t>higgs</t>
  </si>
  <si>
    <t>letters</t>
  </si>
  <si>
    <t>year_prediction_msd</t>
  </si>
  <si>
    <t>Benchmark</t>
  </si>
  <si>
    <t>Tahoe Speedup</t>
  </si>
  <si>
    <t>Tahoe Speedup (AT)</t>
  </si>
  <si>
    <t>Batch Size</t>
  </si>
  <si>
    <t>Total Speedup</t>
  </si>
  <si>
    <t>Kernel Speedup</t>
  </si>
  <si>
    <t>AT Total Speedup</t>
  </si>
  <si>
    <t>AT Kernel Speedup</t>
  </si>
  <si>
    <t>AT Speedup</t>
  </si>
  <si>
    <t>Tahoe-2</t>
  </si>
  <si>
    <t>Batch size</t>
  </si>
  <si>
    <t>Geomean (AT)</t>
  </si>
  <si>
    <t>Geomean (AT) - no letters &amp; years</t>
  </si>
  <si>
    <t>Geomean RAPIDs (Kernel)</t>
  </si>
  <si>
    <t>Geomean RAPIDs (Total)</t>
  </si>
  <si>
    <t>RAPIDS (Total)</t>
  </si>
  <si>
    <t>RAPIDS (kernel)</t>
  </si>
  <si>
    <t>Speedup TB-AT vs XGB</t>
  </si>
  <si>
    <t>TB (4060)</t>
  </si>
  <si>
    <t>TB (AT)</t>
  </si>
  <si>
    <t>Speedup (4060)</t>
  </si>
  <si>
    <t>Speedup (AT)</t>
  </si>
  <si>
    <t>TB Kernel(4060)</t>
  </si>
  <si>
    <t>TB Kernel (AT)</t>
  </si>
  <si>
    <t>Speedup (4060)2</t>
  </si>
  <si>
    <t>Speedup (AT)2</t>
  </si>
  <si>
    <t>XGB total</t>
  </si>
  <si>
    <t>Speedup vs XGB (4060)</t>
  </si>
  <si>
    <t>Speedup vs XGB (AT)</t>
  </si>
  <si>
    <t>Speedup (4060)3</t>
  </si>
  <si>
    <t>Speedup(AT)</t>
  </si>
  <si>
    <t>AT Total Time</t>
  </si>
  <si>
    <t>Full Explore</t>
  </si>
  <si>
    <t>BatchSize</t>
  </si>
  <si>
    <t>Speedup</t>
  </si>
  <si>
    <t>Geomean Speedup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</si>
  <si>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</si>
  <si>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</si>
  <si>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</si>
  <si>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</si>
  <si>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</si>
  <si>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</si>
  <si>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</si>
  <si>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</si>
  <si>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Max Speedup of AT</t>
  </si>
  <si>
    <t>AT vs 4060 sched speedup</t>
  </si>
  <si>
    <t>Min time</t>
  </si>
  <si>
    <t>Max Time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</si>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</sst>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2" xfId="0" applyNumberFormat="1" applyBorder="1"/>
    <xf numFmtId="0" fontId="0" fillId="2" borderId="3" xfId="0" applyFill="1" applyBorder="1"/>
    <xf numFmtId="11" fontId="0" fillId="2" borderId="3" xfId="0" applyNumberFormat="1" applyFill="1" applyBorder="1"/>
    <xf numFmtId="0" fontId="0" fillId="0" borderId="4" xfId="0" applyBorder="1"/>
    <xf numFmtId="11" fontId="0" fillId="0" borderId="4" xfId="0" applyNumberFormat="1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51"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15" formatCode="0.00E+00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  <a:r>
              <a:rPr lang="en-IN" baseline="0"/>
              <a:t> - Treebeard vs Tahoe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deep'!$V$10</c:f>
              <c:strCache>
                <c:ptCount val="1"/>
                <c:pt idx="0">
                  <c:v>Geomean (AT) - no letters &amp;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</c:numRef>
          </c:xVal>
          <c:yVal>
            <c:numRef>
              <c:f>'20240313-2 - deep'!$V$11:$V$16</c:f>
            </c:numRef>
          </c:yVal>
          <c:smooth val="1"/>
          <c:extLst>
            <c:ext xmlns:c16="http://schemas.microsoft.com/office/drawing/2014/chart" uri="{C3380CC4-5D6E-409C-BE32-E72D297353CC}">
              <c16:uniqueId val="{00000000-7BCF-403C-927A-E59948DE77D3}"/>
            </c:ext>
          </c:extLst>
        </c:ser>
        <c:ser>
          <c:idx val="1"/>
          <c:order val="1"/>
          <c:tx>
            <c:strRef>
              <c:f>'20240313-2 - deep'!$W$10</c:f>
              <c:strCache>
                <c:ptCount val="1"/>
                <c:pt idx="0">
                  <c:v>Geomean (AT)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</c:numRef>
          </c:xVal>
          <c:yVal>
            <c:numRef>
              <c:f>'20240313-2 - deep'!$W$11:$W$16</c:f>
            </c:numRef>
          </c:yVal>
          <c:smooth val="1"/>
          <c:extLst>
            <c:ext xmlns:c16="http://schemas.microsoft.com/office/drawing/2014/chart" uri="{C3380CC4-5D6E-409C-BE32-E72D297353CC}">
              <c16:uniqueId val="{00000001-7BCF-403C-927A-E59948DE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64319"/>
        <c:axId val="1819041567"/>
      </c:scatterChart>
      <c:valAx>
        <c:axId val="3752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1567"/>
        <c:crosses val="autoZero"/>
        <c:crossBetween val="midCat"/>
      </c:valAx>
      <c:valAx>
        <c:axId val="18190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6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- Treebeard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deep'!$X$10</c:f>
              <c:strCache>
                <c:ptCount val="1"/>
                <c:pt idx="0">
                  <c:v>Geomean RAPIDs (Kernel)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</c:numRef>
          </c:xVal>
          <c:yVal>
            <c:numRef>
              <c:f>'20240313-2 - deep'!$X$11:$X$16</c:f>
            </c:numRef>
          </c:yVal>
          <c:smooth val="1"/>
          <c:extLst>
            <c:ext xmlns:c16="http://schemas.microsoft.com/office/drawing/2014/chart" uri="{C3380CC4-5D6E-409C-BE32-E72D297353CC}">
              <c16:uniqueId val="{00000000-CFB7-40B0-A66F-BCC4D87BD142}"/>
            </c:ext>
          </c:extLst>
        </c:ser>
        <c:ser>
          <c:idx val="1"/>
          <c:order val="1"/>
          <c:tx>
            <c:strRef>
              <c:f>'20240313-2 - deep'!$Y$10</c:f>
              <c:strCache>
                <c:ptCount val="1"/>
                <c:pt idx="0">
                  <c:v>Geomean RAPIDs (Total)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</c:numRef>
          </c:xVal>
          <c:yVal>
            <c:numRef>
              <c:f>'20240313-2 - deep'!$Y$11:$Y$16</c:f>
            </c:numRef>
          </c:yVal>
          <c:smooth val="1"/>
          <c:extLst>
            <c:ext xmlns:c16="http://schemas.microsoft.com/office/drawing/2014/chart" uri="{C3380CC4-5D6E-409C-BE32-E72D297353CC}">
              <c16:uniqueId val="{00000001-CFB7-40B0-A66F-BCC4D87B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52783"/>
        <c:axId val="331992303"/>
      </c:scatterChart>
      <c:valAx>
        <c:axId val="18074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2303"/>
        <c:crosses val="autoZero"/>
        <c:crossBetween val="midCat"/>
      </c:valAx>
      <c:valAx>
        <c:axId val="3319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Autotuning Speedup vs 4060 Config on T400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'holmes-20240314-2'!$V$2</c:f>
              <c:strCache>
                <c:ptCount val="1"/>
                <c:pt idx="0">
                  <c:v>AT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20-45AE-92ED-E211A941E0BA}"/>
              </c:ext>
            </c:extLst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'holmes-20240314-2'!$V$3:$V$9</c:f>
              <c:numCache>
                <c:formatCode>General</c:formatCode>
                <c:ptCount val="7"/>
                <c:pt idx="0">
                  <c:v>1.1867944127132002</c:v>
                </c:pt>
                <c:pt idx="1">
                  <c:v>1.1835418143027927</c:v>
                </c:pt>
                <c:pt idx="2">
                  <c:v>1.1557487361138081</c:v>
                </c:pt>
                <c:pt idx="3">
                  <c:v>1.127849681685652</c:v>
                </c:pt>
                <c:pt idx="4">
                  <c:v>1.0957608454704908</c:v>
                </c:pt>
                <c:pt idx="5">
                  <c:v>1.1176088490420399</c:v>
                </c:pt>
                <c:pt idx="6">
                  <c:v>1.0572194239032349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6-4053-AE9A-A033EB3C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8687"/>
        <c:axId val="751339167"/>
      </c:scatterChart>
      <c:valAx>
        <c:axId val="7513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9167"/>
        <c:crosses val="autoZero"/>
        <c:crossBetween val="midCat"/>
      </c:valAx>
      <c:valAx>
        <c:axId val="7513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T400 - Treebeard Speedup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'holmes-20240314-2'!$T$2</c:f>
              <c:strCache>
                <c:ptCount val="1"/>
                <c:pt idx="0">
                  <c:v>AT Total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AF-4074-AFA7-E41C7DDB4A8C}"/>
              </c:ext>
            </c:extLst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'holmes-20240314-2'!$T$3:$T$9</c:f>
              <c:numCache>
                <c:formatCode>General</c:formatCode>
                <c:ptCount val="7"/>
                <c:pt idx="0">
                  <c:v>2.7220683744394298</c:v>
                </c:pt>
                <c:pt idx="1">
                  <c:v>2.57367514596775</c:v>
                </c:pt>
                <c:pt idx="2">
                  <c:v>2.3792471829872501</c:v>
                </c:pt>
                <c:pt idx="3">
                  <c:v>2.2365109877850502</c:v>
                </c:pt>
                <c:pt idx="4">
                  <c:v>1.9579388666323301</c:v>
                </c:pt>
                <c:pt idx="5">
                  <c:v>2.1819871159753101</c:v>
                </c:pt>
                <c:pt idx="6">
                  <c:v>2.1191621524225304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8-4506-A369-2D0D09667F4C}"/>
            </c:ext>
          </c:extLst>
        </c:ser>
        <c:ser>
          <c:idx val="1"/>
          <c:order val="1"/>
          <c:tx>
            <c:strRef>
              <c:f>'holmes-20240314-2'!$U$2</c:f>
              <c:strCache>
                <c:ptCount val="1"/>
                <c:pt idx="0">
                  <c:v>AT Kernel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AF-4074-AFA7-E41C7DDB4A8C}"/>
              </c:ext>
            </c:extLst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'holmes-20240314-2'!$U$3:$U$9</c:f>
              <c:numCache>
                <c:formatCode>General</c:formatCode>
                <c:ptCount val="7"/>
                <c:pt idx="0">
                  <c:v>4.2902233361009001</c:v>
                </c:pt>
                <c:pt idx="1">
                  <c:v>3.78310568314589</c:v>
                </c:pt>
                <c:pt idx="2">
                  <c:v>3.30925544907215</c:v>
                </c:pt>
                <c:pt idx="3">
                  <c:v>3.0101378825987601</c:v>
                </c:pt>
                <c:pt idx="4">
                  <c:v>2.5326857205575002</c:v>
                </c:pt>
                <c:pt idx="5">
                  <c:v>2.5667604731948299</c:v>
                </c:pt>
                <c:pt idx="6">
                  <c:v>2.6316440592916504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8-4506-A369-2D0D0966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327680"/>
        <c:axId val="294714912"/>
      </c:scatterChart>
      <c:valAx>
        <c:axId val="20373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14912"/>
        <c:crosses val="autoZero"/>
        <c:crossBetween val="midCat"/>
      </c:valAx>
      <c:valAx>
        <c:axId val="2947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T400 - Treebeard (AT) vs Tahoe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'holmes-20240314-2'!$W$2</c:f>
              <c:strCache>
                <c:ptCount val="1"/>
                <c:pt idx="0">
                  <c:v>Tahoe Speedup (AT)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'holmes-20240314-2'!$Q$4:$Q$9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'holmes-20240314-2'!$W$4:$W$9</c:f>
              <c:numCache>
                <c:formatCode>General</c:formatCode>
                <c:ptCount val="6"/>
                <c:pt idx="0">
                  <c:v>2.1433127617232186</c:v>
                </c:pt>
                <c:pt idx="1">
                  <c:v>1.4966496650621854</c:v>
                </c:pt>
                <c:pt idx="2">
                  <c:v>2.1637677945761413</c:v>
                </c:pt>
                <c:pt idx="3">
                  <c:v>2.4676930945165232</c:v>
                </c:pt>
                <c:pt idx="4">
                  <c:v>2.5832987117955089</c:v>
                </c:pt>
                <c:pt idx="5">
                  <c:v>2.5074528972376151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9-48AB-AB20-FA97D618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32144"/>
        <c:axId val="747932624"/>
      </c:scatterChart>
      <c:valAx>
        <c:axId val="7479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32624"/>
        <c:crosses val="autoZero"/>
        <c:crossBetween val="midCat"/>
      </c:valAx>
      <c:valAx>
        <c:axId val="7479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Speedup: Treebeard Autotuned</a:t>
            </a:r>
            <a:r>
              <a:rPr lang="en-IN" baseline="0"/>
              <a:t> </a:t>
            </a:r>
            <a:r>
              <a:rPr lang="en-IN"/>
              <a:t>vs XGBoost </a:t>
            </a:r>
            <a:br>
              <a:rPr lang="en-IN"/>
            </a:br>
            <a:r>
              <a:rPr lang="en-IN"/>
              <a:t>(Total time on RTX</a:t>
            </a:r>
            <a:r>
              <a:rPr lang="en-IN" baseline="0"/>
              <a:t> </a:t>
            </a:r>
            <a:r>
              <a:rPr lang="en-IN"/>
              <a:t>4060)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'20240403-2-deep-xgb'!$S$2</c:f>
              <c:strCache>
                <c:ptCount val="1"/>
                <c:pt idx="0">
                  <c:v>Speedup TB-AT vs XGB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'20240403-2-deep-xgb'!$R$3:$R$9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'20240403-2-deep-xgb'!$S$3:$S$9</c:f>
              <c:numCache>
                <c:formatCode>General</c:formatCode>
                <c:ptCount val="7"/>
                <c:pt idx="0">
                  <c:v>47.188332167163402</c:v>
                </c:pt>
                <c:pt idx="1">
                  <c:v>41.1793108514468</c:v>
                </c:pt>
                <c:pt idx="2">
                  <c:v>28.198230180058001</c:v>
                </c:pt>
                <c:pt idx="3">
                  <c:v>23.3777145145507</c:v>
                </c:pt>
                <c:pt idx="4">
                  <c:v>12.4940250885889</c:v>
                </c:pt>
                <c:pt idx="5">
                  <c:v>11.5388498050199</c:v>
                </c:pt>
                <c:pt idx="6">
                  <c:v>8.6578610752911391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4-4C02-9838-7FE44A80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05616"/>
        <c:axId val="273204176"/>
      </c:scatterChart>
      <c:valAx>
        <c:axId val="2732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4176"/>
        <c:crosses val="autoZero"/>
        <c:crossBetween val="midCat"/>
      </c:valAx>
      <c:valAx>
        <c:axId val="273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'AT vs Full Compile Time'!$I$3</c:f>
              <c:strCache>
                <c:ptCount val="1"/>
                <c:pt idx="0">
                  <c:v>Geomean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 vs Full Compile Time'!$H$4:$H$10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'AT vs Full Compile Time'!$I$4:$I$10</c:f>
              <c:numCache>
                <c:formatCode>General</c:formatCode>
                <c:ptCount val="7"/>
                <c:pt idx="0">
                  <c:v>93.69821801673973</c:v>
                </c:pt>
                <c:pt idx="1">
                  <c:v>87.884156689676217</c:v>
                </c:pt>
                <c:pt idx="2">
                  <c:v>74.236147579764904</c:v>
                </c:pt>
                <c:pt idx="3">
                  <c:v>77.111708343231086</c:v>
                </c:pt>
                <c:pt idx="4">
                  <c:v>84.27330974885237</c:v>
                </c:pt>
                <c:pt idx="5">
                  <c:v>86.480741370761592</c:v>
                </c:pt>
                <c:pt idx="6">
                  <c:v>101.87084508494925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D-4A79-924E-866E385F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8223"/>
        <c:axId val="177701023"/>
      </c:scatterChart>
      <c:valAx>
        <c:axId val="1777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1023"/>
        <c:crosses val="autoZero"/>
        <c:crossBetween val="midCat"/>
      </c:valAx>
      <c:valAx>
        <c:axId val="1777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 Results'!$L$4</c:f>
              <c:strCache>
                <c:ptCount val="1"/>
                <c:pt idx="0">
                  <c:v>Geomean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Results'!$K$5:$K$11</c:f>
              <c:numCache>
                <c:formatCode>General</c:formatCode>
                <c:ptCount val="2"/>
                <c:pt idx="0">
                  <c:v>8192</c:v>
                </c:pt>
                <c:pt idx="1">
                  <c:v>16384</c:v>
                </c:pt>
              </c:numCache>
            </c:numRef>
          </c:xVal>
          <c:yVal>
            <c:numRef>
              <c:f>'AMD Results'!$L$5:$L$11</c:f>
              <c:numCache>
                <c:formatCode>0.00E+00</c:formatCode>
                <c:ptCount val="2"/>
                <c:pt idx="0">
                  <c:v>1.2276748073159514</c:v>
                </c:pt>
                <c:pt idx="1">
                  <c:v>1.4650999799498305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E-4810-8514-205166CA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5247"/>
        <c:axId val="289597167"/>
      </c:scatterChart>
      <c:valAx>
        <c:axId val="2895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97167"/>
        <c:crosses val="autoZero"/>
        <c:crossBetween val="midCat"/>
      </c:valAx>
      <c:valAx>
        <c:axId val="289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16</xdr:row>
      <xdr:rowOff>66675</xdr:rowOff>
    </xdr:from>
    <xdr:to>
      <xdr:col>23</xdr:col>
      <xdr:colOff>476250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8E17E-FCEC-018E-CA47-DD216A16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123824</xdr:colOff>
      <xdr:row>34</xdr:row>
      <xdr:rowOff>4762</xdr:rowOff>
    </xdr:from>
    <xdr:to>
      <xdr:col>23</xdr:col>
      <xdr:colOff>457199</xdr:colOff>
      <xdr:row>50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989A0-C4C3-1CD9-4CF0-AE508F7F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375285</xdr:colOff>
      <xdr:row>10</xdr:row>
      <xdr:rowOff>137160</xdr:rowOff>
    </xdr:from>
    <xdr:to>
      <xdr:col>21</xdr:col>
      <xdr:colOff>386715</xdr:colOff>
      <xdr:row>25</xdr:row>
      <xdr:rowOff>137160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F11DE39-0241-B720-9826-256BD74A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26</xdr:row>
      <xdr:rowOff>61912</xdr:rowOff>
    </xdr:from>
    <xdr:to>
      <xdr:col>22</xdr:col>
      <xdr:colOff>133350</xdr:colOff>
      <xdr:row>40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CFFB-825C-9AC9-E4D3-BFADE67F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447675</xdr:colOff>
      <xdr:row>41</xdr:row>
      <xdr:rowOff>147637</xdr:rowOff>
    </xdr:from>
    <xdr:to>
      <xdr:col>22</xdr:col>
      <xdr:colOff>161925</xdr:colOff>
      <xdr:row>56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75DDF-396C-1850-7524-F45D038B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10</xdr:row>
      <xdr:rowOff>80962</xdr:rowOff>
    </xdr:from>
    <xdr:to>
      <xdr:col>21</xdr:col>
      <xdr:colOff>333375</xdr:colOff>
      <xdr:row>24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79726-D089-03CD-7566-BAFFD67C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90487</xdr:rowOff>
    </xdr:from>
    <xdr:to>
      <xdr:col>14</xdr:col>
      <xdr:colOff>180975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075F1-A930-3D0A-9151-06DF19DE4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14</xdr:row>
      <xdr:rowOff>23812</xdr:rowOff>
    </xdr:from>
    <xdr:to>
      <xdr:col>16</xdr:col>
      <xdr:colOff>161925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B4399-47E8-531D-D755-A949128C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hwin Prasad" id="{04E945DF-40AC-4F03-9612-6EF85DD48A27}" userId="S::ashwin.prasad@ni.com::2db96f7c-a2a7-4de2-83d9-c3fcd84b999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C67BB-06E4-4502-B5BC-709DF4E7BA0C}" name="Table5" displayName="Table5" ref="A1:P57" totalsRowShown="0" headerRowDxfId="50">
  <autoFilter ref="A1:P57" xr:uid="{B2DC67BB-06E4-4502-B5BC-709DF4E7BA0C}">
    <filterColumn colId="1">
      <filters>
        <filter val="8192"/>
      </filters>
    </filterColumn>
  </autoFilter>
  <sortState xmlns:xlrd2="http://schemas.microsoft.com/office/spreadsheetml/2017/richdata2" ref="A50:P57">
    <sortCondition ref="A1:A57"/>
  </sortState>
  <tableColumns count="16">
    <tableColumn id="1" xr3:uid="{E2375FC3-1089-4119-8184-3734B94F546B}" name="Benchmark"/>
    <tableColumn id="2" xr3:uid="{75838CF2-A86D-4A18-96B2-661BE69343B2}" name="Batch size"/>
    <tableColumn id="3" xr3:uid="{6C5A6301-02FB-4FE2-AAEB-2015F3807C11}" name="RAPIDS (Total)" dataDxfId="49"/>
    <tableColumn id="4" xr3:uid="{68F1A067-8DD9-4516-9299-4A85859FA013}" name="TB (4060)" dataDxfId="48"/>
    <tableColumn id="5" xr3:uid="{1C7F1EAC-83E3-4978-9C19-4A3F0F05D1C5}" name="TB (AT)" dataDxfId="47"/>
    <tableColumn id="6" xr3:uid="{3EBEE837-62CE-4E37-8D5E-7D4E787B098A}" name="Speedup (4060)"/>
    <tableColumn id="7" xr3:uid="{EC6BF235-4783-4F12-8893-207E5E311171}" name="Speedup (AT)"/>
    <tableColumn id="8" xr3:uid="{4720ED76-00AB-4152-B308-94B20FAE299F}" name="RAPIDS (kernel)" dataDxfId="46"/>
    <tableColumn id="9" xr3:uid="{D4514ED5-0334-498D-999D-AD0834D7F673}" name="TB Kernel(4060)" dataDxfId="45"/>
    <tableColumn id="10" xr3:uid="{CB03677E-F369-4ED7-AA49-3E50F95C684C}" name="TB Kernel (AT)" dataDxfId="44"/>
    <tableColumn id="11" xr3:uid="{85303999-08FC-4FC6-A135-69C1DFA93300}" name="Speedup (4060)2"/>
    <tableColumn id="12" xr3:uid="{D14B419F-D760-426A-A16A-04D24839BF35}" name="Speedup (AT)2"/>
    <tableColumn id="13" xr3:uid="{09712D9D-4BD0-48F2-86D4-2121EA2ADAB2}" name="Tahoe" dataDxfId="43"/>
    <tableColumn id="14" xr3:uid="{4B2C9AD2-D289-4BC2-B164-241F3A7692CA}" name="Tahoe Speedup" dataDxfId="42">
      <calculatedColumnFormula>M2/I2</calculatedColumnFormula>
    </tableColumn>
    <tableColumn id="15" xr3:uid="{3DCAFEBE-140A-4DBE-8E0E-C7E4F0C8AA80}" name="Tahoe Speedup (AT)" dataDxfId="41">
      <calculatedColumnFormula>M2/J2</calculatedColumnFormula>
    </tableColumn>
    <tableColumn id="16" xr3:uid="{484BFD10-0C06-4309-858A-3018C099A1D0}" name="Tahoe-2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4B55A2-157C-4049-BF6C-BE43E5D16616}" name="Table6" displayName="Table6" ref="A1:P58" totalsRowCount="1" headerRowDxfId="39">
  <autoFilter ref="A1:P57" xr:uid="{874B55A2-157C-4049-BF6C-BE43E5D16616}"/>
  <tableColumns count="16">
    <tableColumn id="1" xr3:uid="{E2D590CB-B8EC-4A13-AAF2-5488EA5BF7F1}" name="Benchmark"/>
    <tableColumn id="2" xr3:uid="{6304E35B-EF5B-4F15-AE1E-313B2235BC54}" name="Batch size"/>
    <tableColumn id="3" xr3:uid="{321E3803-58DF-4042-94C5-066AF42AA77C}" name="RAPIDS (Total)" dataDxfId="38" totalsRowDxfId="37"/>
    <tableColumn id="4" xr3:uid="{96494333-E5FA-4355-90A6-59C5F9E1F5D4}" name="TB (4060)" dataDxfId="36" totalsRowDxfId="35"/>
    <tableColumn id="5" xr3:uid="{F2D794E9-FCC1-4E3D-93E6-F3CDAF43106D}" name="TB (AT)" dataDxfId="34" totalsRowDxfId="33"/>
    <tableColumn id="6" xr3:uid="{E56BDC2A-1548-453C-B973-912294AA8759}" name="Speedup (4060)" totalsRowFunction="custom">
      <totalsRowFormula>GEOMEAN(F50:F57)</totalsRowFormula>
    </tableColumn>
    <tableColumn id="7" xr3:uid="{C9F5C755-68BD-4B6A-A488-55B0C9A7521B}" name="Speedup (AT)" totalsRowFunction="custom">
      <totalsRowFormula>GEOMEAN(G50:G57)</totalsRowFormula>
    </tableColumn>
    <tableColumn id="8" xr3:uid="{AF39F754-9B25-44A4-A2CA-41B7611C11FE}" name="RAPIDS (kernel)" dataDxfId="32" totalsRowDxfId="31"/>
    <tableColumn id="9" xr3:uid="{3F4C4175-3133-4FE7-9F20-D1DF972385E0}" name="TB Kernel(4060)" dataDxfId="30" totalsRowDxfId="29"/>
    <tableColumn id="10" xr3:uid="{55231866-9A4A-4089-9017-7BE297219880}" name="TB Kernel (AT)" dataDxfId="28" totalsRowDxfId="27"/>
    <tableColumn id="11" xr3:uid="{205F7818-0F37-4ED8-8828-FE9EB5C08490}" name="Speedup (4060)2" totalsRowFunction="custom">
      <totalsRowFormula>GEOMEAN(K50:K57)</totalsRowFormula>
    </tableColumn>
    <tableColumn id="12" xr3:uid="{E8859735-00B1-44B3-B48B-431D7F66BC4F}" name="Speedup (AT)2" totalsRowFunction="custom">
      <totalsRowFormula>GEOMEAN(L50:L57)</totalsRowFormula>
    </tableColumn>
    <tableColumn id="13" xr3:uid="{CD077731-21C9-44D7-950B-DC5BF85B6B75}" name="Tahoe" dataDxfId="26"/>
    <tableColumn id="14" xr3:uid="{144131F0-3499-4AE4-9778-DEB3928BAD9D}" name="Speedup (4060)3" dataDxfId="25">
      <calculatedColumnFormula>M2/I2</calculatedColumnFormula>
    </tableColumn>
    <tableColumn id="15" xr3:uid="{A4362647-5D8B-4796-860C-729CA410492E}" name="Speedup(AT)" dataDxfId="24">
      <calculatedColumnFormula>M2/J2</calculatedColumnFormula>
    </tableColumn>
    <tableColumn id="16" xr3:uid="{83BBBE19-393B-4893-834A-216E7C358A2F}" name="AT vs 4060 sched speedup" dataDxfId="23">
      <calculatedColumnFormula>L2/K2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1B15D7-F606-4A05-B6D4-F74339745056}" name="Table7" displayName="Table7" ref="Q2:W9" totalsRowShown="0">
  <autoFilter ref="Q2:W9" xr:uid="{0D1B15D7-F606-4A05-B6D4-F74339745056}"/>
  <tableColumns count="7">
    <tableColumn id="1" xr3:uid="{82F43E05-EC66-4DD9-9361-6A87E826A74A}" name="Batch Size"/>
    <tableColumn id="2" xr3:uid="{85AAB8A3-F9D1-4F70-9D18-9E39AAC64C24}" name="Total Speedup"/>
    <tableColumn id="3" xr3:uid="{B39D87CE-EFC6-4FA6-9E3A-52B9668CE1D3}" name="Kernel Speedup"/>
    <tableColumn id="4" xr3:uid="{68131D1D-A4DE-40DC-9F74-BE50159B3E4C}" name="AT Total Speedup"/>
    <tableColumn id="5" xr3:uid="{177C0B75-8D84-4646-864A-60F1C1E42851}" name="AT Kernel Speedup"/>
    <tableColumn id="6" xr3:uid="{5A4BAD27-80A7-46F2-9D76-FAFC3C512964}" name="AT Speedup" dataDxfId="22">
      <calculatedColumnFormula>U3/S3</calculatedColumnFormula>
    </tableColumn>
    <tableColumn id="7" xr3:uid="{0506A446-23B0-444E-A0AE-5FBA3154B7CB}" name="Tahoe Speedup (AT)" dataDxfId="21">
      <calculatedColumnFormula>GEOMEAN(O9:O16)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F80652-8CEA-464D-A371-E0AD54FC2D29}" name="Table10" displayName="Table10" ref="A1:O57" totalsRowShown="0" headerRowDxfId="20">
  <autoFilter ref="A1:O57" xr:uid="{FDF80652-8CEA-464D-A371-E0AD54FC2D29}"/>
  <tableColumns count="15">
    <tableColumn id="1" xr3:uid="{5E1B41EB-0E5D-4B35-A35A-E5B662D56CE6}" name="Benchmark"/>
    <tableColumn id="2" xr3:uid="{D79CB92D-FB39-4668-8876-3EB4EC741BF6}" name="Batch size"/>
    <tableColumn id="3" xr3:uid="{B75C0F4F-C491-4756-9B6E-1DB140F2900E}" name="XGB total" dataDxfId="19"/>
    <tableColumn id="4" xr3:uid="{4FAB59A6-D2A3-4DB9-AD8D-78ED11DA17B3}" name="RAPIDS (Total)" dataDxfId="18"/>
    <tableColumn id="5" xr3:uid="{F7A6F91F-D155-4A95-AE49-CE95AF33A96E}" name="TB (4060)" dataDxfId="17"/>
    <tableColumn id="6" xr3:uid="{0A9FEB80-3810-42C7-AF6B-C1D231CD92F9}" name="TB (AT)" dataDxfId="16"/>
    <tableColumn id="7" xr3:uid="{A67EC704-ED8A-4FEA-B68B-1ADE4DDDBDE0}" name="Speedup vs XGB (4060)"/>
    <tableColumn id="8" xr3:uid="{7F009CCD-9B17-49C6-85C3-A50B5020679A}" name="Speedup vs XGB (AT)"/>
    <tableColumn id="9" xr3:uid="{34C5B7E1-C8E0-4539-A7C5-49B8646A0F4E}" name="Speedup (4060)"/>
    <tableColumn id="10" xr3:uid="{CBE1437A-9AB4-41BE-AD8E-9DA09B7301AE}" name="Speedup (AT)"/>
    <tableColumn id="11" xr3:uid="{D80EF35B-C38D-47B0-A64D-0008726BD6D4}" name="RAPIDS (kernel)" dataDxfId="15"/>
    <tableColumn id="12" xr3:uid="{92304DC3-B14A-4A19-9491-A5BF46EF5C80}" name="TB Kernel(4060)" dataDxfId="14"/>
    <tableColumn id="13" xr3:uid="{507D8400-BD7B-416A-8BA8-3D43DD81CDB1}" name="TB Kernel (AT)" dataDxfId="13"/>
    <tableColumn id="14" xr3:uid="{2DB16934-2400-46EB-81FA-972C63EDC37C}" name="Speedup (4060)2"/>
    <tableColumn id="15" xr3:uid="{3F759732-037C-4F50-8D7B-263C80C9E3DB}" name="Speedup (AT)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9273F-99FE-4C2F-AF9B-12CFBABC30E3}" name="Table1" displayName="Table1" ref="A1:E57" totalsRowShown="0">
  <autoFilter ref="A1:E57" xr:uid="{E4C9273F-99FE-4C2F-AF9B-12CFBABC30E3}"/>
  <tableColumns count="5">
    <tableColumn id="1" xr3:uid="{6C14E0F7-642D-42DA-83BF-578EA79ED2A4}" name="Benchmark"/>
    <tableColumn id="2" xr3:uid="{E4799277-B388-42C7-A788-6F740C295765}" name="BatchSize"/>
    <tableColumn id="3" xr3:uid="{F4DC01E7-64E1-465D-B058-CABBE8969845}" name="AT Total Time"/>
    <tableColumn id="4" xr3:uid="{153F4080-F85B-4F53-A692-C2E57A7EC900}" name="Full Explore"/>
    <tableColumn id="5" xr3:uid="{3CAE03F4-F9D1-40E8-83B1-0A40E750F00E}" name="Speedup" dataDxfId="12">
      <calculatedColumnFormula>D2/C2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57ACF-C917-4ED6-B048-1BCE586EE816}" name="Table2" displayName="Table2" ref="A1:H57" totalsRowShown="0" headerRowDxfId="11" headerRowBorderDxfId="10" tableBorderDxfId="9" totalsRowBorderDxfId="8">
  <autoFilter ref="A1:H57" xr:uid="{53457ACF-C917-4ED6-B048-1BCE586EE816}">
    <filterColumn colId="1">
      <filters>
        <filter val="8192"/>
      </filters>
    </filterColumn>
  </autoFilter>
  <sortState xmlns:xlrd2="http://schemas.microsoft.com/office/spreadsheetml/2017/richdata2" ref="A2:H9">
    <sortCondition ref="A1:A57"/>
  </sortState>
  <tableColumns count="8">
    <tableColumn id="1" xr3:uid="{4D0BF7EC-9E1A-436C-A346-4B38EB4E6B14}" name="Column1" dataDxfId="7"/>
    <tableColumn id="2" xr3:uid="{0B2149D5-D9B1-4F29-8814-E05834263FDC}" name="Column2" dataDxfId="6"/>
    <tableColumn id="3" xr3:uid="{DF94E260-7AB5-43A5-9E34-C9A901FD8D89}" name="Column3" dataDxfId="5"/>
    <tableColumn id="4" xr3:uid="{27D622F2-BF93-46A2-8081-14DF20568545}" name="Column4" dataDxfId="4"/>
    <tableColumn id="5" xr3:uid="{34075E23-72D0-4F47-AC91-2D1280255AFE}" name="Column5" dataDxfId="3"/>
    <tableColumn id="6" xr3:uid="{D5942594-DD80-4199-82A4-11CC16628EBD}" name="Column6" dataDxfId="2"/>
    <tableColumn id="7" xr3:uid="{9D1CB8BA-2EAD-4791-B601-75842BCD1D17}" name="Column7" dataDxfId="1">
      <calculatedColumnFormula>E2/F2</calculatedColumnFormula>
    </tableColumn>
    <tableColumn id="8" xr3:uid="{C0BD4DAA-37F0-4BE7-83E0-B3819D0B52D7}" name="Column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4-03-15T03:27:39.03" personId="{04E945DF-40AC-4F03-9612-6EF85DD48A27}" id="{04001B98-8937-4118-9C63-891D2E29850F}">
    <text>After removing translucent from the cluster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2704-0819-42B9-A7E1-6DE9588CF024}">
  <dimension ref="A1:Y57"/>
  <sheetViews>
    <sheetView workbookViewId="0">
      <selection activeCell="J42" sqref="J42:J49"/>
    </sheetView>
  </sheetViews>
  <sheetFormatPr defaultRowHeight="15" x14ac:dyDescent="0.25"/>
  <cols>
    <col min="1" max="5" width="11" customWidth="1"/>
    <col min="6" max="6" width="16.42578125" customWidth="1"/>
    <col min="7" max="7" width="13.85546875" customWidth="1"/>
    <col min="8" max="8" width="13.5703125" customWidth="1"/>
    <col min="9" max="9" width="13.7109375" customWidth="1"/>
    <col min="10" max="10" width="18.28515625" customWidth="1"/>
    <col min="11" max="12" width="12.140625" customWidth="1"/>
    <col min="14" max="14" width="14.85546875" customWidth="1"/>
    <col min="15" max="15" width="20.28515625" customWidth="1"/>
    <col min="21" max="21" width="9.85546875" bestFit="1" customWidth="1"/>
    <col min="22" max="22" width="18" bestFit="1" customWidth="1"/>
    <col min="23" max="23" width="11" customWidth="1"/>
    <col min="24" max="24" width="16.42578125" customWidth="1"/>
    <col min="25" max="25" width="15.5703125" customWidth="1"/>
  </cols>
  <sheetData>
    <row r="1" spans="1:25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  <c r="M1" s="1" t="s">
        <v>1</v>
      </c>
      <c r="N1" s="1" t="s">
        <v>10</v>
      </c>
      <c r="O1" s="1" t="s">
        <v>11</v>
      </c>
      <c r="P1" s="1" t="s">
        <v>18</v>
      </c>
    </row>
    <row r="2" spans="1:25" hidden="1" x14ac:dyDescent="0.25">
      <c r="A2" t="s">
        <v>0</v>
      </c>
      <c r="B2">
        <v>256</v>
      </c>
      <c r="C2" s="1">
        <v>6.59670650718673E-7</v>
      </c>
      <c r="D2" s="1">
        <v>1.7505399482224501E-7</v>
      </c>
      <c r="E2" s="1">
        <v>1.7881413461059599E-7</v>
      </c>
      <c r="F2">
        <v>3.7683838714364599</v>
      </c>
      <c r="G2">
        <v>3.6891415332195998</v>
      </c>
      <c r="H2" s="1">
        <v>3.8450448623587999E-7</v>
      </c>
      <c r="I2" s="1">
        <v>8.3083417338709597E-8</v>
      </c>
      <c r="J2" s="1">
        <v>8.1455183131720399E-8</v>
      </c>
      <c r="K2">
        <v>4.62793296848099</v>
      </c>
      <c r="L2">
        <v>4.7204422291224999</v>
      </c>
      <c r="M2" s="1"/>
      <c r="N2" s="1">
        <f t="shared" ref="N2:N49" si="0">M2/I2</f>
        <v>0</v>
      </c>
      <c r="O2" s="1">
        <f t="shared" ref="O2:O49" si="1">M2/J2</f>
        <v>0</v>
      </c>
      <c r="P2" s="1"/>
    </row>
    <row r="3" spans="1:25" hidden="1" x14ac:dyDescent="0.25">
      <c r="A3" t="s">
        <v>2</v>
      </c>
      <c r="B3">
        <v>256</v>
      </c>
      <c r="C3" s="1">
        <v>6.3312380144031998E-7</v>
      </c>
      <c r="D3" s="1">
        <v>1.5020185220305601E-7</v>
      </c>
      <c r="E3" s="1">
        <v>1.4743927906277301E-7</v>
      </c>
      <c r="F3">
        <v>4.2151530900192</v>
      </c>
      <c r="G3">
        <v>4.2941325097687297</v>
      </c>
      <c r="H3" s="1">
        <v>3.5562572540134498E-7</v>
      </c>
      <c r="I3" s="1">
        <v>4.6105090725806403E-8</v>
      </c>
      <c r="J3" s="1">
        <v>4.3414398521505297E-8</v>
      </c>
      <c r="K3">
        <v>7.7133722069066497</v>
      </c>
      <c r="L3">
        <v>8.1914235256578607</v>
      </c>
      <c r="M3" s="1"/>
      <c r="N3" s="1">
        <f t="shared" si="0"/>
        <v>0</v>
      </c>
      <c r="O3" s="1">
        <f t="shared" si="1"/>
        <v>0</v>
      </c>
      <c r="P3" s="1"/>
    </row>
    <row r="4" spans="1:25" hidden="1" x14ac:dyDescent="0.25">
      <c r="A4" t="s">
        <v>3</v>
      </c>
      <c r="B4">
        <v>256</v>
      </c>
      <c r="C4" s="1">
        <v>7.97105272130299E-7</v>
      </c>
      <c r="D4" s="1">
        <v>5.6576559580461902E-7</v>
      </c>
      <c r="E4" s="1">
        <v>5.5279908201066402E-7</v>
      </c>
      <c r="F4">
        <v>1.4088966844947</v>
      </c>
      <c r="G4">
        <v>1.44194391428986</v>
      </c>
      <c r="H4" s="1">
        <v>4.2376509036428099E-7</v>
      </c>
      <c r="I4" s="1">
        <v>9.9745463709677406E-8</v>
      </c>
      <c r="J4" s="1">
        <v>9.9174227150537595E-8</v>
      </c>
      <c r="K4">
        <v>4.2484647883106401</v>
      </c>
      <c r="L4">
        <v>4.2729356460831696</v>
      </c>
      <c r="M4" s="1"/>
      <c r="N4" s="1">
        <f t="shared" si="0"/>
        <v>0</v>
      </c>
      <c r="O4" s="1">
        <f t="shared" si="1"/>
        <v>0</v>
      </c>
      <c r="P4" s="1"/>
    </row>
    <row r="5" spans="1:25" hidden="1" x14ac:dyDescent="0.25">
      <c r="A5" t="s">
        <v>4</v>
      </c>
      <c r="B5">
        <v>256</v>
      </c>
      <c r="C5" s="1">
        <v>7.1015023696486603E-7</v>
      </c>
      <c r="D5" s="1">
        <v>2.36357351945292E-7</v>
      </c>
      <c r="E5" s="1">
        <v>2.33628126161713E-7</v>
      </c>
      <c r="F5">
        <v>3.0045616568306999</v>
      </c>
      <c r="G5">
        <v>3.0396607147947199</v>
      </c>
      <c r="H5" s="1">
        <v>4.1903362118749198E-7</v>
      </c>
      <c r="I5" s="1">
        <v>1.1582871303763399E-7</v>
      </c>
      <c r="J5" s="1">
        <v>1.15388104838709E-7</v>
      </c>
      <c r="K5">
        <v>3.61770074274538</v>
      </c>
      <c r="L5">
        <v>3.6315148929191601</v>
      </c>
      <c r="M5" s="1"/>
      <c r="N5" s="1">
        <f t="shared" si="0"/>
        <v>0</v>
      </c>
      <c r="O5" s="1">
        <f t="shared" si="1"/>
        <v>0</v>
      </c>
      <c r="P5" s="1"/>
    </row>
    <row r="6" spans="1:25" hidden="1" x14ac:dyDescent="0.25">
      <c r="A6" t="s">
        <v>5</v>
      </c>
      <c r="B6">
        <v>256</v>
      </c>
      <c r="C6" s="1">
        <v>1.8989522090201701E-6</v>
      </c>
      <c r="D6" s="1">
        <v>1.02117392284575E-6</v>
      </c>
      <c r="E6" s="1">
        <v>1.01313796094668E-6</v>
      </c>
      <c r="F6">
        <v>1.8595776552227901</v>
      </c>
      <c r="G6">
        <v>1.8743273692417599</v>
      </c>
      <c r="H6" s="1">
        <v>3.9945356547832401E-7</v>
      </c>
      <c r="I6" s="1">
        <v>5.32402973790322E-8</v>
      </c>
      <c r="J6" s="1">
        <v>5.27902385752688E-8</v>
      </c>
      <c r="K6">
        <v>7.5028424923043797</v>
      </c>
      <c r="L6">
        <v>7.5668073541433198</v>
      </c>
      <c r="M6" s="1"/>
      <c r="N6" s="1">
        <f t="shared" si="0"/>
        <v>0</v>
      </c>
      <c r="O6" s="1">
        <f t="shared" si="1"/>
        <v>0</v>
      </c>
      <c r="P6" s="1"/>
    </row>
    <row r="7" spans="1:25" hidden="1" x14ac:dyDescent="0.25">
      <c r="A7" t="s">
        <v>6</v>
      </c>
      <c r="B7">
        <v>256</v>
      </c>
      <c r="C7" s="1">
        <v>6.5955698930768498E-7</v>
      </c>
      <c r="D7" s="1">
        <v>1.5480508927696399E-7</v>
      </c>
      <c r="E7" s="1">
        <v>1.63331798087525E-7</v>
      </c>
      <c r="F7">
        <v>4.2605639930070902</v>
      </c>
      <c r="G7">
        <v>4.0381419725401297</v>
      </c>
      <c r="H7" s="1">
        <v>3.6905644842052902E-7</v>
      </c>
      <c r="I7" s="1">
        <v>4.5602738575268803E-8</v>
      </c>
      <c r="J7" s="1">
        <v>4.3743699596774103E-8</v>
      </c>
      <c r="K7">
        <v>8.0928571386428896</v>
      </c>
      <c r="L7">
        <v>8.4367909395515497</v>
      </c>
      <c r="M7" s="1"/>
      <c r="N7" s="1">
        <f t="shared" si="0"/>
        <v>0</v>
      </c>
      <c r="O7" s="1">
        <f t="shared" si="1"/>
        <v>0</v>
      </c>
      <c r="P7" s="1"/>
    </row>
    <row r="8" spans="1:25" hidden="1" x14ac:dyDescent="0.25">
      <c r="A8" t="s">
        <v>7</v>
      </c>
      <c r="B8">
        <v>256</v>
      </c>
      <c r="C8" s="1">
        <v>2.4769991456020201E-6</v>
      </c>
      <c r="D8" s="1">
        <v>2.6843528593740098E-6</v>
      </c>
      <c r="E8" s="1">
        <v>2.66253016889095E-6</v>
      </c>
      <c r="F8">
        <v>0.92275467323608695</v>
      </c>
      <c r="G8">
        <v>0.930317776130135</v>
      </c>
      <c r="H8" s="1">
        <v>2.23386822448622E-6</v>
      </c>
      <c r="I8" s="1">
        <v>2.5841009324596699E-6</v>
      </c>
      <c r="J8" s="1">
        <v>2.5740429687500001E-6</v>
      </c>
      <c r="K8">
        <v>0.86446632034605497</v>
      </c>
      <c r="L8">
        <v>0.86784418582221001</v>
      </c>
      <c r="M8" s="1"/>
      <c r="N8" s="1">
        <f t="shared" si="0"/>
        <v>0</v>
      </c>
      <c r="O8" s="1">
        <f t="shared" si="1"/>
        <v>0</v>
      </c>
      <c r="P8" s="1"/>
    </row>
    <row r="9" spans="1:25" hidden="1" x14ac:dyDescent="0.25">
      <c r="A9" t="s">
        <v>8</v>
      </c>
      <c r="B9">
        <v>256</v>
      </c>
      <c r="C9" s="1">
        <v>6.4850329191133502E-7</v>
      </c>
      <c r="D9" s="1">
        <v>1.8328283062224701E-7</v>
      </c>
      <c r="E9" s="1">
        <v>1.84227822608845E-7</v>
      </c>
      <c r="F9">
        <v>3.5382653667539801</v>
      </c>
      <c r="G9">
        <v>3.5201159234685502</v>
      </c>
      <c r="H9" s="1">
        <v>3.49460620312921E-7</v>
      </c>
      <c r="I9" s="1">
        <v>4.5827872983870899E-8</v>
      </c>
      <c r="J9" s="1">
        <v>4.6183845766128998E-8</v>
      </c>
      <c r="K9">
        <v>7.6255038158963497</v>
      </c>
      <c r="L9">
        <v>7.5667284635099303</v>
      </c>
      <c r="M9" s="1"/>
      <c r="N9" s="1">
        <f t="shared" si="0"/>
        <v>0</v>
      </c>
      <c r="O9" s="1">
        <f t="shared" si="1"/>
        <v>0</v>
      </c>
      <c r="P9" s="1"/>
      <c r="V9" s="13" t="s">
        <v>1</v>
      </c>
      <c r="W9" s="13"/>
    </row>
    <row r="10" spans="1:25" ht="45" hidden="1" x14ac:dyDescent="0.25">
      <c r="A10" t="s">
        <v>0</v>
      </c>
      <c r="B10">
        <v>512</v>
      </c>
      <c r="C10" s="1">
        <v>3.7445660887492999E-7</v>
      </c>
      <c r="D10" s="1">
        <v>1.0233196533388499E-7</v>
      </c>
      <c r="E10" s="1">
        <v>1.04057136923074E-7</v>
      </c>
      <c r="F10">
        <v>3.6592340199190398</v>
      </c>
      <c r="G10">
        <v>3.5985672866605101</v>
      </c>
      <c r="H10" s="1">
        <v>2.2801601638396501E-7</v>
      </c>
      <c r="I10" s="1">
        <v>5.0395616319444401E-8</v>
      </c>
      <c r="J10" s="1">
        <v>5.0376953124999997E-8</v>
      </c>
      <c r="K10">
        <v>4.5245208420238896</v>
      </c>
      <c r="L10">
        <v>4.52619704526772</v>
      </c>
      <c r="M10" s="1">
        <v>6.5897999999999999E-8</v>
      </c>
      <c r="N10" s="1">
        <f t="shared" si="0"/>
        <v>1.3076137333511335</v>
      </c>
      <c r="O10" s="1">
        <f t="shared" si="1"/>
        <v>1.3080981661691158</v>
      </c>
      <c r="P10" s="1">
        <v>6.5897999999999999E-8</v>
      </c>
      <c r="U10" t="s">
        <v>19</v>
      </c>
      <c r="V10" s="2" t="s">
        <v>21</v>
      </c>
      <c r="W10" s="2" t="s">
        <v>20</v>
      </c>
      <c r="X10" s="2" t="s">
        <v>22</v>
      </c>
      <c r="Y10" s="2" t="s">
        <v>23</v>
      </c>
    </row>
    <row r="11" spans="1:25" hidden="1" x14ac:dyDescent="0.25">
      <c r="A11" t="s">
        <v>2</v>
      </c>
      <c r="B11">
        <v>512</v>
      </c>
      <c r="C11" s="1">
        <v>3.44767235219478E-7</v>
      </c>
      <c r="D11" s="1">
        <v>8.0387521949079296E-8</v>
      </c>
      <c r="E11" s="1">
        <v>8.3729831708802099E-8</v>
      </c>
      <c r="F11">
        <v>4.28881531437015</v>
      </c>
      <c r="G11">
        <v>4.1176152893573104</v>
      </c>
      <c r="H11" s="1">
        <v>1.9688578322529699E-7</v>
      </c>
      <c r="I11" s="1">
        <v>2.4019314236111101E-8</v>
      </c>
      <c r="J11" s="1">
        <v>2.2919487847222201E-8</v>
      </c>
      <c r="K11">
        <v>8.1969777026063397</v>
      </c>
      <c r="L11">
        <v>8.5903221109349506</v>
      </c>
      <c r="M11" s="1">
        <v>2.9893000000000002E-8</v>
      </c>
      <c r="N11" s="1">
        <f t="shared" si="0"/>
        <v>1.2445401107687866</v>
      </c>
      <c r="O11" s="1">
        <f t="shared" si="1"/>
        <v>1.3042612557166271</v>
      </c>
      <c r="P11" s="1">
        <v>3.0078E-8</v>
      </c>
      <c r="U11">
        <v>512</v>
      </c>
      <c r="V11">
        <f>GEOMEAN(O10:O15)</f>
        <v>1.2722665895124083</v>
      </c>
      <c r="W11">
        <f>GEOMEAN(O10:O17)</f>
        <v>2.3761634552622453</v>
      </c>
      <c r="X11">
        <f>GEOMEAN(L10:L17)</f>
        <v>4.3288062814808175</v>
      </c>
      <c r="Y11">
        <f>GEOMEAN(G10:G17)</f>
        <v>2.2896531072643902</v>
      </c>
    </row>
    <row r="12" spans="1:25" hidden="1" x14ac:dyDescent="0.25">
      <c r="A12" t="s">
        <v>3</v>
      </c>
      <c r="B12">
        <v>512</v>
      </c>
      <c r="C12" s="1">
        <v>7.7931789888275997E-7</v>
      </c>
      <c r="D12" s="1">
        <v>6.0134924327333698E-7</v>
      </c>
      <c r="E12" s="1">
        <v>6.0531621177991203E-7</v>
      </c>
      <c r="F12">
        <v>1.29594891421278</v>
      </c>
      <c r="G12">
        <v>1.28745585153122</v>
      </c>
      <c r="H12" s="1">
        <v>2.4542046917809301E-7</v>
      </c>
      <c r="I12" s="1">
        <v>7.1207248263888797E-8</v>
      </c>
      <c r="J12" s="1">
        <v>7.56098090277777E-8</v>
      </c>
      <c r="K12">
        <v>3.4465658365084302</v>
      </c>
      <c r="L12">
        <v>3.2458813523511201</v>
      </c>
      <c r="M12" s="1">
        <v>9.9678000000000001E-8</v>
      </c>
      <c r="N12" s="1">
        <f t="shared" si="0"/>
        <v>1.3998294054363778</v>
      </c>
      <c r="O12" s="1">
        <f t="shared" si="1"/>
        <v>1.318321012600099</v>
      </c>
      <c r="P12" s="1">
        <v>9.9971000000000002E-8</v>
      </c>
      <c r="U12">
        <v>1024</v>
      </c>
      <c r="V12">
        <f>GEOMEAN(O18:O23)</f>
        <v>1.4528827696605262</v>
      </c>
      <c r="W12">
        <f>GEOMEAN(O18:O25)</f>
        <v>2.4358620321136715</v>
      </c>
      <c r="X12">
        <f>GEOMEAN(L18:L25)</f>
        <v>3.7192906081428734</v>
      </c>
      <c r="Y12">
        <f>GEOMEAN(G18:G25)</f>
        <v>2.1032220719469961</v>
      </c>
    </row>
    <row r="13" spans="1:25" hidden="1" x14ac:dyDescent="0.25">
      <c r="A13" t="s">
        <v>4</v>
      </c>
      <c r="B13">
        <v>512</v>
      </c>
      <c r="C13" s="1">
        <v>3.9950323601563701E-7</v>
      </c>
      <c r="D13" s="1">
        <v>1.4739245590236401E-7</v>
      </c>
      <c r="E13" s="1">
        <v>1.4122741089926799E-7</v>
      </c>
      <c r="F13">
        <v>2.7104727549982299</v>
      </c>
      <c r="G13">
        <v>2.8287938826591299</v>
      </c>
      <c r="H13" s="1">
        <v>2.47780854503313E-7</v>
      </c>
      <c r="I13" s="1">
        <v>7.0163628472222198E-8</v>
      </c>
      <c r="J13" s="1">
        <v>7.0030598958333299E-8</v>
      </c>
      <c r="K13">
        <v>3.5314715030938002</v>
      </c>
      <c r="L13">
        <v>3.5381798555048398</v>
      </c>
      <c r="M13" s="1">
        <v>9.4111000000000001E-8</v>
      </c>
      <c r="N13" s="1">
        <f t="shared" si="0"/>
        <v>1.341307484365045</v>
      </c>
      <c r="O13" s="1">
        <f t="shared" si="1"/>
        <v>1.3438554203426709</v>
      </c>
      <c r="P13" s="1">
        <v>9.3203000000000004E-8</v>
      </c>
      <c r="U13">
        <v>2048</v>
      </c>
      <c r="V13">
        <f>GEOMEAN(O26:O31)</f>
        <v>1.4845970411866873</v>
      </c>
      <c r="W13">
        <f>GEOMEAN(O26:O33)</f>
        <v>2.2041243784297411</v>
      </c>
      <c r="X13">
        <f>GEOMEAN(L26:L33)</f>
        <v>3.0142021403665042</v>
      </c>
      <c r="Y13">
        <f>GEOMEAN(G26:G33)</f>
        <v>1.7401095153145931</v>
      </c>
    </row>
    <row r="14" spans="1:25" hidden="1" x14ac:dyDescent="0.25">
      <c r="A14" t="s">
        <v>5</v>
      </c>
      <c r="B14">
        <v>512</v>
      </c>
      <c r="C14" s="1">
        <v>1.51449793742762E-6</v>
      </c>
      <c r="D14" s="1">
        <v>1.06676978369553E-6</v>
      </c>
      <c r="E14" s="1">
        <v>1.0667972577114901E-6</v>
      </c>
      <c r="F14">
        <v>1.41970457035355</v>
      </c>
      <c r="G14">
        <v>1.4196680076554999</v>
      </c>
      <c r="H14" s="1">
        <v>2.2625959374838399E-7</v>
      </c>
      <c r="I14" s="1">
        <v>4.1439887152777698E-8</v>
      </c>
      <c r="J14" s="1">
        <v>4.1302951388888798E-8</v>
      </c>
      <c r="K14">
        <v>5.4599471498130603</v>
      </c>
      <c r="L14">
        <v>5.4780490531543702</v>
      </c>
      <c r="M14" s="1">
        <v>4.5742E-8</v>
      </c>
      <c r="N14" s="1">
        <f t="shared" si="0"/>
        <v>1.1038157471655647</v>
      </c>
      <c r="O14" s="1">
        <f t="shared" si="1"/>
        <v>1.107475336794101</v>
      </c>
      <c r="P14" s="1">
        <v>4.5762000000000003E-8</v>
      </c>
      <c r="U14">
        <v>4096</v>
      </c>
      <c r="V14">
        <f>GEOMEAN(O34:O39)</f>
        <v>1.7820833470428157</v>
      </c>
      <c r="W14">
        <f>GEOMEAN(O34:O41)</f>
        <v>2.229121755272391</v>
      </c>
      <c r="X14">
        <f>GEOMEAN(L34:L41)</f>
        <v>2.752556162309721</v>
      </c>
      <c r="Y14">
        <f>GEOMEAN(G34:G41)</f>
        <v>1.7245301052789499</v>
      </c>
    </row>
    <row r="15" spans="1:25" hidden="1" x14ac:dyDescent="0.25">
      <c r="A15" t="s">
        <v>6</v>
      </c>
      <c r="B15">
        <v>512</v>
      </c>
      <c r="C15" s="1">
        <v>3.4894644179277902E-7</v>
      </c>
      <c r="D15" s="1">
        <v>8.4465576542748306E-8</v>
      </c>
      <c r="E15" s="1">
        <v>8.96321920057137E-8</v>
      </c>
      <c r="F15">
        <v>4.1312266615048303</v>
      </c>
      <c r="G15">
        <v>3.89309280498835</v>
      </c>
      <c r="H15" s="1">
        <v>1.96554853270451E-7</v>
      </c>
      <c r="I15" s="1">
        <v>2.4508680555555498E-8</v>
      </c>
      <c r="J15" s="1">
        <v>2.43192274305555E-8</v>
      </c>
      <c r="K15">
        <v>8.0198055878571797</v>
      </c>
      <c r="L15">
        <v>8.0822819652359694</v>
      </c>
      <c r="M15" s="1">
        <v>3.0810999999999997E-8</v>
      </c>
      <c r="N15" s="1">
        <f t="shared" si="0"/>
        <v>1.2571464192108832</v>
      </c>
      <c r="O15" s="1">
        <f t="shared" si="1"/>
        <v>1.2669399177248539</v>
      </c>
      <c r="P15" s="1">
        <v>3.0478999999999998E-8</v>
      </c>
      <c r="U15">
        <v>8192</v>
      </c>
      <c r="V15">
        <f>GEOMEAN(O42:O47)</f>
        <v>2.1011295266014534</v>
      </c>
      <c r="W15">
        <f>GEOMEAN(O42:O49)</f>
        <v>2.4945475999661837</v>
      </c>
      <c r="X15">
        <f>GEOMEAN(L42:L49)</f>
        <v>2.7309627886709156</v>
      </c>
      <c r="Y15">
        <f>GEOMEAN(G42:G49)</f>
        <v>1.7646795878117199</v>
      </c>
    </row>
    <row r="16" spans="1:25" hidden="1" x14ac:dyDescent="0.25">
      <c r="A16" t="s">
        <v>7</v>
      </c>
      <c r="B16">
        <v>512</v>
      </c>
      <c r="C16" s="1">
        <v>2.2612468649943601E-6</v>
      </c>
      <c r="D16" s="1">
        <v>2.4420431194206E-6</v>
      </c>
      <c r="E16" s="1">
        <v>2.4281530641019301E-6</v>
      </c>
      <c r="F16">
        <v>0.92596516704048304</v>
      </c>
      <c r="G16">
        <v>0.93126207668901595</v>
      </c>
      <c r="H16" s="1">
        <v>2.0542598019043599E-6</v>
      </c>
      <c r="I16" s="1">
        <v>2.3879186197916602E-6</v>
      </c>
      <c r="J16" s="1">
        <v>2.5554622395833298E-6</v>
      </c>
      <c r="K16">
        <v>0.86027211517098601</v>
      </c>
      <c r="L16">
        <v>0.80387014532419998</v>
      </c>
      <c r="M16" s="1">
        <v>4.2074326000000002E-5</v>
      </c>
      <c r="N16" s="1">
        <f t="shared" si="0"/>
        <v>17.619664946400427</v>
      </c>
      <c r="O16" s="1">
        <f t="shared" si="1"/>
        <v>16.464467894802567</v>
      </c>
      <c r="P16" s="1">
        <v>4.2072178E-5</v>
      </c>
      <c r="U16">
        <v>16834</v>
      </c>
      <c r="V16">
        <f>GEOMEAN(O50:O55)</f>
        <v>2.1092226931754987</v>
      </c>
      <c r="W16">
        <f>GEOMEAN(O50:O57)</f>
        <v>2.2280173266677927</v>
      </c>
      <c r="X16">
        <f>GEOMEAN(L50:L57)</f>
        <v>2.7177812959674381</v>
      </c>
      <c r="Y16">
        <f>GEOMEAN(G50:G57)</f>
        <v>1.6294229488223917</v>
      </c>
    </row>
    <row r="17" spans="1:16" hidden="1" x14ac:dyDescent="0.25">
      <c r="A17" t="s">
        <v>8</v>
      </c>
      <c r="B17">
        <v>512</v>
      </c>
      <c r="C17" s="1">
        <v>3.3736968826916398E-7</v>
      </c>
      <c r="D17" s="1">
        <v>1.2237242319517601E-7</v>
      </c>
      <c r="E17" s="1">
        <v>1.2405408132407399E-7</v>
      </c>
      <c r="F17">
        <v>2.7569094364592299</v>
      </c>
      <c r="G17">
        <v>2.7195371943292499</v>
      </c>
      <c r="H17" s="1">
        <v>1.8696057506733401E-7</v>
      </c>
      <c r="I17" s="1">
        <v>2.49891493055555E-8</v>
      </c>
      <c r="J17" s="1">
        <v>2.4099392361111098E-8</v>
      </c>
      <c r="K17">
        <v>7.4816702554083996</v>
      </c>
      <c r="L17">
        <v>7.75789581188904</v>
      </c>
      <c r="M17" s="1">
        <v>3.5075199999999999E-7</v>
      </c>
      <c r="N17" s="1">
        <f t="shared" si="0"/>
        <v>14.036172088580145</v>
      </c>
      <c r="O17" s="1">
        <f t="shared" si="1"/>
        <v>14.554391859522745</v>
      </c>
      <c r="P17" s="1">
        <v>3.77627E-7</v>
      </c>
    </row>
    <row r="18" spans="1:16" hidden="1" x14ac:dyDescent="0.25">
      <c r="A18" t="s">
        <v>0</v>
      </c>
      <c r="B18">
        <v>1024</v>
      </c>
      <c r="C18" s="1">
        <v>2.1111536105828601E-7</v>
      </c>
      <c r="D18" s="1">
        <v>7.3903273524982505E-8</v>
      </c>
      <c r="E18" s="1">
        <v>7.6787324533575999E-8</v>
      </c>
      <c r="F18">
        <v>2.85664424576429</v>
      </c>
      <c r="G18">
        <v>2.7493516975705199</v>
      </c>
      <c r="H18" s="1">
        <v>1.3448026341696499E-7</v>
      </c>
      <c r="I18" s="1">
        <v>4.3836495535714198E-8</v>
      </c>
      <c r="J18" s="1">
        <v>4.51448567708333E-8</v>
      </c>
      <c r="K18">
        <v>3.0677694868971099</v>
      </c>
      <c r="L18">
        <v>2.9788612266425201</v>
      </c>
      <c r="M18" s="1">
        <v>5.8163999999999997E-8</v>
      </c>
      <c r="N18" s="1">
        <f t="shared" si="0"/>
        <v>1.3268396410158514</v>
      </c>
      <c r="O18" s="1">
        <f t="shared" si="1"/>
        <v>1.2883859682013203</v>
      </c>
      <c r="P18" s="1">
        <v>5.8578999999999998E-8</v>
      </c>
    </row>
    <row r="19" spans="1:16" hidden="1" x14ac:dyDescent="0.25">
      <c r="A19" t="s">
        <v>2</v>
      </c>
      <c r="B19">
        <v>1024</v>
      </c>
      <c r="C19" s="1">
        <v>1.78653780104858E-7</v>
      </c>
      <c r="D19" s="1">
        <v>4.69984730616921E-8</v>
      </c>
      <c r="E19" s="1">
        <v>4.6143208497336902E-8</v>
      </c>
      <c r="F19">
        <v>3.8012677533236001</v>
      </c>
      <c r="G19">
        <v>3.87172426718374</v>
      </c>
      <c r="H19" s="1">
        <v>1.0535642061205099E-7</v>
      </c>
      <c r="I19" s="1">
        <v>1.4396856398809501E-8</v>
      </c>
      <c r="J19" s="1">
        <v>1.38511439732142E-8</v>
      </c>
      <c r="K19">
        <v>7.3180156621387997</v>
      </c>
      <c r="L19">
        <v>7.6063335140976402</v>
      </c>
      <c r="M19" s="1">
        <v>2.3251999999999999E-8</v>
      </c>
      <c r="N19" s="1">
        <f t="shared" si="0"/>
        <v>1.6150748021576951</v>
      </c>
      <c r="O19" s="1">
        <f t="shared" si="1"/>
        <v>1.6787061086770512</v>
      </c>
      <c r="P19" s="1">
        <v>2.2754E-8</v>
      </c>
    </row>
    <row r="20" spans="1:16" hidden="1" x14ac:dyDescent="0.25">
      <c r="A20" t="s">
        <v>3</v>
      </c>
      <c r="B20">
        <v>1024</v>
      </c>
      <c r="C20" s="1">
        <v>6.6687668939786298E-7</v>
      </c>
      <c r="D20" s="1">
        <v>4.65437936197434E-7</v>
      </c>
      <c r="E20" s="1">
        <v>4.6060265352328602E-7</v>
      </c>
      <c r="F20">
        <v>1.4327940151293901</v>
      </c>
      <c r="G20">
        <v>1.44783510102845</v>
      </c>
      <c r="H20" s="1">
        <v>1.5334874790694E-7</v>
      </c>
      <c r="I20" s="1">
        <v>6.6297200520833305E-8</v>
      </c>
      <c r="J20" s="1">
        <v>7.07263764880952E-8</v>
      </c>
      <c r="K20">
        <v>2.3130501243223902</v>
      </c>
      <c r="L20">
        <v>2.16819743243529</v>
      </c>
      <c r="M20" s="1">
        <v>9.0029000000000005E-8</v>
      </c>
      <c r="N20" s="1">
        <f t="shared" si="0"/>
        <v>1.3579608081899204</v>
      </c>
      <c r="O20" s="1">
        <f t="shared" si="1"/>
        <v>1.2729197291077659</v>
      </c>
      <c r="P20" s="1">
        <v>9.0395999999999998E-8</v>
      </c>
    </row>
    <row r="21" spans="1:16" hidden="1" x14ac:dyDescent="0.25">
      <c r="A21" t="s">
        <v>4</v>
      </c>
      <c r="B21">
        <v>1024</v>
      </c>
      <c r="C21" s="1">
        <v>2.31320127135231E-7</v>
      </c>
      <c r="D21" s="1">
        <v>1.01727366979633E-7</v>
      </c>
      <c r="E21" s="1">
        <v>1.00338532190237E-7</v>
      </c>
      <c r="F21">
        <v>2.2739222885965802</v>
      </c>
      <c r="G21">
        <v>2.3053967612029398</v>
      </c>
      <c r="H21" s="1">
        <v>1.53629641447748E-7</v>
      </c>
      <c r="I21" s="1">
        <v>4.9151088169642802E-8</v>
      </c>
      <c r="J21" s="1">
        <v>4.89015997023809E-8</v>
      </c>
      <c r="K21">
        <v>3.1256610416742401</v>
      </c>
      <c r="L21">
        <v>3.1416076852853601</v>
      </c>
      <c r="M21" s="1">
        <v>8.3427999999999998E-8</v>
      </c>
      <c r="N21" s="1">
        <f t="shared" si="0"/>
        <v>1.6973784936775347</v>
      </c>
      <c r="O21" s="1">
        <f t="shared" si="1"/>
        <v>1.7060382586203635</v>
      </c>
      <c r="P21" s="1">
        <v>8.3516000000000005E-8</v>
      </c>
    </row>
    <row r="22" spans="1:16" hidden="1" x14ac:dyDescent="0.25">
      <c r="A22" t="s">
        <v>5</v>
      </c>
      <c r="B22">
        <v>1024</v>
      </c>
      <c r="C22" s="1">
        <v>1.2752862780221801E-6</v>
      </c>
      <c r="D22" s="1">
        <v>9.1833766505476905E-7</v>
      </c>
      <c r="E22" s="1">
        <v>9.1190959903455904E-7</v>
      </c>
      <c r="F22">
        <v>1.3886899411297999</v>
      </c>
      <c r="G22">
        <v>1.39847883975816</v>
      </c>
      <c r="H22" s="1">
        <v>1.3284551511917699E-7</v>
      </c>
      <c r="I22" s="1">
        <v>3.21103050595238E-8</v>
      </c>
      <c r="J22" s="1">
        <v>3.2466285342261903E-8</v>
      </c>
      <c r="K22">
        <v>4.1371614150945701</v>
      </c>
      <c r="L22">
        <v>4.0917990376389204</v>
      </c>
      <c r="M22" s="1">
        <v>3.7510000000000003E-8</v>
      </c>
      <c r="N22" s="1">
        <f t="shared" si="0"/>
        <v>1.1681608110065174</v>
      </c>
      <c r="O22" s="1">
        <f t="shared" si="1"/>
        <v>1.1553523787697577</v>
      </c>
      <c r="P22" s="1">
        <v>3.7437E-8</v>
      </c>
    </row>
    <row r="23" spans="1:16" hidden="1" x14ac:dyDescent="0.25">
      <c r="A23" t="s">
        <v>6</v>
      </c>
      <c r="B23">
        <v>1024</v>
      </c>
      <c r="C23" s="1">
        <v>1.8939935779642401E-7</v>
      </c>
      <c r="D23" s="1">
        <v>5.5873533710837297E-8</v>
      </c>
      <c r="E23" s="1">
        <v>5.6634557300380301E-8</v>
      </c>
      <c r="F23">
        <v>3.3897866345204601</v>
      </c>
      <c r="G23">
        <v>3.34423657259086</v>
      </c>
      <c r="H23" s="1">
        <v>1.10566560622482E-7</v>
      </c>
      <c r="I23" s="1">
        <v>1.4962797619047599E-8</v>
      </c>
      <c r="J23" s="1">
        <v>1.4350585937500001E-8</v>
      </c>
      <c r="K23">
        <v>7.3894310033125699</v>
      </c>
      <c r="L23">
        <v>7.7046722066976203</v>
      </c>
      <c r="M23" s="1">
        <v>2.4873E-8</v>
      </c>
      <c r="N23" s="1">
        <f t="shared" si="0"/>
        <v>1.6623228244654424</v>
      </c>
      <c r="O23" s="1">
        <f t="shared" si="1"/>
        <v>1.7332393331064988</v>
      </c>
      <c r="P23" s="1">
        <v>2.4204E-8</v>
      </c>
    </row>
    <row r="24" spans="1:16" hidden="1" x14ac:dyDescent="0.25">
      <c r="A24" t="s">
        <v>7</v>
      </c>
      <c r="B24">
        <v>1024</v>
      </c>
      <c r="C24" s="1">
        <v>2.0628385911030402E-6</v>
      </c>
      <c r="D24" s="1">
        <v>1.8785784154066E-6</v>
      </c>
      <c r="E24" s="1">
        <v>1.86685639034424E-6</v>
      </c>
      <c r="F24">
        <v>1.0980848998291901</v>
      </c>
      <c r="G24">
        <v>1.1049797947889599</v>
      </c>
      <c r="H24" s="1">
        <v>2.01667126800332E-6</v>
      </c>
      <c r="I24" s="1">
        <v>1.8444161551339201E-6</v>
      </c>
      <c r="J24" s="1">
        <v>1.83628487723214E-6</v>
      </c>
      <c r="K24">
        <v>1.09339275867321</v>
      </c>
      <c r="L24">
        <v>1.09823442593672</v>
      </c>
      <c r="M24" s="1">
        <v>2.1044843999999999E-5</v>
      </c>
      <c r="N24" s="1">
        <f t="shared" si="0"/>
        <v>11.410030182950749</v>
      </c>
      <c r="O24" s="1">
        <f t="shared" si="1"/>
        <v>11.460555091931711</v>
      </c>
      <c r="P24" s="1">
        <v>2.1028349000000001E-5</v>
      </c>
    </row>
    <row r="25" spans="1:16" hidden="1" x14ac:dyDescent="0.25">
      <c r="A25" t="s">
        <v>8</v>
      </c>
      <c r="B25">
        <v>1024</v>
      </c>
      <c r="C25" s="1">
        <v>1.8386929739444001E-7</v>
      </c>
      <c r="D25" s="1">
        <v>8.8150734968838198E-8</v>
      </c>
      <c r="E25" s="1">
        <v>8.8172853879985296E-8</v>
      </c>
      <c r="F25">
        <v>2.0858509853541101</v>
      </c>
      <c r="G25">
        <v>2.0853277318743699</v>
      </c>
      <c r="H25" s="1">
        <v>1.03869020850175E-7</v>
      </c>
      <c r="I25" s="1">
        <v>1.46126302083333E-8</v>
      </c>
      <c r="J25" s="1">
        <v>1.51581101190476E-8</v>
      </c>
      <c r="K25">
        <v>7.1081673435451096</v>
      </c>
      <c r="L25">
        <v>6.8523727585046696</v>
      </c>
      <c r="M25" s="1">
        <v>1.7429200000000001E-7</v>
      </c>
      <c r="N25" s="1">
        <f t="shared" si="0"/>
        <v>11.927489953219007</v>
      </c>
      <c r="O25" s="1">
        <f t="shared" si="1"/>
        <v>11.498267173886381</v>
      </c>
      <c r="P25" s="1">
        <v>1.74565E-7</v>
      </c>
    </row>
    <row r="26" spans="1:16" hidden="1" x14ac:dyDescent="0.25">
      <c r="A26" t="s">
        <v>0</v>
      </c>
      <c r="B26">
        <v>2048</v>
      </c>
      <c r="C26" s="1">
        <v>1.2738688383251401E-7</v>
      </c>
      <c r="D26" s="1">
        <v>5.3682209302981602E-8</v>
      </c>
      <c r="E26" s="1">
        <v>5.3850041391948799E-8</v>
      </c>
      <c r="F26">
        <v>2.3729813933987698</v>
      </c>
      <c r="G26">
        <v>2.3655856251868999</v>
      </c>
      <c r="H26" s="1">
        <v>9.0125637749830797E-8</v>
      </c>
      <c r="I26" s="1">
        <v>3.6235894097222197E-8</v>
      </c>
      <c r="J26" s="1">
        <v>3.6576877170138798E-8</v>
      </c>
      <c r="K26">
        <v>2.4871923267029201</v>
      </c>
      <c r="L26">
        <v>2.4640058070186699</v>
      </c>
      <c r="M26" s="1">
        <v>5.3994E-8</v>
      </c>
      <c r="N26" s="1">
        <f t="shared" si="0"/>
        <v>1.4900694834556081</v>
      </c>
      <c r="O26" s="1">
        <f t="shared" si="1"/>
        <v>1.4761785088662644</v>
      </c>
      <c r="P26" s="1">
        <v>5.4158000000000001E-8</v>
      </c>
    </row>
    <row r="27" spans="1:16" hidden="1" x14ac:dyDescent="0.25">
      <c r="A27" t="s">
        <v>2</v>
      </c>
      <c r="B27">
        <v>2048</v>
      </c>
      <c r="C27" s="1">
        <v>1.0077240100751301E-7</v>
      </c>
      <c r="D27" s="1">
        <v>3.3270076124204501E-8</v>
      </c>
      <c r="E27" s="1">
        <v>3.1911768019199299E-8</v>
      </c>
      <c r="F27">
        <v>3.0289200611176099</v>
      </c>
      <c r="G27">
        <v>3.1578444963276402</v>
      </c>
      <c r="H27" s="1">
        <v>6.3190948114626901E-8</v>
      </c>
      <c r="I27" s="1">
        <v>1.02015516493055E-8</v>
      </c>
      <c r="J27" s="1">
        <v>1.11881510416666E-8</v>
      </c>
      <c r="K27">
        <v>6.19424870714922</v>
      </c>
      <c r="L27">
        <v>5.6480242248511399</v>
      </c>
      <c r="M27" s="1">
        <v>1.9901999999999998E-8</v>
      </c>
      <c r="N27" s="1">
        <f t="shared" si="0"/>
        <v>1.9508796979285876</v>
      </c>
      <c r="O27" s="1">
        <f t="shared" si="1"/>
        <v>1.7788462030840955</v>
      </c>
      <c r="P27" s="1">
        <v>2.0081E-8</v>
      </c>
    </row>
    <row r="28" spans="1:16" hidden="1" x14ac:dyDescent="0.25">
      <c r="A28" t="s">
        <v>3</v>
      </c>
      <c r="B28">
        <v>2048</v>
      </c>
      <c r="C28" s="1">
        <v>5.3335343384080398E-7</v>
      </c>
      <c r="D28" s="1">
        <v>3.7908858050488698E-7</v>
      </c>
      <c r="E28" s="1">
        <v>3.8481207512732999E-7</v>
      </c>
      <c r="F28">
        <v>1.4069361655010999</v>
      </c>
      <c r="G28">
        <v>1.3860101288773801</v>
      </c>
      <c r="H28" s="1">
        <v>1.1167094473623501E-7</v>
      </c>
      <c r="I28" s="1">
        <v>5.6735839843749997E-8</v>
      </c>
      <c r="J28" s="1">
        <v>6.5490722656249997E-8</v>
      </c>
      <c r="K28">
        <v>1.96826106820268</v>
      </c>
      <c r="L28">
        <v>1.70514143388488</v>
      </c>
      <c r="M28" s="1">
        <v>8.2815000000000004E-8</v>
      </c>
      <c r="N28" s="1">
        <f t="shared" si="0"/>
        <v>1.4596593657214167</v>
      </c>
      <c r="O28" s="1">
        <f t="shared" si="1"/>
        <v>1.2645302516309413</v>
      </c>
      <c r="P28" s="1">
        <v>8.2890999999999998E-8</v>
      </c>
    </row>
    <row r="29" spans="1:16" hidden="1" x14ac:dyDescent="0.25">
      <c r="A29" t="s">
        <v>4</v>
      </c>
      <c r="B29">
        <v>2048</v>
      </c>
      <c r="C29" s="1">
        <v>1.5167584125366399E-7</v>
      </c>
      <c r="D29" s="1">
        <v>9.8486068762011004E-8</v>
      </c>
      <c r="E29" s="1">
        <v>9.8170906615753899E-8</v>
      </c>
      <c r="F29">
        <v>1.5400740750469499</v>
      </c>
      <c r="G29">
        <v>1.54501823893031</v>
      </c>
      <c r="H29" s="1">
        <v>1.09346324784888E-7</v>
      </c>
      <c r="I29" s="1">
        <v>5.5725640190972197E-8</v>
      </c>
      <c r="J29" s="1">
        <v>5.5624728732638801E-8</v>
      </c>
      <c r="K29">
        <v>1.96222644388036</v>
      </c>
      <c r="L29">
        <v>1.9657862119285601</v>
      </c>
      <c r="M29" s="1">
        <v>7.7077999999999997E-8</v>
      </c>
      <c r="N29" s="1">
        <f t="shared" si="0"/>
        <v>1.383169394480765</v>
      </c>
      <c r="O29" s="1">
        <f t="shared" si="1"/>
        <v>1.3856786676745285</v>
      </c>
      <c r="P29" s="1">
        <v>7.7073000000000005E-8</v>
      </c>
    </row>
    <row r="30" spans="1:16" hidden="1" x14ac:dyDescent="0.25">
      <c r="A30" t="s">
        <v>5</v>
      </c>
      <c r="B30">
        <v>2048</v>
      </c>
      <c r="C30" s="1">
        <v>1.19782673815886E-6</v>
      </c>
      <c r="D30" s="1">
        <v>8.4918283391743901E-7</v>
      </c>
      <c r="E30" s="1">
        <v>8.4891973529011E-7</v>
      </c>
      <c r="F30">
        <v>1.4105640037882801</v>
      </c>
      <c r="G30">
        <v>1.41100116814873</v>
      </c>
      <c r="H30" s="1">
        <v>8.4740847038725994E-8</v>
      </c>
      <c r="I30" s="1">
        <v>2.5841742621527701E-8</v>
      </c>
      <c r="J30" s="1">
        <v>2.9493001302083301E-8</v>
      </c>
      <c r="K30">
        <v>3.2792233975789</v>
      </c>
      <c r="L30">
        <v>2.8732527480253398</v>
      </c>
      <c r="M30" s="1">
        <v>3.3339999999999999E-8</v>
      </c>
      <c r="N30" s="1">
        <f t="shared" si="0"/>
        <v>1.2901606709845415</v>
      </c>
      <c r="O30" s="1">
        <f t="shared" si="1"/>
        <v>1.1304376810794416</v>
      </c>
      <c r="P30" s="1">
        <v>3.3349999999999998E-8</v>
      </c>
    </row>
    <row r="31" spans="1:16" hidden="1" x14ac:dyDescent="0.25">
      <c r="A31" t="s">
        <v>6</v>
      </c>
      <c r="B31">
        <v>2048</v>
      </c>
      <c r="C31" s="1">
        <v>1.0441510110265599E-7</v>
      </c>
      <c r="D31" s="1">
        <v>4.0997789862255198E-8</v>
      </c>
      <c r="E31" s="1">
        <v>3.94111137009329E-8</v>
      </c>
      <c r="F31">
        <v>2.5468470728171302</v>
      </c>
      <c r="G31">
        <v>2.6493821487766001</v>
      </c>
      <c r="H31" s="1">
        <v>6.5120984800159904E-8</v>
      </c>
      <c r="I31" s="1">
        <v>1.10555013020833E-8</v>
      </c>
      <c r="J31" s="1">
        <v>1.045166015625E-8</v>
      </c>
      <c r="K31">
        <v>5.8903692397818501</v>
      </c>
      <c r="L31">
        <v>6.2306833389734804</v>
      </c>
      <c r="M31" s="1">
        <v>2.1514E-8</v>
      </c>
      <c r="N31" s="1">
        <f t="shared" si="0"/>
        <v>1.9459994994479264</v>
      </c>
      <c r="O31" s="1">
        <f t="shared" si="1"/>
        <v>2.058428965195048</v>
      </c>
      <c r="P31" s="1">
        <v>2.1523E-8</v>
      </c>
    </row>
    <row r="32" spans="1:16" hidden="1" x14ac:dyDescent="0.25">
      <c r="A32" t="s">
        <v>7</v>
      </c>
      <c r="B32">
        <v>2048</v>
      </c>
      <c r="C32" s="1">
        <v>2.4141714675351902E-6</v>
      </c>
      <c r="D32" s="1">
        <v>1.8111303991948499E-6</v>
      </c>
      <c r="E32" s="1">
        <v>1.79430023611833E-6</v>
      </c>
      <c r="F32">
        <v>1.3329639150270001</v>
      </c>
      <c r="G32">
        <v>1.34546683935005</v>
      </c>
      <c r="H32" s="1">
        <v>2.3254882156228002E-6</v>
      </c>
      <c r="I32" s="1">
        <v>1.78785725911458E-6</v>
      </c>
      <c r="J32" s="1">
        <v>1.7758732096354099E-6</v>
      </c>
      <c r="K32">
        <v>1.30071246111363</v>
      </c>
      <c r="L32">
        <v>1.3094900035685599</v>
      </c>
      <c r="M32" s="1">
        <v>1.0520785999999999E-5</v>
      </c>
      <c r="N32" s="1">
        <f t="shared" si="0"/>
        <v>5.8845782829499056</v>
      </c>
      <c r="O32" s="1">
        <f t="shared" si="1"/>
        <v>5.9242889317306249</v>
      </c>
      <c r="P32" s="1">
        <v>1.0520264E-5</v>
      </c>
    </row>
    <row r="33" spans="1:16" hidden="1" x14ac:dyDescent="0.25">
      <c r="A33" t="s">
        <v>8</v>
      </c>
      <c r="B33">
        <v>2048</v>
      </c>
      <c r="C33" s="1">
        <v>1.11979898065328E-7</v>
      </c>
      <c r="D33" s="1">
        <v>1.05989294954472E-7</v>
      </c>
      <c r="E33" s="1">
        <v>1.07177054613E-7</v>
      </c>
      <c r="F33">
        <v>1.05652083178239</v>
      </c>
      <c r="G33">
        <v>1.0448122358808001</v>
      </c>
      <c r="H33" s="1">
        <v>6.2414522593219994E-8</v>
      </c>
      <c r="I33" s="1">
        <v>9.5684136284722196E-9</v>
      </c>
      <c r="J33" s="1">
        <v>1.0017361111111099E-8</v>
      </c>
      <c r="K33">
        <v>6.5229749691732</v>
      </c>
      <c r="L33">
        <v>6.2306351843491701</v>
      </c>
      <c r="M33" s="1">
        <v>8.7974000000000004E-8</v>
      </c>
      <c r="N33" s="1">
        <f t="shared" si="0"/>
        <v>9.1942095540498432</v>
      </c>
      <c r="O33" s="1">
        <f t="shared" si="1"/>
        <v>8.7821532062391796</v>
      </c>
      <c r="P33" s="1">
        <v>8.7895999999999995E-8</v>
      </c>
    </row>
    <row r="34" spans="1:16" hidden="1" x14ac:dyDescent="0.25">
      <c r="A34" t="s">
        <v>0</v>
      </c>
      <c r="B34">
        <v>4096</v>
      </c>
      <c r="C34" s="1">
        <v>8.9753496771057396E-8</v>
      </c>
      <c r="D34" s="1">
        <v>5.09129798350234E-8</v>
      </c>
      <c r="E34" s="1">
        <v>4.8822354680548098E-8</v>
      </c>
      <c r="F34">
        <v>1.76288044938425</v>
      </c>
      <c r="G34">
        <v>1.838368865212</v>
      </c>
      <c r="H34" s="1">
        <v>6.93559801826874E-8</v>
      </c>
      <c r="I34" s="1">
        <v>3.828857421875E-8</v>
      </c>
      <c r="J34" s="1">
        <v>3.79866536458333E-8</v>
      </c>
      <c r="K34">
        <v>1.81140148459024</v>
      </c>
      <c r="L34">
        <v>1.8257986299431399</v>
      </c>
      <c r="M34" s="1">
        <v>5.1871000000000002E-8</v>
      </c>
      <c r="N34" s="1">
        <f t="shared" si="0"/>
        <v>1.3547383536313207</v>
      </c>
      <c r="O34" s="1">
        <f t="shared" si="1"/>
        <v>1.365505908565064</v>
      </c>
      <c r="P34" s="1">
        <v>5.1994999999999997E-8</v>
      </c>
    </row>
    <row r="35" spans="1:16" hidden="1" x14ac:dyDescent="0.25">
      <c r="A35" t="s">
        <v>2</v>
      </c>
      <c r="B35">
        <v>4096</v>
      </c>
      <c r="C35" s="1">
        <v>6.1522296164184805E-8</v>
      </c>
      <c r="D35" s="1">
        <v>2.16154148802161E-8</v>
      </c>
      <c r="E35" s="1">
        <v>2.1263549569994198E-8</v>
      </c>
      <c r="F35">
        <v>2.84622323953143</v>
      </c>
      <c r="G35">
        <v>2.8933220185872002</v>
      </c>
      <c r="H35" s="1">
        <v>4.0219456423074002E-8</v>
      </c>
      <c r="I35" s="1">
        <v>6.8322753906250001E-9</v>
      </c>
      <c r="J35" s="1">
        <v>6.84122721354166E-9</v>
      </c>
      <c r="K35">
        <v>5.8866854925464001</v>
      </c>
      <c r="L35">
        <v>5.8789826982303302</v>
      </c>
      <c r="M35" s="1">
        <v>1.8402000000000002E-8</v>
      </c>
      <c r="N35" s="1">
        <f t="shared" si="0"/>
        <v>2.6933926031802753</v>
      </c>
      <c r="O35" s="1">
        <f t="shared" si="1"/>
        <v>2.6898682686016802</v>
      </c>
      <c r="P35" s="1">
        <v>1.8447E-8</v>
      </c>
    </row>
    <row r="36" spans="1:16" hidden="1" x14ac:dyDescent="0.25">
      <c r="A36" t="s">
        <v>3</v>
      </c>
      <c r="B36">
        <v>4096</v>
      </c>
      <c r="C36" s="1">
        <v>4.0556566091254298E-7</v>
      </c>
      <c r="D36" s="1">
        <v>3.5388579514498498E-7</v>
      </c>
      <c r="E36" s="1">
        <v>3.5213364753872101E-7</v>
      </c>
      <c r="F36">
        <v>1.14603543424619</v>
      </c>
      <c r="G36">
        <v>1.1517378806237</v>
      </c>
      <c r="H36" s="1">
        <v>9.2060363385826298E-8</v>
      </c>
      <c r="I36" s="1">
        <v>6.2186279296874994E-8</v>
      </c>
      <c r="J36" s="1">
        <v>6.2607828776041606E-8</v>
      </c>
      <c r="K36">
        <v>1.48039671173014</v>
      </c>
      <c r="L36">
        <v>1.4704289413252301</v>
      </c>
      <c r="M36" s="1">
        <v>8.0256000000000001E-8</v>
      </c>
      <c r="N36" s="1">
        <f t="shared" si="0"/>
        <v>1.2905740769094871</v>
      </c>
      <c r="O36" s="1">
        <f t="shared" si="1"/>
        <v>1.2818844155590954</v>
      </c>
      <c r="P36" s="1">
        <v>8.1903000000000002E-8</v>
      </c>
    </row>
    <row r="37" spans="1:16" hidden="1" x14ac:dyDescent="0.25">
      <c r="A37" t="s">
        <v>4</v>
      </c>
      <c r="B37">
        <v>4096</v>
      </c>
      <c r="C37" s="1">
        <v>1.43687163169185E-7</v>
      </c>
      <c r="D37" s="1">
        <v>7.22508411854505E-8</v>
      </c>
      <c r="E37" s="1">
        <v>7.1317578355471294E-8</v>
      </c>
      <c r="F37">
        <v>1.98872650908485</v>
      </c>
      <c r="G37">
        <v>2.01475101205763</v>
      </c>
      <c r="H37" s="1">
        <v>8.8154823364069006E-8</v>
      </c>
      <c r="I37" s="1">
        <v>3.7765299479166598E-8</v>
      </c>
      <c r="J37" s="1">
        <v>3.8223470052083297E-8</v>
      </c>
      <c r="K37">
        <v>2.3342810617111498</v>
      </c>
      <c r="L37">
        <v>2.3063008995245302</v>
      </c>
      <c r="M37" s="1">
        <v>7.3744000000000002E-8</v>
      </c>
      <c r="N37" s="1">
        <f t="shared" si="0"/>
        <v>1.9526920484420154</v>
      </c>
      <c r="O37" s="1">
        <f t="shared" si="1"/>
        <v>1.9292858523707146</v>
      </c>
      <c r="P37" s="1">
        <v>7.3727999999999997E-8</v>
      </c>
    </row>
    <row r="38" spans="1:16" hidden="1" x14ac:dyDescent="0.25">
      <c r="A38" t="s">
        <v>5</v>
      </c>
      <c r="B38">
        <v>4096</v>
      </c>
      <c r="C38" s="1">
        <v>1.12894776975736E-6</v>
      </c>
      <c r="D38" s="1">
        <v>8.5325523590048102E-7</v>
      </c>
      <c r="E38" s="1">
        <v>8.2239178785433301E-7</v>
      </c>
      <c r="F38">
        <v>1.3231067589827601</v>
      </c>
      <c r="G38">
        <v>1.37276148233781</v>
      </c>
      <c r="H38" s="1">
        <v>6.0453991560886305E-8</v>
      </c>
      <c r="I38" s="1">
        <v>3.42036946614583E-8</v>
      </c>
      <c r="J38" s="1">
        <v>3.17936197916666E-8</v>
      </c>
      <c r="K38">
        <v>1.76746963037906</v>
      </c>
      <c r="L38">
        <v>1.9014504154299401</v>
      </c>
      <c r="M38" s="1">
        <v>4.2097000000000003E-8</v>
      </c>
      <c r="N38" s="1">
        <f t="shared" si="0"/>
        <v>1.2307734710144078</v>
      </c>
      <c r="O38" s="1">
        <f t="shared" si="1"/>
        <v>1.3240706870072723</v>
      </c>
      <c r="P38" s="1">
        <v>4.2045999999999998E-8</v>
      </c>
    </row>
    <row r="39" spans="1:16" hidden="1" x14ac:dyDescent="0.25">
      <c r="A39" t="s">
        <v>6</v>
      </c>
      <c r="B39">
        <v>4096</v>
      </c>
      <c r="C39" s="1">
        <v>6.2670733314007505E-8</v>
      </c>
      <c r="D39" s="1">
        <v>3.1905850240339802E-8</v>
      </c>
      <c r="E39" s="1">
        <v>3.25073294031123E-8</v>
      </c>
      <c r="F39">
        <v>1.9642395623975699</v>
      </c>
      <c r="G39">
        <v>1.9278954766431</v>
      </c>
      <c r="H39" s="1">
        <v>4.03601249369482E-8</v>
      </c>
      <c r="I39" s="1">
        <v>7.4194335937499997E-9</v>
      </c>
      <c r="J39" s="1">
        <v>7.42106119791666E-9</v>
      </c>
      <c r="K39">
        <v>5.4397851839993301</v>
      </c>
      <c r="L39">
        <v>5.4385921178333101</v>
      </c>
      <c r="M39" s="1">
        <v>1.9763E-8</v>
      </c>
      <c r="N39" s="1">
        <f t="shared" si="0"/>
        <v>2.6636804211911813</v>
      </c>
      <c r="O39" s="1">
        <f t="shared" si="1"/>
        <v>2.6630962166904291</v>
      </c>
      <c r="P39" s="1">
        <v>1.9741999999999999E-8</v>
      </c>
    </row>
    <row r="40" spans="1:16" hidden="1" x14ac:dyDescent="0.25">
      <c r="A40" t="s">
        <v>7</v>
      </c>
      <c r="B40">
        <v>4096</v>
      </c>
      <c r="C40" s="1">
        <v>2.7624148060567598E-6</v>
      </c>
      <c r="D40" s="1">
        <v>1.9760258146561601E-6</v>
      </c>
      <c r="E40" s="1">
        <v>1.8471383373252999E-6</v>
      </c>
      <c r="F40">
        <v>1.3979649382958199</v>
      </c>
      <c r="G40">
        <v>1.4955105149605601</v>
      </c>
      <c r="H40" s="1">
        <v>2.68621923169121E-6</v>
      </c>
      <c r="I40" s="1">
        <v>1.9554760742187501E-6</v>
      </c>
      <c r="J40" s="1">
        <v>1.83751831054687E-6</v>
      </c>
      <c r="K40">
        <v>1.3736906664861099</v>
      </c>
      <c r="L40">
        <v>1.46187344978986</v>
      </c>
      <c r="M40" s="1">
        <v>5.2563589999999997E-6</v>
      </c>
      <c r="N40" s="1">
        <f t="shared" si="0"/>
        <v>2.6880201038000506</v>
      </c>
      <c r="O40" s="1">
        <f t="shared" si="1"/>
        <v>2.8605750320037013</v>
      </c>
      <c r="P40" s="1">
        <v>5.2554980000000003E-6</v>
      </c>
    </row>
    <row r="41" spans="1:16" hidden="1" x14ac:dyDescent="0.25">
      <c r="A41" t="s">
        <v>8</v>
      </c>
      <c r="B41">
        <v>4096</v>
      </c>
      <c r="C41" s="1">
        <v>1.1512000734607301E-7</v>
      </c>
      <c r="D41" s="1">
        <v>7.63421606582899E-8</v>
      </c>
      <c r="E41" s="1">
        <v>7.1888110445191402E-8</v>
      </c>
      <c r="F41">
        <v>1.5079479851422399</v>
      </c>
      <c r="G41">
        <v>1.60137756623667</v>
      </c>
      <c r="H41" s="1">
        <v>4.0508263433972899E-8</v>
      </c>
      <c r="I41" s="1">
        <v>7.5024414062499997E-9</v>
      </c>
      <c r="J41" s="1">
        <v>6.7647298177083301E-9</v>
      </c>
      <c r="K41">
        <v>5.3993441921754997</v>
      </c>
      <c r="L41">
        <v>5.9881568851327502</v>
      </c>
      <c r="M41" s="1">
        <v>4.5009000000000003E-8</v>
      </c>
      <c r="N41" s="1">
        <f t="shared" si="0"/>
        <v>5.9992471200780999</v>
      </c>
      <c r="O41" s="1">
        <f t="shared" si="1"/>
        <v>6.6534808060150414</v>
      </c>
      <c r="P41" s="1">
        <v>4.4995E-8</v>
      </c>
    </row>
    <row r="42" spans="1:16" x14ac:dyDescent="0.25">
      <c r="A42" t="s">
        <v>0</v>
      </c>
      <c r="B42">
        <v>8192</v>
      </c>
      <c r="C42" s="1">
        <v>6.9238740252330902E-8</v>
      </c>
      <c r="D42" s="1">
        <v>4.29458547538767E-8</v>
      </c>
      <c r="E42" s="1">
        <v>4.1859990839535901E-8</v>
      </c>
      <c r="F42">
        <v>1.6122333726767999</v>
      </c>
      <c r="G42">
        <v>1.6540553130493301</v>
      </c>
      <c r="H42" s="1">
        <v>5.92774692146728E-8</v>
      </c>
      <c r="I42" s="1">
        <v>3.3694864908854098E-8</v>
      </c>
      <c r="J42" s="1">
        <v>3.3639119466145798E-8</v>
      </c>
      <c r="K42">
        <v>1.75924341513226</v>
      </c>
      <c r="L42">
        <v>1.7621587650155099</v>
      </c>
      <c r="M42" s="1">
        <v>5.1500999999999999E-8</v>
      </c>
      <c r="N42" s="1">
        <f t="shared" si="0"/>
        <v>1.5284524849502195</v>
      </c>
      <c r="O42" s="1">
        <f t="shared" si="1"/>
        <v>1.5309853770646491</v>
      </c>
      <c r="P42" s="1">
        <v>5.1236999999999997E-8</v>
      </c>
    </row>
    <row r="43" spans="1:16" x14ac:dyDescent="0.25">
      <c r="A43" t="s">
        <v>2</v>
      </c>
      <c r="B43">
        <v>8192</v>
      </c>
      <c r="C43" s="1">
        <v>4.05622510394702E-8</v>
      </c>
      <c r="D43" s="1">
        <v>1.97677096972862E-8</v>
      </c>
      <c r="E43" s="1">
        <v>1.9611373621349501E-8</v>
      </c>
      <c r="F43">
        <v>2.0519448970377399</v>
      </c>
      <c r="G43">
        <v>2.06830239546876</v>
      </c>
      <c r="H43" s="1">
        <v>2.89780048963924E-8</v>
      </c>
      <c r="I43" s="1">
        <v>5.2779134114583299E-9</v>
      </c>
      <c r="J43" s="1">
        <v>5.2616373697916598E-9</v>
      </c>
      <c r="K43">
        <v>5.4904282502022896</v>
      </c>
      <c r="L43">
        <v>5.5074120202129704</v>
      </c>
      <c r="M43" s="1">
        <v>1.8110999999999999E-8</v>
      </c>
      <c r="N43" s="1">
        <f t="shared" si="0"/>
        <v>3.4314697093516329</v>
      </c>
      <c r="O43" s="1">
        <f t="shared" si="1"/>
        <v>3.4420844172917837</v>
      </c>
      <c r="P43" s="1">
        <v>1.7366000000000001E-8</v>
      </c>
    </row>
    <row r="44" spans="1:16" x14ac:dyDescent="0.25">
      <c r="A44" t="s">
        <v>3</v>
      </c>
      <c r="B44">
        <v>8192</v>
      </c>
      <c r="C44" s="1">
        <v>6.6832644127619702E-7</v>
      </c>
      <c r="D44" s="1">
        <v>3.2870787739132802E-7</v>
      </c>
      <c r="E44" s="1">
        <v>3.2798091221290298E-7</v>
      </c>
      <c r="F44">
        <v>2.0331926529419602</v>
      </c>
      <c r="G44">
        <v>2.03769919647752</v>
      </c>
      <c r="H44" s="1">
        <v>8.4140435016403601E-8</v>
      </c>
      <c r="I44" s="1">
        <v>5.2459106445312498E-8</v>
      </c>
      <c r="J44" s="1">
        <v>5.2286783854166603E-8</v>
      </c>
      <c r="K44">
        <v>1.6039242891816701</v>
      </c>
      <c r="L44">
        <v>1.6092103742903701</v>
      </c>
      <c r="M44" s="1">
        <v>8.3073000000000005E-8</v>
      </c>
      <c r="N44" s="1">
        <f t="shared" si="0"/>
        <v>1.5835763441110426</v>
      </c>
      <c r="O44" s="1">
        <f t="shared" si="1"/>
        <v>1.5887953680933873</v>
      </c>
      <c r="P44" s="1">
        <v>8.2843999999999997E-8</v>
      </c>
    </row>
    <row r="45" spans="1:16" x14ac:dyDescent="0.25">
      <c r="A45" t="s">
        <v>4</v>
      </c>
      <c r="B45">
        <v>8192</v>
      </c>
      <c r="C45" s="1">
        <v>1.14231467402229E-7</v>
      </c>
      <c r="D45" s="1">
        <v>6.7793201499929001E-8</v>
      </c>
      <c r="E45" s="1">
        <v>6.6916012049962998E-8</v>
      </c>
      <c r="F45">
        <v>1.6849988623468199</v>
      </c>
      <c r="G45">
        <v>1.70708719636397</v>
      </c>
      <c r="H45" s="1">
        <v>7.6931076667581897E-8</v>
      </c>
      <c r="I45" s="1">
        <v>3.1946614583333298E-8</v>
      </c>
      <c r="J45" s="1">
        <v>3.1008707682291603E-8</v>
      </c>
      <c r="K45">
        <v>2.4081135879642499</v>
      </c>
      <c r="L45">
        <v>2.4809507527950099</v>
      </c>
      <c r="M45" s="1">
        <v>7.2720000000000005E-8</v>
      </c>
      <c r="N45" s="1">
        <f t="shared" si="0"/>
        <v>2.2762975341349119</v>
      </c>
      <c r="O45" s="1">
        <f t="shared" si="1"/>
        <v>2.3451477160890781</v>
      </c>
      <c r="P45" s="1">
        <v>7.2966999999999994E-8</v>
      </c>
    </row>
    <row r="46" spans="1:16" x14ac:dyDescent="0.25">
      <c r="A46" t="s">
        <v>5</v>
      </c>
      <c r="B46">
        <v>8192</v>
      </c>
      <c r="C46" s="1">
        <v>1.1957077367696901E-6</v>
      </c>
      <c r="D46" s="1">
        <v>8.1485239206813196E-7</v>
      </c>
      <c r="E46" s="1">
        <v>7.9185692205404198E-7</v>
      </c>
      <c r="F46">
        <v>1.46739182262805</v>
      </c>
      <c r="G46">
        <v>1.51000477923218</v>
      </c>
      <c r="H46" s="1">
        <v>4.8651660714919301E-8</v>
      </c>
      <c r="I46" s="1">
        <v>3.1822916666666598E-8</v>
      </c>
      <c r="J46" s="1">
        <v>2.9583740234375001E-8</v>
      </c>
      <c r="K46">
        <v>1.52882469022332</v>
      </c>
      <c r="L46">
        <v>1.6445405594248701</v>
      </c>
      <c r="M46" s="1">
        <v>4.0153999999999997E-8</v>
      </c>
      <c r="N46" s="1">
        <f t="shared" si="0"/>
        <v>1.2617950900163692</v>
      </c>
      <c r="O46" s="1">
        <f t="shared" si="1"/>
        <v>1.3572996410150606</v>
      </c>
      <c r="P46" s="1">
        <v>4.0140000000000001E-8</v>
      </c>
    </row>
    <row r="47" spans="1:16" x14ac:dyDescent="0.25">
      <c r="A47" t="s">
        <v>6</v>
      </c>
      <c r="B47">
        <v>8192</v>
      </c>
      <c r="C47" s="1">
        <v>5.7715418127675803E-8</v>
      </c>
      <c r="D47" s="1">
        <v>2.6482642473031999E-8</v>
      </c>
      <c r="E47" s="1">
        <v>2.6800747339924101E-8</v>
      </c>
      <c r="F47">
        <v>2.17936779482821</v>
      </c>
      <c r="G47">
        <v>2.15350032578006</v>
      </c>
      <c r="H47" s="1">
        <v>2.9948860174044903E-8</v>
      </c>
      <c r="I47" s="1">
        <v>5.7059733072916597E-9</v>
      </c>
      <c r="J47" s="1">
        <v>5.6882731119791597E-9</v>
      </c>
      <c r="K47">
        <v>5.2486856424255004</v>
      </c>
      <c r="L47">
        <v>5.2650179737281597</v>
      </c>
      <c r="M47" s="1">
        <v>1.8364999999999999E-8</v>
      </c>
      <c r="N47" s="1">
        <f t="shared" si="0"/>
        <v>3.2185569421664448</v>
      </c>
      <c r="O47" s="1">
        <f t="shared" si="1"/>
        <v>3.2285721234665083</v>
      </c>
      <c r="P47" s="1">
        <v>1.8358999999999999E-8</v>
      </c>
    </row>
    <row r="48" spans="1:16" x14ac:dyDescent="0.25">
      <c r="A48" t="s">
        <v>7</v>
      </c>
      <c r="B48">
        <v>8192</v>
      </c>
      <c r="C48" s="1">
        <v>2.9594122315756902E-6</v>
      </c>
      <c r="D48" s="1">
        <v>1.88293561222963E-6</v>
      </c>
      <c r="E48" s="1">
        <v>1.874353911262E-6</v>
      </c>
      <c r="F48">
        <v>1.5717012373415</v>
      </c>
      <c r="G48">
        <v>1.57889724762978</v>
      </c>
      <c r="H48" s="1">
        <v>2.9662332963198398E-6</v>
      </c>
      <c r="I48" s="1">
        <v>1.8673529052734299E-6</v>
      </c>
      <c r="J48" s="1">
        <v>1.86110656738281E-6</v>
      </c>
      <c r="K48">
        <v>1.58846958598085</v>
      </c>
      <c r="L48">
        <v>1.59380088615297</v>
      </c>
      <c r="M48" s="1">
        <v>3.6228970000000002E-6</v>
      </c>
      <c r="N48" s="1">
        <f t="shared" si="0"/>
        <v>1.9401244348451168</v>
      </c>
      <c r="O48" s="1">
        <f t="shared" si="1"/>
        <v>1.9466359764098389</v>
      </c>
      <c r="P48" s="1">
        <v>3.5773309999999998E-6</v>
      </c>
    </row>
    <row r="49" spans="1:16" x14ac:dyDescent="0.25">
      <c r="A49" t="s">
        <v>8</v>
      </c>
      <c r="B49">
        <v>8192</v>
      </c>
      <c r="C49" s="1">
        <v>8.7022296308229306E-8</v>
      </c>
      <c r="D49" s="1">
        <v>5.5332590515414802E-8</v>
      </c>
      <c r="E49" s="1">
        <v>5.6538022666548603E-8</v>
      </c>
      <c r="F49">
        <v>1.5727132147190199</v>
      </c>
      <c r="G49">
        <v>1.53918181436007</v>
      </c>
      <c r="H49" s="1">
        <v>2.9093159052232901E-8</v>
      </c>
      <c r="I49" s="1">
        <v>4.7784423828124998E-9</v>
      </c>
      <c r="J49" s="1">
        <v>5.0276692708333296E-9</v>
      </c>
      <c r="K49">
        <v>6.0884189284938497</v>
      </c>
      <c r="L49">
        <v>5.7866095570384797</v>
      </c>
      <c r="M49" s="1">
        <v>4.5009000000000003E-8</v>
      </c>
      <c r="N49" s="1">
        <f t="shared" si="0"/>
        <v>9.4191781325839834</v>
      </c>
      <c r="O49" s="1">
        <f t="shared" si="1"/>
        <v>8.9522595014567887</v>
      </c>
      <c r="P49" s="1">
        <v>2.6948999999999999E-8</v>
      </c>
    </row>
    <row r="50" spans="1:16" hidden="1" x14ac:dyDescent="0.25">
      <c r="A50" t="s">
        <v>0</v>
      </c>
      <c r="B50">
        <v>16384</v>
      </c>
      <c r="C50" s="1">
        <v>5.9919936272005205E-8</v>
      </c>
      <c r="D50" s="1">
        <v>4.3220885951692802E-8</v>
      </c>
      <c r="E50" s="1">
        <v>4.4389550263683002E-8</v>
      </c>
      <c r="F50">
        <v>1.3863652942925899</v>
      </c>
      <c r="G50">
        <v>1.3498658111215001</v>
      </c>
      <c r="H50" s="1">
        <v>5.4827348018685901E-8</v>
      </c>
      <c r="I50" s="1">
        <v>3.3142598470051999E-8</v>
      </c>
      <c r="J50" s="1">
        <v>3.3141682942708301E-8</v>
      </c>
      <c r="K50">
        <v>1.65428634294406</v>
      </c>
      <c r="L50">
        <v>1.65433204202289</v>
      </c>
      <c r="M50" s="1">
        <v>5.0763999999999997E-8</v>
      </c>
      <c r="N50" s="1">
        <f>M50/I50</f>
        <v>1.5316843682570902</v>
      </c>
      <c r="O50" s="1">
        <f>M50/J50</f>
        <v>1.5317266804994552</v>
      </c>
      <c r="P50" s="1">
        <v>5.1080999999999999E-8</v>
      </c>
    </row>
    <row r="51" spans="1:16" hidden="1" x14ac:dyDescent="0.25">
      <c r="A51" t="s">
        <v>2</v>
      </c>
      <c r="B51">
        <v>16384</v>
      </c>
      <c r="C51" s="1">
        <v>3.1100450238833802E-8</v>
      </c>
      <c r="D51" s="1">
        <v>1.96656522651513E-8</v>
      </c>
      <c r="E51" s="1">
        <v>1.9492144929245101E-8</v>
      </c>
      <c r="F51">
        <v>1.58146039701645</v>
      </c>
      <c r="G51">
        <v>1.59553760510841</v>
      </c>
      <c r="H51" s="1">
        <v>2.3125782414960301E-8</v>
      </c>
      <c r="I51" s="1">
        <v>3.8398234049479098E-9</v>
      </c>
      <c r="J51" s="1">
        <v>3.9534505208333299E-9</v>
      </c>
      <c r="K51">
        <v>6.0226161404092</v>
      </c>
      <c r="L51">
        <v>5.8495186149656799</v>
      </c>
      <c r="M51" s="1">
        <v>1.2458E-8</v>
      </c>
      <c r="N51" s="1">
        <f>M51/I51</f>
        <v>3.2444200386785762</v>
      </c>
      <c r="O51" s="1">
        <f>M51/J51</f>
        <v>3.1511713462330202</v>
      </c>
      <c r="P51" s="1">
        <v>1.6995999999999999E-8</v>
      </c>
    </row>
    <row r="52" spans="1:16" hidden="1" x14ac:dyDescent="0.25">
      <c r="A52" t="s">
        <v>3</v>
      </c>
      <c r="B52">
        <v>16384</v>
      </c>
      <c r="C52" s="1">
        <v>4.66013952973298E-7</v>
      </c>
      <c r="D52" s="1">
        <v>3.2566107014038902E-7</v>
      </c>
      <c r="E52" s="1">
        <v>3.2312906114384498E-7</v>
      </c>
      <c r="F52">
        <v>1.4309783873534601</v>
      </c>
      <c r="G52">
        <v>1.4421913996953799</v>
      </c>
      <c r="H52" s="1">
        <v>7.9757373896427403E-8</v>
      </c>
      <c r="I52" s="1">
        <v>5.2155049641927001E-8</v>
      </c>
      <c r="J52" s="1">
        <v>5.2432149251301997E-8</v>
      </c>
      <c r="K52">
        <v>1.5292358926701299</v>
      </c>
      <c r="L52">
        <v>1.52115400637418</v>
      </c>
      <c r="M52" s="1">
        <v>8.4972000000000001E-8</v>
      </c>
      <c r="N52" s="1">
        <f>M52/I52</f>
        <v>1.6292190417491565</v>
      </c>
      <c r="O52" s="1">
        <f>M52/J52</f>
        <v>1.6206087527089112</v>
      </c>
      <c r="P52" s="1">
        <v>8.5039999999999999E-8</v>
      </c>
    </row>
    <row r="53" spans="1:16" hidden="1" x14ac:dyDescent="0.25">
      <c r="A53" t="s">
        <v>4</v>
      </c>
      <c r="B53">
        <v>16384</v>
      </c>
      <c r="C53" s="1">
        <v>1.01265444148642E-7</v>
      </c>
      <c r="D53" s="1">
        <v>5.54228123898307E-8</v>
      </c>
      <c r="E53" s="1">
        <v>5.5595761902319797E-8</v>
      </c>
      <c r="F53">
        <v>1.8271437298483699</v>
      </c>
      <c r="G53">
        <v>1.82145977829322</v>
      </c>
      <c r="H53" s="1">
        <v>7.2885789753248199E-8</v>
      </c>
      <c r="I53" s="1">
        <v>2.8475036621093701E-8</v>
      </c>
      <c r="J53" s="1">
        <v>2.8487040201822899E-8</v>
      </c>
      <c r="K53">
        <v>2.55963813929763</v>
      </c>
      <c r="L53">
        <v>2.5585595848804301</v>
      </c>
      <c r="M53" s="1">
        <v>7.2696000000000005E-8</v>
      </c>
      <c r="N53" s="1">
        <f>M53/I53</f>
        <v>2.5529730116711544</v>
      </c>
      <c r="O53" s="1">
        <f>M53/J53</f>
        <v>2.5518972657379884</v>
      </c>
      <c r="P53" s="1">
        <v>7.3016999999999998E-8</v>
      </c>
    </row>
    <row r="54" spans="1:16" hidden="1" x14ac:dyDescent="0.25">
      <c r="A54" t="s">
        <v>5</v>
      </c>
      <c r="B54">
        <v>16384</v>
      </c>
      <c r="C54" s="1">
        <v>1.1358865352425099E-6</v>
      </c>
      <c r="D54" s="1">
        <v>7.8619229801309598E-7</v>
      </c>
      <c r="E54" s="1">
        <v>7.82840628138122E-7</v>
      </c>
      <c r="F54">
        <v>1.44479478889983</v>
      </c>
      <c r="G54">
        <v>1.4509805628561401</v>
      </c>
      <c r="H54" s="1">
        <v>4.2148531065322402E-8</v>
      </c>
      <c r="I54" s="1">
        <v>2.9104105631510401E-8</v>
      </c>
      <c r="J54" s="1">
        <v>2.9566650390625E-8</v>
      </c>
      <c r="K54">
        <v>1.4481988073768199</v>
      </c>
      <c r="L54">
        <v>1.42554298537269</v>
      </c>
      <c r="M54" s="1">
        <v>3.9261000000000003E-8</v>
      </c>
      <c r="N54" s="1">
        <f>M54/I54</f>
        <v>1.348984933503435</v>
      </c>
      <c r="O54" s="1">
        <f>M54/J54</f>
        <v>1.3278812270343918</v>
      </c>
      <c r="P54" s="1">
        <v>3.9221999999999999E-8</v>
      </c>
    </row>
    <row r="55" spans="1:16" hidden="1" x14ac:dyDescent="0.25">
      <c r="A55" t="s">
        <v>6</v>
      </c>
      <c r="B55">
        <v>16384</v>
      </c>
      <c r="C55" s="1">
        <v>5.1850365707650703E-8</v>
      </c>
      <c r="D55" s="1">
        <v>2.5707995519042E-8</v>
      </c>
      <c r="E55" s="1">
        <v>2.51277864056949E-8</v>
      </c>
      <c r="F55">
        <v>2.0168964814563202</v>
      </c>
      <c r="G55">
        <v>2.06346730549649</v>
      </c>
      <c r="H55" s="1">
        <v>2.3963681693809699E-8</v>
      </c>
      <c r="I55" s="1">
        <v>4.1995239257812502E-9</v>
      </c>
      <c r="J55" s="1">
        <v>4.5203653971354098E-9</v>
      </c>
      <c r="K55">
        <v>5.7062853116979602</v>
      </c>
      <c r="L55">
        <v>5.3012709346451601</v>
      </c>
      <c r="M55" s="1">
        <v>1.5016E-8</v>
      </c>
      <c r="N55" s="1">
        <f>M55/I55</f>
        <v>3.5756433980088658</v>
      </c>
      <c r="O55" s="1">
        <f>M55/J55</f>
        <v>3.3218553547719294</v>
      </c>
      <c r="P55" s="1">
        <v>1.8848999999999999E-8</v>
      </c>
    </row>
    <row r="56" spans="1:16" hidden="1" x14ac:dyDescent="0.25">
      <c r="A56" t="s">
        <v>7</v>
      </c>
      <c r="B56">
        <v>16384</v>
      </c>
      <c r="C56" s="1">
        <v>3.0826922738924601E-6</v>
      </c>
      <c r="D56" s="1">
        <v>1.6684326692484299E-6</v>
      </c>
      <c r="E56" s="1">
        <v>1.67375103046651E-6</v>
      </c>
      <c r="F56">
        <v>1.8476575834978699</v>
      </c>
      <c r="G56">
        <v>1.8417866324080601</v>
      </c>
      <c r="H56" s="1">
        <v>3.1217865034704999E-6</v>
      </c>
      <c r="I56" s="1">
        <v>1.58395233154296E-6</v>
      </c>
      <c r="J56" s="1">
        <v>1.6509780883788999E-6</v>
      </c>
      <c r="K56">
        <v>1.97088412403767</v>
      </c>
      <c r="L56">
        <v>1.8908709482242601</v>
      </c>
      <c r="M56" s="1">
        <v>2.5500039999999998E-6</v>
      </c>
      <c r="N56" s="1">
        <f>M56/I56</f>
        <v>1.6098994579691608</v>
      </c>
      <c r="O56" s="1">
        <f>M56/J56</f>
        <v>1.5445413951579794</v>
      </c>
      <c r="P56" s="1">
        <v>2.568489E-6</v>
      </c>
    </row>
    <row r="57" spans="1:16" hidden="1" x14ac:dyDescent="0.25">
      <c r="A57" t="s">
        <v>8</v>
      </c>
      <c r="B57">
        <v>16384</v>
      </c>
      <c r="C57" s="1">
        <v>7.3624396463856105E-8</v>
      </c>
      <c r="D57" s="1">
        <v>4.6312149303654803E-8</v>
      </c>
      <c r="E57" s="1">
        <v>4.62263657633836E-8</v>
      </c>
      <c r="F57">
        <v>1.58974259607609</v>
      </c>
      <c r="G57">
        <v>1.59269272520174</v>
      </c>
      <c r="H57" s="1">
        <v>2.3700146509024E-8</v>
      </c>
      <c r="I57" s="1">
        <v>4.0034993489583297E-9</v>
      </c>
      <c r="J57" s="1">
        <v>4.2851765950520802E-9</v>
      </c>
      <c r="K57">
        <v>5.9198577152736398</v>
      </c>
      <c r="L57">
        <v>5.5307280769687699</v>
      </c>
      <c r="M57" s="1">
        <v>1.9133E-8</v>
      </c>
      <c r="N57" s="1">
        <f>M57/I57</f>
        <v>4.7790690923874424</v>
      </c>
      <c r="O57" s="1">
        <f>M57/J57</f>
        <v>4.4649268415430301</v>
      </c>
      <c r="P57" s="1">
        <v>2.398E-8</v>
      </c>
    </row>
  </sheetData>
  <mergeCells count="1">
    <mergeCell ref="V9:W9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2CCA-A5BF-4CA6-9836-3078D3226C07}">
  <dimension ref="A1:X58"/>
  <sheetViews>
    <sheetView workbookViewId="0">
      <selection activeCell="P2" sqref="P2"/>
    </sheetView>
  </sheetViews>
  <sheetFormatPr defaultRowHeight="15" x14ac:dyDescent="0.25"/>
  <cols>
    <col min="1" max="1" width="19.5703125" bestFit="1" customWidth="1"/>
    <col min="2" max="9" width="9.85546875" customWidth="1"/>
    <col min="10" max="12" width="10.85546875" customWidth="1"/>
    <col min="13" max="13" width="9.28515625" bestFit="1" customWidth="1"/>
    <col min="14" max="14" width="9.28515625" customWidth="1"/>
    <col min="17" max="17" width="10.85546875" customWidth="1"/>
    <col min="18" max="18" width="14.140625" customWidth="1"/>
    <col min="19" max="19" width="15.42578125" customWidth="1"/>
    <col min="20" max="20" width="16.42578125" customWidth="1"/>
    <col min="21" max="21" width="17.7109375" customWidth="1"/>
    <col min="23" max="23" width="14.140625" customWidth="1"/>
  </cols>
  <sheetData>
    <row r="1" spans="1:24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  <c r="M1" s="1" t="s">
        <v>1</v>
      </c>
      <c r="N1" s="1" t="s">
        <v>38</v>
      </c>
      <c r="O1" s="1" t="s">
        <v>39</v>
      </c>
      <c r="P1" s="1" t="s">
        <v>54</v>
      </c>
    </row>
    <row r="2" spans="1:24" x14ac:dyDescent="0.25">
      <c r="A2" t="s">
        <v>0</v>
      </c>
      <c r="B2">
        <v>256</v>
      </c>
      <c r="C2" s="1">
        <v>1.8850874696527701E-6</v>
      </c>
      <c r="D2" s="1">
        <v>6.5653945409482497E-7</v>
      </c>
      <c r="E2" s="1">
        <v>6.0663258116091399E-7</v>
      </c>
      <c r="F2">
        <v>2.8712478098543999</v>
      </c>
      <c r="G2">
        <v>3.1074616303088698</v>
      </c>
      <c r="H2" s="1">
        <v>1.3145381554720799E-6</v>
      </c>
      <c r="I2" s="1">
        <v>5.1652107484878996E-7</v>
      </c>
      <c r="J2" s="1">
        <v>4.6878937752016099E-7</v>
      </c>
      <c r="K2">
        <v>2.54498455045016</v>
      </c>
      <c r="L2">
        <v>2.8041125044808601</v>
      </c>
      <c r="M2" s="1"/>
      <c r="N2" s="1">
        <f t="shared" ref="N2:N33" si="0">M2/I2</f>
        <v>0</v>
      </c>
      <c r="O2" s="1">
        <f t="shared" ref="O2:O33" si="1">M2/J2</f>
        <v>0</v>
      </c>
      <c r="P2" s="1">
        <f t="shared" ref="P2:P33" si="2">L2/K2</f>
        <v>1.1018190676186483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11</v>
      </c>
    </row>
    <row r="3" spans="1:24" x14ac:dyDescent="0.25">
      <c r="A3" t="s">
        <v>2</v>
      </c>
      <c r="B3">
        <v>256</v>
      </c>
      <c r="C3" s="1">
        <v>1.7911264477598E-6</v>
      </c>
      <c r="D3" s="1">
        <v>2.8443721783978302E-7</v>
      </c>
      <c r="E3" s="1">
        <v>3.0501569140582301E-7</v>
      </c>
      <c r="F3">
        <v>6.2970889019477996</v>
      </c>
      <c r="G3">
        <v>5.87224361967895</v>
      </c>
      <c r="H3" s="1">
        <v>1.1749630944142399E-6</v>
      </c>
      <c r="I3" s="1">
        <v>1.2515782510080599E-7</v>
      </c>
      <c r="J3" s="1">
        <v>9.1719695060483799E-8</v>
      </c>
      <c r="K3">
        <v>9.3878516462545196</v>
      </c>
      <c r="L3">
        <v>12.810368521607201</v>
      </c>
      <c r="M3" s="1"/>
      <c r="N3" s="1">
        <f t="shared" si="0"/>
        <v>0</v>
      </c>
      <c r="O3" s="1">
        <f t="shared" si="1"/>
        <v>0</v>
      </c>
      <c r="P3" s="1">
        <f t="shared" si="2"/>
        <v>1.3645687005203333</v>
      </c>
      <c r="Q3">
        <v>256</v>
      </c>
      <c r="R3">
        <v>2.5511740034734798</v>
      </c>
      <c r="S3">
        <v>3.6149675884408401</v>
      </c>
      <c r="T3">
        <v>2.7220683744394298</v>
      </c>
      <c r="U3">
        <v>4.2902233361009001</v>
      </c>
      <c r="V3">
        <f t="shared" ref="V3:V9" si="3">U3/S3</f>
        <v>1.1867944127132002</v>
      </c>
      <c r="W3" t="e">
        <f t="shared" ref="W3:W4" si="4">GEOMEAN(O9:O16)</f>
        <v>#NUM!</v>
      </c>
    </row>
    <row r="4" spans="1:24" x14ac:dyDescent="0.25">
      <c r="A4" t="s">
        <v>3</v>
      </c>
      <c r="B4">
        <v>256</v>
      </c>
      <c r="C4" s="1">
        <v>2.4188294886581301E-6</v>
      </c>
      <c r="D4" s="1">
        <v>1.62708148690721E-6</v>
      </c>
      <c r="E4" s="1">
        <v>1.4575359396516299E-6</v>
      </c>
      <c r="F4">
        <v>1.4866062382996399</v>
      </c>
      <c r="G4">
        <v>1.65953334175503</v>
      </c>
      <c r="H4" s="1">
        <v>1.55325205395779E-6</v>
      </c>
      <c r="I4" s="1">
        <v>7.8366447202620899E-7</v>
      </c>
      <c r="J4" s="1">
        <v>6.14950384324596E-7</v>
      </c>
      <c r="K4">
        <v>1.98203709546991</v>
      </c>
      <c r="L4">
        <v>2.5258168684026998</v>
      </c>
      <c r="M4" s="1"/>
      <c r="N4" s="1">
        <f t="shared" si="0"/>
        <v>0</v>
      </c>
      <c r="O4" s="1">
        <f t="shared" si="1"/>
        <v>0</v>
      </c>
      <c r="P4" s="1">
        <f t="shared" si="2"/>
        <v>1.2743539836744924</v>
      </c>
      <c r="Q4">
        <v>512</v>
      </c>
      <c r="R4">
        <v>2.4519557209494098</v>
      </c>
      <c r="S4">
        <v>3.19642756802341</v>
      </c>
      <c r="T4">
        <v>2.57367514596775</v>
      </c>
      <c r="U4">
        <v>3.78310568314589</v>
      </c>
      <c r="V4">
        <f t="shared" si="3"/>
        <v>1.1835418143027927</v>
      </c>
      <c r="W4">
        <f t="shared" si="4"/>
        <v>2.1433127617232186</v>
      </c>
    </row>
    <row r="5" spans="1:24" x14ac:dyDescent="0.25">
      <c r="A5" t="s">
        <v>4</v>
      </c>
      <c r="B5">
        <v>256</v>
      </c>
      <c r="C5" s="1">
        <v>2.2388428014012101E-6</v>
      </c>
      <c r="D5" s="1">
        <v>8.4434722309871999E-7</v>
      </c>
      <c r="E5" s="1">
        <v>7.76490083925666E-7</v>
      </c>
      <c r="F5">
        <v>2.6515664884699301</v>
      </c>
      <c r="G5">
        <v>2.8832857595326802</v>
      </c>
      <c r="H5" s="1">
        <v>1.70568421092485E-6</v>
      </c>
      <c r="I5" s="1">
        <v>6.5643901209677397E-7</v>
      </c>
      <c r="J5" s="1">
        <v>5.6966198336693496E-7</v>
      </c>
      <c r="K5">
        <v>2.5983894611574199</v>
      </c>
      <c r="L5">
        <v>2.9942040380570201</v>
      </c>
      <c r="M5" s="1"/>
      <c r="N5" s="1">
        <f t="shared" si="0"/>
        <v>0</v>
      </c>
      <c r="O5" s="1">
        <f t="shared" si="1"/>
        <v>0</v>
      </c>
      <c r="P5" s="1">
        <f t="shared" si="2"/>
        <v>1.1523307351790479</v>
      </c>
      <c r="Q5">
        <v>1024</v>
      </c>
      <c r="R5">
        <v>2.2797134963241601</v>
      </c>
      <c r="S5">
        <v>2.86330008043053</v>
      </c>
      <c r="T5">
        <v>2.3792471829872501</v>
      </c>
      <c r="U5">
        <v>3.30925544907215</v>
      </c>
      <c r="V5">
        <f t="shared" si="3"/>
        <v>1.1557487361138081</v>
      </c>
      <c r="W5">
        <f>GEOMEAN(O18:O25)</f>
        <v>1.4966496650621854</v>
      </c>
    </row>
    <row r="6" spans="1:24" x14ac:dyDescent="0.25">
      <c r="A6" t="s">
        <v>5</v>
      </c>
      <c r="B6">
        <v>256</v>
      </c>
      <c r="C6" s="1">
        <v>3.6009159239549699E-6</v>
      </c>
      <c r="D6" s="1">
        <v>2.6922410489210099E-6</v>
      </c>
      <c r="E6" s="1">
        <v>2.71134221205307E-6</v>
      </c>
      <c r="F6">
        <v>1.3375161653515799</v>
      </c>
      <c r="G6">
        <v>1.3280934837171601</v>
      </c>
      <c r="H6" s="1">
        <v>1.1912179029276199E-6</v>
      </c>
      <c r="I6" s="1">
        <v>3.40415354082661E-7</v>
      </c>
      <c r="J6" s="1">
        <v>3.6715395035282198E-7</v>
      </c>
      <c r="K6">
        <v>3.49930720997494</v>
      </c>
      <c r="L6">
        <v>3.2444643501259001</v>
      </c>
      <c r="M6" s="1"/>
      <c r="N6" s="1">
        <f t="shared" si="0"/>
        <v>0</v>
      </c>
      <c r="O6" s="1">
        <f t="shared" si="1"/>
        <v>0</v>
      </c>
      <c r="P6" s="1">
        <f t="shared" si="2"/>
        <v>0.92717333901904975</v>
      </c>
      <c r="Q6">
        <v>2048</v>
      </c>
      <c r="R6">
        <v>2.1583620868626499</v>
      </c>
      <c r="S6">
        <v>2.6689176150671901</v>
      </c>
      <c r="T6">
        <v>2.2365109877850502</v>
      </c>
      <c r="U6">
        <v>3.0101378825987601</v>
      </c>
      <c r="V6">
        <f t="shared" si="3"/>
        <v>1.127849681685652</v>
      </c>
      <c r="W6">
        <f>GEOMEAN(O26:O33)</f>
        <v>2.1637677945761413</v>
      </c>
    </row>
    <row r="7" spans="1:24" x14ac:dyDescent="0.25">
      <c r="A7" t="s">
        <v>6</v>
      </c>
      <c r="B7">
        <v>256</v>
      </c>
      <c r="C7" s="1">
        <v>1.8343315159361201E-6</v>
      </c>
      <c r="D7" s="1">
        <v>3.1615945420438198E-7</v>
      </c>
      <c r="E7" s="1">
        <v>3.0430345495622002E-7</v>
      </c>
      <c r="F7">
        <v>5.8019189100393298</v>
      </c>
      <c r="G7">
        <v>6.02796808928779</v>
      </c>
      <c r="H7" s="1">
        <v>1.17619090052621E-6</v>
      </c>
      <c r="I7" s="1">
        <v>1.11988722278225E-7</v>
      </c>
      <c r="J7" s="1">
        <v>1.0287739415322501E-7</v>
      </c>
      <c r="K7">
        <v>10.502762033520399</v>
      </c>
      <c r="L7">
        <v>11.4329383068781</v>
      </c>
      <c r="M7" s="1"/>
      <c r="N7" s="1">
        <f>M7/I7</f>
        <v>0</v>
      </c>
      <c r="O7" s="1">
        <f>M7/J7</f>
        <v>0</v>
      </c>
      <c r="P7" s="1">
        <f t="shared" si="2"/>
        <v>1.088564919436332</v>
      </c>
      <c r="Q7">
        <v>4096</v>
      </c>
      <c r="R7">
        <v>1.8551953319026</v>
      </c>
      <c r="S7">
        <v>2.3113489873513702</v>
      </c>
      <c r="T7">
        <v>1.9579388666323301</v>
      </c>
      <c r="U7">
        <v>2.5326857205575002</v>
      </c>
      <c r="V7">
        <f t="shared" si="3"/>
        <v>1.0957608454704908</v>
      </c>
      <c r="W7">
        <f>GEOMEAN(O34:O41)</f>
        <v>2.4676930945165232</v>
      </c>
    </row>
    <row r="8" spans="1:24" x14ac:dyDescent="0.25">
      <c r="A8" t="s">
        <v>7</v>
      </c>
      <c r="B8">
        <v>256</v>
      </c>
      <c r="C8" s="1">
        <v>2.36451257801344E-5</v>
      </c>
      <c r="D8" s="1">
        <v>3.2624484250141699E-5</v>
      </c>
      <c r="E8" s="1">
        <v>2.5666001132659299E-5</v>
      </c>
      <c r="F8">
        <v>0.72476627059726495</v>
      </c>
      <c r="G8">
        <v>0.92126255500108101</v>
      </c>
      <c r="H8" s="1">
        <v>2.3051698752228201E-5</v>
      </c>
      <c r="I8" s="1">
        <v>3.2037278225806399E-5</v>
      </c>
      <c r="J8" s="1">
        <v>2.5124150705645099E-5</v>
      </c>
      <c r="K8">
        <v>0.71952737650665399</v>
      </c>
      <c r="L8">
        <v>0.91751156177584903</v>
      </c>
      <c r="M8" s="1"/>
      <c r="N8" s="1">
        <f t="shared" si="0"/>
        <v>0</v>
      </c>
      <c r="O8" s="1">
        <f t="shared" si="1"/>
        <v>0</v>
      </c>
      <c r="P8" s="1">
        <f t="shared" si="2"/>
        <v>1.2751586551583616</v>
      </c>
      <c r="Q8">
        <v>8192</v>
      </c>
      <c r="R8">
        <v>1.95161342485072</v>
      </c>
      <c r="S8">
        <v>2.29665367753211</v>
      </c>
      <c r="T8">
        <v>2.1819871159753101</v>
      </c>
      <c r="U8">
        <v>2.5667604731948299</v>
      </c>
      <c r="V8">
        <f t="shared" si="3"/>
        <v>1.1176088490420399</v>
      </c>
      <c r="W8">
        <f>GEOMEAN(O42:O49)</f>
        <v>2.5832987117955089</v>
      </c>
    </row>
    <row r="9" spans="1:24" x14ac:dyDescent="0.25">
      <c r="A9" t="s">
        <v>8</v>
      </c>
      <c r="B9">
        <v>256</v>
      </c>
      <c r="C9" s="1">
        <v>1.8788536920422501E-6</v>
      </c>
      <c r="D9" s="1">
        <v>4.1971062009613302E-7</v>
      </c>
      <c r="E9" s="1">
        <v>4.01390641326865E-7</v>
      </c>
      <c r="F9">
        <v>4.47654551036117</v>
      </c>
      <c r="G9">
        <v>4.6808607341500901</v>
      </c>
      <c r="H9" s="1">
        <v>1.1913035996258201E-6</v>
      </c>
      <c r="I9" s="1">
        <v>1.3291913432459601E-7</v>
      </c>
      <c r="J9" s="1">
        <v>9.5970104586693505E-8</v>
      </c>
      <c r="K9">
        <v>8.9626193074398799</v>
      </c>
      <c r="L9">
        <v>12.413278121935001</v>
      </c>
      <c r="M9" s="1"/>
      <c r="N9" s="1">
        <f t="shared" si="0"/>
        <v>0</v>
      </c>
      <c r="O9" s="1">
        <f t="shared" si="1"/>
        <v>0</v>
      </c>
      <c r="P9" s="1">
        <f t="shared" si="2"/>
        <v>1.3850056212507793</v>
      </c>
      <c r="Q9">
        <v>16384</v>
      </c>
      <c r="R9">
        <v>2.0470791911831259</v>
      </c>
      <c r="S9">
        <v>2.4892127403180586</v>
      </c>
      <c r="T9">
        <v>2.1191621524225304</v>
      </c>
      <c r="U9">
        <v>2.6316440592916504</v>
      </c>
      <c r="V9">
        <f t="shared" si="3"/>
        <v>1.0572194239032349</v>
      </c>
      <c r="W9">
        <f>GEOMEAN(O50:O57)</f>
        <v>2.5074528972376151</v>
      </c>
    </row>
    <row r="10" spans="1:24" x14ac:dyDescent="0.25">
      <c r="A10" t="s">
        <v>0</v>
      </c>
      <c r="B10">
        <v>512</v>
      </c>
      <c r="C10" s="1">
        <v>1.22373201884329E-6</v>
      </c>
      <c r="D10" s="1">
        <v>4.8678946526100203E-7</v>
      </c>
      <c r="E10" s="1">
        <v>5.3711965059240598E-7</v>
      </c>
      <c r="F10">
        <v>2.51388352906767</v>
      </c>
      <c r="G10">
        <v>2.27832293511063</v>
      </c>
      <c r="H10" s="1">
        <v>9.7903291073938207E-7</v>
      </c>
      <c r="I10" s="1">
        <v>4.05448079427083E-7</v>
      </c>
      <c r="J10" s="1">
        <v>4.523955078125E-7</v>
      </c>
      <c r="K10">
        <v>2.4146936695884702</v>
      </c>
      <c r="L10">
        <v>2.1641083826702099</v>
      </c>
      <c r="M10" s="1">
        <v>5.1199200000000002E-7</v>
      </c>
      <c r="N10" s="1">
        <f t="shared" si="0"/>
        <v>1.2627806764394309</v>
      </c>
      <c r="O10" s="1">
        <f t="shared" si="1"/>
        <v>1.1317353757018302</v>
      </c>
      <c r="P10" s="1">
        <f t="shared" si="2"/>
        <v>0.89622481307909885</v>
      </c>
    </row>
    <row r="11" spans="1:24" x14ac:dyDescent="0.25">
      <c r="A11" t="s">
        <v>2</v>
      </c>
      <c r="B11">
        <v>512</v>
      </c>
      <c r="C11" s="1">
        <v>9.9429076847930706E-7</v>
      </c>
      <c r="D11" s="1">
        <v>1.5481320830682899E-7</v>
      </c>
      <c r="E11" s="1">
        <v>1.4955387450754599E-7</v>
      </c>
      <c r="F11">
        <v>6.4225189785401904</v>
      </c>
      <c r="G11">
        <v>6.6483785308359602</v>
      </c>
      <c r="H11" s="1">
        <v>6.0120050329715005E-7</v>
      </c>
      <c r="I11" s="1">
        <v>6.0317871093749997E-8</v>
      </c>
      <c r="J11" s="1">
        <v>6.0926595052083302E-8</v>
      </c>
      <c r="K11">
        <v>9.9672036229979799</v>
      </c>
      <c r="L11">
        <v>9.8676202532442794</v>
      </c>
      <c r="M11" s="1">
        <v>1.4581999999999999E-7</v>
      </c>
      <c r="N11" s="1">
        <f t="shared" si="0"/>
        <v>2.4175256413369923</v>
      </c>
      <c r="O11" s="1">
        <f t="shared" si="1"/>
        <v>2.3933718908031096</v>
      </c>
      <c r="P11" s="1">
        <f t="shared" si="2"/>
        <v>0.99000889582270346</v>
      </c>
    </row>
    <row r="12" spans="1:24" x14ac:dyDescent="0.25">
      <c r="A12" t="s">
        <v>3</v>
      </c>
      <c r="B12">
        <v>512</v>
      </c>
      <c r="C12" s="1">
        <v>1.85740137627969E-6</v>
      </c>
      <c r="D12" s="1">
        <v>1.2850974841664199E-6</v>
      </c>
      <c r="E12" s="1">
        <v>1.4602136410151901E-6</v>
      </c>
      <c r="F12">
        <v>1.4453388938695899</v>
      </c>
      <c r="G12">
        <v>1.2720065914384699</v>
      </c>
      <c r="H12" s="1">
        <v>1.20124290697276E-6</v>
      </c>
      <c r="I12" s="1">
        <v>6.4256022135416598E-7</v>
      </c>
      <c r="J12" s="1">
        <v>5.8715608723958297E-7</v>
      </c>
      <c r="K12">
        <v>1.8694635413956999</v>
      </c>
      <c r="L12">
        <v>2.0458663940966799</v>
      </c>
      <c r="M12" s="1">
        <v>1.325338E-6</v>
      </c>
      <c r="N12" s="1">
        <f t="shared" si="0"/>
        <v>2.0625895534070122</v>
      </c>
      <c r="O12" s="1">
        <f t="shared" si="1"/>
        <v>2.2572158047970805</v>
      </c>
      <c r="P12" s="1">
        <f t="shared" si="2"/>
        <v>1.0943601459963652</v>
      </c>
    </row>
    <row r="13" spans="1:24" x14ac:dyDescent="0.25">
      <c r="A13" t="s">
        <v>4</v>
      </c>
      <c r="B13">
        <v>512</v>
      </c>
      <c r="C13" s="1">
        <v>1.64442524934808E-6</v>
      </c>
      <c r="D13" s="1">
        <v>7.4800895527005195E-7</v>
      </c>
      <c r="E13" s="1">
        <v>6.3076351458827598E-7</v>
      </c>
      <c r="F13">
        <v>2.1984031578263599</v>
      </c>
      <c r="G13">
        <v>2.6070392648209202</v>
      </c>
      <c r="H13" s="1">
        <v>1.36656981582442E-6</v>
      </c>
      <c r="I13" s="1">
        <v>6.2379768880208296E-7</v>
      </c>
      <c r="J13" s="1">
        <v>4.8168212890625003E-7</v>
      </c>
      <c r="K13">
        <v>2.1907260003619702</v>
      </c>
      <c r="L13">
        <v>2.8370780932385502</v>
      </c>
      <c r="M13" s="1">
        <v>1.267103E-6</v>
      </c>
      <c r="N13" s="1">
        <f t="shared" si="0"/>
        <v>2.0312723543963358</v>
      </c>
      <c r="O13" s="1">
        <f t="shared" si="1"/>
        <v>2.630579222187869</v>
      </c>
      <c r="P13" s="1">
        <f t="shared" si="2"/>
        <v>1.2950401340787412</v>
      </c>
    </row>
    <row r="14" spans="1:24" x14ac:dyDescent="0.25">
      <c r="A14" t="s">
        <v>5</v>
      </c>
      <c r="B14">
        <v>512</v>
      </c>
      <c r="C14" s="1">
        <v>2.8018709272146198E-6</v>
      </c>
      <c r="D14" s="1">
        <v>2.5404926855116999E-6</v>
      </c>
      <c r="E14" s="1">
        <v>2.2022625974689901E-6</v>
      </c>
      <c r="F14">
        <v>1.1028848629218799</v>
      </c>
      <c r="G14">
        <v>1.27226922458509</v>
      </c>
      <c r="H14" s="1">
        <v>7.2477668679008804E-7</v>
      </c>
      <c r="I14" s="1">
        <v>6.3730029296875002E-7</v>
      </c>
      <c r="J14" s="1">
        <v>3.16694986979166E-7</v>
      </c>
      <c r="K14">
        <v>1.13726087181577</v>
      </c>
      <c r="L14">
        <v>2.2885638124665499</v>
      </c>
      <c r="M14" s="1">
        <v>3.3417999999999999E-7</v>
      </c>
      <c r="N14" s="1">
        <f t="shared" si="0"/>
        <v>0.52436818825750409</v>
      </c>
      <c r="O14" s="1">
        <f t="shared" si="1"/>
        <v>1.0552108929402924</v>
      </c>
      <c r="P14" s="1">
        <f t="shared" si="2"/>
        <v>2.0123472715741904</v>
      </c>
      <c r="X14" s="12" t="s">
        <v>53</v>
      </c>
    </row>
    <row r="15" spans="1:24" x14ac:dyDescent="0.25">
      <c r="A15" t="s">
        <v>6</v>
      </c>
      <c r="B15">
        <v>512</v>
      </c>
      <c r="C15" s="1">
        <v>9.9462876096367797E-7</v>
      </c>
      <c r="D15" s="1">
        <v>1.7111923079937599E-7</v>
      </c>
      <c r="E15" s="1">
        <v>1.70404906384646E-7</v>
      </c>
      <c r="F15">
        <v>5.8124896676855498</v>
      </c>
      <c r="G15">
        <v>5.8368551825529602</v>
      </c>
      <c r="H15" s="1">
        <v>6.0742045752704104E-7</v>
      </c>
      <c r="I15" s="1">
        <v>6.9736653645833303E-8</v>
      </c>
      <c r="J15" s="1">
        <v>7.0036946614583293E-8</v>
      </c>
      <c r="K15">
        <v>8.7102036844484196</v>
      </c>
      <c r="L15">
        <v>8.6728574971965102</v>
      </c>
      <c r="M15" s="1">
        <v>1.5053399999999999E-7</v>
      </c>
      <c r="N15" s="1">
        <f>M15/I15</f>
        <v>2.158606588215525</v>
      </c>
      <c r="O15" s="1">
        <f>M15/J15</f>
        <v>2.1493512678157698</v>
      </c>
      <c r="P15" s="1">
        <f t="shared" si="2"/>
        <v>0.99571236349861847</v>
      </c>
      <c r="X15">
        <f>MAX(Table6[AT vs 4060 sched speedup])</f>
        <v>2.0123472715741904</v>
      </c>
    </row>
    <row r="16" spans="1:24" x14ac:dyDescent="0.25">
      <c r="A16" t="s">
        <v>7</v>
      </c>
      <c r="B16">
        <v>512</v>
      </c>
      <c r="C16" s="1">
        <v>2.3047269787639299E-5</v>
      </c>
      <c r="D16" s="1">
        <v>2.9708471459646999E-5</v>
      </c>
      <c r="E16" s="1">
        <v>3.1702430763592299E-5</v>
      </c>
      <c r="F16">
        <v>0.77578107035713495</v>
      </c>
      <c r="G16">
        <v>0.72698746539357795</v>
      </c>
      <c r="H16" s="1">
        <v>2.26269261911511E-5</v>
      </c>
      <c r="I16" s="1">
        <v>2.93687923177083E-5</v>
      </c>
      <c r="J16" s="1">
        <v>3.1170898437500003E-5</v>
      </c>
      <c r="K16">
        <v>0.77044115217185505</v>
      </c>
      <c r="L16">
        <v>0.72589907013812305</v>
      </c>
      <c r="M16" s="1">
        <v>6.9233870999999995E-5</v>
      </c>
      <c r="N16" s="1">
        <f t="shared" si="0"/>
        <v>2.3573959136976335</v>
      </c>
      <c r="O16" s="1">
        <f t="shared" si="1"/>
        <v>2.22110604668066</v>
      </c>
      <c r="P16" s="1">
        <f t="shared" si="2"/>
        <v>0.94218626314525267</v>
      </c>
    </row>
    <row r="17" spans="1:16" x14ac:dyDescent="0.25">
      <c r="A17" t="s">
        <v>8</v>
      </c>
      <c r="B17">
        <v>512</v>
      </c>
      <c r="C17" s="1">
        <v>1.04115053545683E-6</v>
      </c>
      <c r="D17" s="1">
        <v>2.7924880851060102E-7</v>
      </c>
      <c r="E17" s="1">
        <v>2.29667173698544E-7</v>
      </c>
      <c r="F17">
        <v>3.7283974137970501</v>
      </c>
      <c r="G17">
        <v>4.5333014670325698</v>
      </c>
      <c r="H17" s="1">
        <v>6.2398298177868096E-7</v>
      </c>
      <c r="I17" s="1">
        <v>1.1527587890625E-7</v>
      </c>
      <c r="J17" s="1">
        <v>7.2657063802083295E-8</v>
      </c>
      <c r="K17">
        <v>5.4129535831702098</v>
      </c>
      <c r="L17">
        <v>8.5880566751004501</v>
      </c>
      <c r="M17" s="1">
        <v>3.99362E-7</v>
      </c>
      <c r="N17" s="1">
        <f t="shared" si="0"/>
        <v>3.4644021263527969</v>
      </c>
      <c r="O17" s="1">
        <f t="shared" si="1"/>
        <v>5.4965337036995585</v>
      </c>
      <c r="P17" s="1">
        <f t="shared" si="2"/>
        <v>1.5865749711584769</v>
      </c>
    </row>
    <row r="18" spans="1:16" x14ac:dyDescent="0.25">
      <c r="A18" t="s">
        <v>0</v>
      </c>
      <c r="B18">
        <v>1024</v>
      </c>
      <c r="C18" s="1">
        <v>9.3452112715957401E-7</v>
      </c>
      <c r="D18" s="1">
        <v>3.7363510013424902E-7</v>
      </c>
      <c r="E18" s="1">
        <v>4.7253224433266599E-7</v>
      </c>
      <c r="F18">
        <v>2.5011598932321801</v>
      </c>
      <c r="G18">
        <v>1.9776875300422101</v>
      </c>
      <c r="H18" s="1">
        <v>8.0736067112801299E-7</v>
      </c>
      <c r="I18" s="1">
        <v>3.3369437081473202E-7</v>
      </c>
      <c r="J18" s="1">
        <v>4.2433401925223202E-7</v>
      </c>
      <c r="K18">
        <v>2.41946146456351</v>
      </c>
      <c r="L18">
        <v>1.9026536513635</v>
      </c>
      <c r="M18" s="1">
        <v>4.8023799999999996E-7</v>
      </c>
      <c r="N18" s="1">
        <f t="shared" si="0"/>
        <v>1.4391552330579449</v>
      </c>
      <c r="O18" s="1">
        <f t="shared" si="1"/>
        <v>1.1317452247790145</v>
      </c>
      <c r="P18" s="1">
        <f t="shared" si="2"/>
        <v>0.78639551785824935</v>
      </c>
    </row>
    <row r="19" spans="1:16" x14ac:dyDescent="0.25">
      <c r="A19" t="s">
        <v>2</v>
      </c>
      <c r="B19">
        <v>1024</v>
      </c>
      <c r="C19" s="1">
        <v>5.1045935833826598E-7</v>
      </c>
      <c r="D19" s="1">
        <v>1.06246235580848E-7</v>
      </c>
      <c r="E19" s="1">
        <v>1.0230773893584001E-7</v>
      </c>
      <c r="F19">
        <v>4.8044935949738097</v>
      </c>
      <c r="G19">
        <v>4.9894501007239001</v>
      </c>
      <c r="H19" s="1">
        <v>3.2716888069574301E-7</v>
      </c>
      <c r="I19" s="1">
        <v>5.4244733537946401E-8</v>
      </c>
      <c r="J19" s="1">
        <v>5.42138671875E-8</v>
      </c>
      <c r="K19">
        <v>6.0313482868687096</v>
      </c>
      <c r="L19">
        <v>6.0347821999899303</v>
      </c>
      <c r="M19" s="1">
        <v>1.42487E-7</v>
      </c>
      <c r="N19" s="1">
        <f t="shared" si="0"/>
        <v>2.6267434773243847</v>
      </c>
      <c r="O19" s="1">
        <f t="shared" si="1"/>
        <v>2.6282389984688823</v>
      </c>
      <c r="P19" s="1">
        <f t="shared" si="2"/>
        <v>1.0005693441926902</v>
      </c>
    </row>
    <row r="20" spans="1:16" x14ac:dyDescent="0.25">
      <c r="A20" t="s">
        <v>3</v>
      </c>
      <c r="B20">
        <v>1024</v>
      </c>
      <c r="C20" s="1">
        <v>1.79552493916292E-6</v>
      </c>
      <c r="D20" s="1">
        <v>1.24598375155723E-6</v>
      </c>
      <c r="E20" s="1">
        <v>1.25296567733E-6</v>
      </c>
      <c r="F20">
        <v>1.4410500433242901</v>
      </c>
      <c r="G20">
        <v>1.4330200512667499</v>
      </c>
      <c r="H20" s="1">
        <v>1.0251063005333501E-6</v>
      </c>
      <c r="I20" s="1">
        <v>5.5897181919642802E-7</v>
      </c>
      <c r="J20" s="1">
        <v>5.5661220005580305E-7</v>
      </c>
      <c r="K20">
        <v>1.8339140996535901</v>
      </c>
      <c r="L20">
        <v>1.8416885228720701</v>
      </c>
      <c r="M20" s="1">
        <v>1.3011910000000001E-6</v>
      </c>
      <c r="N20" s="1">
        <f t="shared" si="0"/>
        <v>2.3278293382850292</v>
      </c>
      <c r="O20" s="1">
        <f t="shared" si="1"/>
        <v>2.3376975924522485</v>
      </c>
      <c r="P20" s="1">
        <f t="shared" si="2"/>
        <v>1.0042392515657896</v>
      </c>
    </row>
    <row r="21" spans="1:16" x14ac:dyDescent="0.25">
      <c r="A21" t="s">
        <v>4</v>
      </c>
      <c r="B21">
        <v>1024</v>
      </c>
      <c r="C21" s="1">
        <v>1.32518699891599E-6</v>
      </c>
      <c r="D21" s="1">
        <v>9.1867072374692899E-7</v>
      </c>
      <c r="E21" s="1">
        <v>6.59144591606621E-7</v>
      </c>
      <c r="F21">
        <v>1.4425048765144299</v>
      </c>
      <c r="G21">
        <v>2.0104647990601499</v>
      </c>
      <c r="H21" s="1">
        <v>1.1696832370944301E-6</v>
      </c>
      <c r="I21" s="1">
        <v>8.1897129603794599E-7</v>
      </c>
      <c r="J21" s="1">
        <v>4.59806431361607E-7</v>
      </c>
      <c r="K21">
        <v>1.4282347168370499</v>
      </c>
      <c r="L21">
        <v>2.54386010572034</v>
      </c>
      <c r="M21" s="1">
        <v>1.238727E-6</v>
      </c>
      <c r="N21" s="1">
        <f t="shared" si="0"/>
        <v>1.5125401903494859</v>
      </c>
      <c r="O21" s="1">
        <f t="shared" si="1"/>
        <v>2.6940184293025342</v>
      </c>
      <c r="P21" s="1">
        <f t="shared" si="2"/>
        <v>1.781121881250681</v>
      </c>
    </row>
    <row r="22" spans="1:16" x14ac:dyDescent="0.25">
      <c r="A22" t="s">
        <v>5</v>
      </c>
      <c r="B22">
        <v>1024</v>
      </c>
      <c r="C22" s="1">
        <v>2.4548603271666302E-6</v>
      </c>
      <c r="D22" s="1">
        <v>2.1954466189656901E-6</v>
      </c>
      <c r="E22" s="1">
        <v>2.0194759625675402E-6</v>
      </c>
      <c r="F22">
        <v>1.1181598796162699</v>
      </c>
      <c r="G22">
        <v>1.2155927441916901</v>
      </c>
      <c r="H22" s="1">
        <v>5.4385446544204404E-7</v>
      </c>
      <c r="I22" s="1">
        <v>5.0836844308035702E-7</v>
      </c>
      <c r="J22" s="1">
        <v>3.3063145228794601E-7</v>
      </c>
      <c r="K22">
        <v>1.0698037473503701</v>
      </c>
      <c r="L22">
        <v>1.64489633904642</v>
      </c>
      <c r="M22" s="1">
        <v>3.3244499999999997E-8</v>
      </c>
      <c r="N22" s="1">
        <f t="shared" si="0"/>
        <v>6.5394499702935122E-2</v>
      </c>
      <c r="O22" s="1">
        <f t="shared" si="1"/>
        <v>0.1005485103427107</v>
      </c>
      <c r="P22" s="1">
        <f t="shared" si="2"/>
        <v>1.5375683092533625</v>
      </c>
    </row>
    <row r="23" spans="1:16" x14ac:dyDescent="0.25">
      <c r="A23" t="s">
        <v>6</v>
      </c>
      <c r="B23">
        <v>1024</v>
      </c>
      <c r="C23" s="1">
        <v>5.1657415627102705E-7</v>
      </c>
      <c r="D23" s="1">
        <v>1.33057557312505E-7</v>
      </c>
      <c r="E23" s="1">
        <v>1.3247726851009801E-7</v>
      </c>
      <c r="F23">
        <v>3.8823360860125802</v>
      </c>
      <c r="G23">
        <v>3.8993418424206698</v>
      </c>
      <c r="H23" s="1">
        <v>3.33375522002045E-7</v>
      </c>
      <c r="I23" s="1">
        <v>6.3328683035714204E-8</v>
      </c>
      <c r="J23" s="1">
        <v>6.3557128906250006E-8</v>
      </c>
      <c r="K23">
        <v>5.2642105602296798</v>
      </c>
      <c r="L23">
        <v>5.2452892026288804</v>
      </c>
      <c r="M23" s="1">
        <v>1.4529E-7</v>
      </c>
      <c r="N23" s="1">
        <f t="shared" si="0"/>
        <v>2.2942210864872039</v>
      </c>
      <c r="O23" s="1">
        <f t="shared" si="1"/>
        <v>2.2859748780394114</v>
      </c>
      <c r="P23" s="1">
        <f t="shared" si="2"/>
        <v>0.99640566094681937</v>
      </c>
    </row>
    <row r="24" spans="1:16" x14ac:dyDescent="0.25">
      <c r="A24" t="s">
        <v>7</v>
      </c>
      <c r="B24">
        <v>1024</v>
      </c>
      <c r="C24" s="1">
        <v>2.2198424475001399E-5</v>
      </c>
      <c r="D24" s="1">
        <v>2.9568063494350201E-5</v>
      </c>
      <c r="E24" s="1">
        <v>2.9433225946766899E-5</v>
      </c>
      <c r="F24">
        <v>0.75075679133478002</v>
      </c>
      <c r="G24">
        <v>0.75419610868171705</v>
      </c>
      <c r="H24" s="1">
        <v>2.1993527854127501E-5</v>
      </c>
      <c r="I24" s="1">
        <v>2.93590611049107E-5</v>
      </c>
      <c r="J24" s="1">
        <v>2.9230832868303499E-5</v>
      </c>
      <c r="K24">
        <v>0.74912231612368596</v>
      </c>
      <c r="L24">
        <v>0.75240852538198399</v>
      </c>
      <c r="M24" s="1">
        <v>3.4335616999999997E-5</v>
      </c>
      <c r="N24" s="1">
        <f t="shared" si="0"/>
        <v>1.169506643189516</v>
      </c>
      <c r="O24" s="1">
        <f t="shared" si="1"/>
        <v>1.1746369716762972</v>
      </c>
      <c r="P24" s="1">
        <f t="shared" si="2"/>
        <v>1.0043867459126068</v>
      </c>
    </row>
    <row r="25" spans="1:16" x14ac:dyDescent="0.25">
      <c r="A25" t="s">
        <v>8</v>
      </c>
      <c r="B25">
        <v>1024</v>
      </c>
      <c r="C25" s="1">
        <v>5.4798363375344397E-7</v>
      </c>
      <c r="D25" s="1">
        <v>1.9612131706837999E-7</v>
      </c>
      <c r="E25" s="1">
        <v>1.9059017566697901E-7</v>
      </c>
      <c r="F25">
        <v>2.79410541365261</v>
      </c>
      <c r="G25">
        <v>2.8751934974389401</v>
      </c>
      <c r="H25" s="1">
        <v>3.3715714900089099E-7</v>
      </c>
      <c r="I25" s="1">
        <v>7.0011160714285694E-8</v>
      </c>
      <c r="J25" s="1">
        <v>6.9658377511160698E-8</v>
      </c>
      <c r="K25">
        <v>4.8157628806758899</v>
      </c>
      <c r="L25">
        <v>4.8401521977291502</v>
      </c>
      <c r="M25" s="1">
        <v>3.4672200000000003E-7</v>
      </c>
      <c r="N25" s="1">
        <f t="shared" si="0"/>
        <v>4.9523818268770938</v>
      </c>
      <c r="O25" s="1">
        <f t="shared" si="1"/>
        <v>4.9774630473477233</v>
      </c>
      <c r="P25" s="1">
        <f t="shared" si="2"/>
        <v>1.0050644763161256</v>
      </c>
    </row>
    <row r="26" spans="1:16" x14ac:dyDescent="0.25">
      <c r="A26" t="s">
        <v>0</v>
      </c>
      <c r="B26">
        <v>2048</v>
      </c>
      <c r="C26" s="1">
        <v>7.8341666570243699E-7</v>
      </c>
      <c r="D26" s="1">
        <v>3.6945915780961499E-7</v>
      </c>
      <c r="E26" s="1">
        <v>4.3248389071474402E-7</v>
      </c>
      <c r="F26">
        <v>2.12044186520377</v>
      </c>
      <c r="G26">
        <v>1.8114354835453399</v>
      </c>
      <c r="H26" s="1">
        <v>7.1986806384908601E-7</v>
      </c>
      <c r="I26" s="1">
        <v>3.4000223795572902E-7</v>
      </c>
      <c r="J26" s="1">
        <v>4.0587707519531199E-7</v>
      </c>
      <c r="K26">
        <v>2.1172450751421699</v>
      </c>
      <c r="L26">
        <v>1.77361104591255</v>
      </c>
      <c r="M26" s="1">
        <v>4.7989900000000003E-7</v>
      </c>
      <c r="N26" s="1">
        <f t="shared" si="0"/>
        <v>1.4114583565255434</v>
      </c>
      <c r="O26" s="1">
        <f t="shared" si="1"/>
        <v>1.1823752296654546</v>
      </c>
      <c r="P26" s="1">
        <f t="shared" si="2"/>
        <v>0.83769756592465083</v>
      </c>
    </row>
    <row r="27" spans="1:16" x14ac:dyDescent="0.25">
      <c r="A27" t="s">
        <v>2</v>
      </c>
      <c r="B27">
        <v>2048</v>
      </c>
      <c r="C27" s="1">
        <v>3.0736754221531203E-7</v>
      </c>
      <c r="D27" s="1">
        <v>8.0296934659903206E-8</v>
      </c>
      <c r="E27" s="1">
        <v>8.0674217315390698E-8</v>
      </c>
      <c r="F27">
        <v>3.8278863759515098</v>
      </c>
      <c r="G27">
        <v>3.8099848060958301</v>
      </c>
      <c r="H27" s="1">
        <v>2.3926928406581202E-7</v>
      </c>
      <c r="I27" s="1">
        <v>4.7980346679687501E-8</v>
      </c>
      <c r="J27" s="1">
        <v>4.84173583984375E-8</v>
      </c>
      <c r="K27">
        <v>4.9868185751793899</v>
      </c>
      <c r="L27">
        <v>4.9418078965979699</v>
      </c>
      <c r="M27" s="1">
        <v>1.3839200000000001E-7</v>
      </c>
      <c r="N27" s="1">
        <f t="shared" si="0"/>
        <v>2.8843476460037403</v>
      </c>
      <c r="O27" s="1">
        <f t="shared" si="1"/>
        <v>2.8583137242048737</v>
      </c>
      <c r="P27" s="1">
        <f t="shared" si="2"/>
        <v>0.99097406935847854</v>
      </c>
    </row>
    <row r="28" spans="1:16" x14ac:dyDescent="0.25">
      <c r="A28" t="s">
        <v>3</v>
      </c>
      <c r="B28">
        <v>2048</v>
      </c>
      <c r="C28" s="1">
        <v>1.61150242396009E-6</v>
      </c>
      <c r="D28" s="1">
        <v>1.1786704999394699E-6</v>
      </c>
      <c r="E28" s="1">
        <v>1.1749125163381199E-6</v>
      </c>
      <c r="F28">
        <v>1.36722046071641</v>
      </c>
      <c r="G28">
        <v>1.3715935455200401</v>
      </c>
      <c r="H28" s="1">
        <v>9.4228045782074296E-7</v>
      </c>
      <c r="I28" s="1">
        <v>5.9550435384114498E-7</v>
      </c>
      <c r="J28" s="1">
        <v>5.58574829101562E-7</v>
      </c>
      <c r="K28">
        <v>1.58232337302457</v>
      </c>
      <c r="L28">
        <v>1.6869368412757699</v>
      </c>
      <c r="M28" s="1">
        <v>1.3070430000000001E-6</v>
      </c>
      <c r="N28" s="1">
        <f t="shared" si="0"/>
        <v>2.194850451670523</v>
      </c>
      <c r="O28" s="1">
        <f t="shared" si="1"/>
        <v>2.3399604348486478</v>
      </c>
      <c r="P28" s="1">
        <f t="shared" si="2"/>
        <v>1.066113836169426</v>
      </c>
    </row>
    <row r="29" spans="1:16" x14ac:dyDescent="0.25">
      <c r="A29" t="s">
        <v>4</v>
      </c>
      <c r="B29">
        <v>2048</v>
      </c>
      <c r="C29" s="1">
        <v>1.1772907358439001E-6</v>
      </c>
      <c r="D29" s="1">
        <v>6.8371441254081803E-7</v>
      </c>
      <c r="E29" s="1">
        <v>5.48910611541941E-7</v>
      </c>
      <c r="F29">
        <v>1.72190422528736</v>
      </c>
      <c r="G29">
        <v>2.14477678348534</v>
      </c>
      <c r="H29" s="1">
        <v>1.08929952451338E-6</v>
      </c>
      <c r="I29" s="1">
        <v>6.08622029622395E-7</v>
      </c>
      <c r="J29" s="1">
        <v>4.2870829264322902E-7</v>
      </c>
      <c r="K29">
        <v>1.7897799808350801</v>
      </c>
      <c r="L29">
        <v>2.5408874593893098</v>
      </c>
      <c r="M29" s="1">
        <v>1.230226E-6</v>
      </c>
      <c r="N29" s="1">
        <f t="shared" si="0"/>
        <v>2.0213300539963437</v>
      </c>
      <c r="O29" s="1">
        <f t="shared" si="1"/>
        <v>2.8696109245169041</v>
      </c>
      <c r="P29" s="1">
        <f t="shared" si="2"/>
        <v>1.4196646999056142</v>
      </c>
    </row>
    <row r="30" spans="1:16" x14ac:dyDescent="0.25">
      <c r="A30" t="s">
        <v>5</v>
      </c>
      <c r="B30">
        <v>2048</v>
      </c>
      <c r="C30" s="1">
        <v>2.27202069557582E-6</v>
      </c>
      <c r="D30" s="1">
        <v>1.9446961717524799E-6</v>
      </c>
      <c r="E30" s="1">
        <v>1.9097801608343901E-6</v>
      </c>
      <c r="F30">
        <v>1.16831653631958</v>
      </c>
      <c r="G30">
        <v>1.18967656182121</v>
      </c>
      <c r="H30" s="1">
        <v>4.5471150466861798E-7</v>
      </c>
      <c r="I30" s="1">
        <v>3.6010050455729101E-7</v>
      </c>
      <c r="J30" s="1">
        <v>3.3002888997395802E-7</v>
      </c>
      <c r="K30">
        <v>1.2627349834670201</v>
      </c>
      <c r="L30">
        <v>1.3777930311025099</v>
      </c>
      <c r="M30" s="1">
        <v>3.3144499999999999E-7</v>
      </c>
      <c r="N30" s="1">
        <f t="shared" si="0"/>
        <v>0.92042359231759419</v>
      </c>
      <c r="O30" s="1">
        <f t="shared" si="1"/>
        <v>1.0042908668576067</v>
      </c>
      <c r="P30" s="1">
        <f t="shared" si="2"/>
        <v>1.0911181278272513</v>
      </c>
    </row>
    <row r="31" spans="1:16" x14ac:dyDescent="0.25">
      <c r="A31" t="s">
        <v>6</v>
      </c>
      <c r="B31">
        <v>2048</v>
      </c>
      <c r="C31" s="1">
        <v>3.2736410503275598E-7</v>
      </c>
      <c r="D31" s="1">
        <v>1.02143191422025E-7</v>
      </c>
      <c r="E31" s="1">
        <v>1.01864182700713E-7</v>
      </c>
      <c r="F31">
        <v>3.2049527773239901</v>
      </c>
      <c r="G31">
        <v>3.2137312287144399</v>
      </c>
      <c r="H31" s="1">
        <v>2.4453659231463999E-7</v>
      </c>
      <c r="I31" s="1">
        <v>5.65303548177083E-8</v>
      </c>
      <c r="J31" s="1">
        <v>5.66196695963541E-8</v>
      </c>
      <c r="K31">
        <v>4.3257572520673202</v>
      </c>
      <c r="L31">
        <v>4.3189335801137698</v>
      </c>
      <c r="M31" s="1">
        <v>1.4901399999999999E-7</v>
      </c>
      <c r="N31" s="1">
        <f t="shared" si="0"/>
        <v>2.6359997293581627</v>
      </c>
      <c r="O31" s="1">
        <f t="shared" si="1"/>
        <v>2.6318415678214309</v>
      </c>
      <c r="P31" s="1">
        <f t="shared" si="2"/>
        <v>0.99842254857220913</v>
      </c>
    </row>
    <row r="32" spans="1:16" x14ac:dyDescent="0.25">
      <c r="A32" t="s">
        <v>7</v>
      </c>
      <c r="B32">
        <v>2048</v>
      </c>
      <c r="C32" s="1">
        <v>2.2907295691159799E-5</v>
      </c>
      <c r="D32" s="1">
        <v>2.8779666366366E-5</v>
      </c>
      <c r="E32" s="1">
        <v>2.8605669892082599E-5</v>
      </c>
      <c r="F32">
        <v>0.79595417818779601</v>
      </c>
      <c r="G32">
        <v>0.80079563868210801</v>
      </c>
      <c r="H32" s="1">
        <v>2.2379014990292401E-5</v>
      </c>
      <c r="I32" s="1">
        <v>2.86510587565104E-5</v>
      </c>
      <c r="J32" s="1">
        <v>2.8514083658854101E-5</v>
      </c>
      <c r="K32">
        <v>0.78108858665501402</v>
      </c>
      <c r="L32">
        <v>0.78484075652009799</v>
      </c>
      <c r="M32" s="1">
        <v>3.6062534000000002E-5</v>
      </c>
      <c r="N32" s="1">
        <f t="shared" si="0"/>
        <v>1.2586806758687579</v>
      </c>
      <c r="O32" s="1">
        <f t="shared" si="1"/>
        <v>1.2647270882507207</v>
      </c>
      <c r="P32" s="1">
        <f t="shared" si="2"/>
        <v>1.0048037699298009</v>
      </c>
    </row>
    <row r="33" spans="1:16" x14ac:dyDescent="0.25">
      <c r="A33" t="s">
        <v>8</v>
      </c>
      <c r="B33">
        <v>2048</v>
      </c>
      <c r="C33" s="1">
        <v>3.55102674802765E-7</v>
      </c>
      <c r="D33" s="1">
        <v>1.5959007820735301E-7</v>
      </c>
      <c r="E33" s="1">
        <v>1.5564820690390901E-7</v>
      </c>
      <c r="F33">
        <v>2.2250924292510401</v>
      </c>
      <c r="G33">
        <v>2.2814440453014</v>
      </c>
      <c r="H33" s="1">
        <v>2.44475280245145E-7</v>
      </c>
      <c r="I33" s="1">
        <v>6.5475463867187495E-8</v>
      </c>
      <c r="J33" s="1">
        <v>6.1825561523437506E-8</v>
      </c>
      <c r="K33">
        <v>3.7338457157179699</v>
      </c>
      <c r="L33">
        <v>3.95427512862081</v>
      </c>
      <c r="M33" s="1">
        <v>3.9159799999999998E-7</v>
      </c>
      <c r="N33" s="1">
        <f t="shared" si="0"/>
        <v>5.9808358256816598</v>
      </c>
      <c r="O33" s="1">
        <f t="shared" si="1"/>
        <v>6.333917401648649</v>
      </c>
      <c r="P33" s="1">
        <f t="shared" si="2"/>
        <v>1.059035490399328</v>
      </c>
    </row>
    <row r="34" spans="1:16" x14ac:dyDescent="0.25">
      <c r="A34" t="s">
        <v>0</v>
      </c>
      <c r="B34">
        <v>4096</v>
      </c>
      <c r="C34" s="1">
        <v>7.4567222327459596E-7</v>
      </c>
      <c r="D34" s="1">
        <v>4.5749227865599002E-7</v>
      </c>
      <c r="E34" s="1">
        <v>4.0947874367702701E-7</v>
      </c>
      <c r="F34">
        <v>1.6299121494797899</v>
      </c>
      <c r="G34">
        <v>1.8210279160735501</v>
      </c>
      <c r="H34" s="1">
        <v>6.7161010520067002E-7</v>
      </c>
      <c r="I34" s="1">
        <v>4.1247070312499998E-7</v>
      </c>
      <c r="J34" s="1">
        <v>3.91425170898437E-7</v>
      </c>
      <c r="K34">
        <v>1.6282613531393899</v>
      </c>
      <c r="L34">
        <v>1.7158071456138699</v>
      </c>
      <c r="M34" s="1">
        <v>4.7405399999999999E-7</v>
      </c>
      <c r="N34" s="1">
        <f t="shared" ref="N34:N57" si="5">M34/I34</f>
        <v>1.1493034448469353</v>
      </c>
      <c r="O34" s="1">
        <f t="shared" ref="O34:O57" si="6">M34/J34</f>
        <v>1.2110973827051166</v>
      </c>
      <c r="P34" s="1">
        <f t="shared" ref="P34:P57" si="7">L34/K34</f>
        <v>1.0537664253380983</v>
      </c>
    </row>
    <row r="35" spans="1:16" x14ac:dyDescent="0.25">
      <c r="A35" t="s">
        <v>2</v>
      </c>
      <c r="B35">
        <v>4096</v>
      </c>
      <c r="C35" s="1">
        <v>2.3242784664034801E-7</v>
      </c>
      <c r="D35" s="1">
        <v>9.3032285803928893E-8</v>
      </c>
      <c r="E35" s="1">
        <v>8.5646606748923595E-8</v>
      </c>
      <c r="F35">
        <v>2.4983568299096</v>
      </c>
      <c r="G35">
        <v>2.7138009953122699</v>
      </c>
      <c r="H35" s="1">
        <v>1.9359002180863101E-7</v>
      </c>
      <c r="I35" s="1">
        <v>4.5330810546875E-8</v>
      </c>
      <c r="J35" s="1">
        <v>3.7993774414062497E-8</v>
      </c>
      <c r="K35">
        <v>4.2706057860678897</v>
      </c>
      <c r="L35">
        <v>5.0953090287596901</v>
      </c>
      <c r="M35" s="1">
        <v>1.0111999999999999E-7</v>
      </c>
      <c r="N35" s="1">
        <f t="shared" si="5"/>
        <v>2.2307123737713748</v>
      </c>
      <c r="O35" s="1">
        <f t="shared" si="6"/>
        <v>2.661488666484602</v>
      </c>
      <c r="P35" s="1">
        <f t="shared" si="7"/>
        <v>1.1931115359282871</v>
      </c>
    </row>
    <row r="36" spans="1:16" x14ac:dyDescent="0.25">
      <c r="A36" t="s">
        <v>3</v>
      </c>
      <c r="B36">
        <v>4096</v>
      </c>
      <c r="C36" s="1">
        <v>1.5442742733284799E-6</v>
      </c>
      <c r="D36" s="1">
        <v>1.08506268588826E-6</v>
      </c>
      <c r="E36" s="1">
        <v>1.08601394458673E-6</v>
      </c>
      <c r="F36">
        <v>1.4232120350395201</v>
      </c>
      <c r="G36">
        <v>1.4219654186080599</v>
      </c>
      <c r="H36" s="1">
        <v>9.0365305368322798E-7</v>
      </c>
      <c r="I36" s="1">
        <v>5.6085845947265601E-7</v>
      </c>
      <c r="J36" s="1">
        <v>5.6463745117187503E-7</v>
      </c>
      <c r="K36">
        <v>1.6111962624810601</v>
      </c>
      <c r="L36">
        <v>1.6004128876108801</v>
      </c>
      <c r="M36" s="1">
        <v>1.2976789999999999E-6</v>
      </c>
      <c r="N36" s="1">
        <f t="shared" si="5"/>
        <v>2.3137370544791911</v>
      </c>
      <c r="O36" s="1">
        <f t="shared" si="6"/>
        <v>2.2982517318090325</v>
      </c>
      <c r="P36" s="1">
        <f t="shared" si="7"/>
        <v>0.99330722450064846</v>
      </c>
    </row>
    <row r="37" spans="1:16" x14ac:dyDescent="0.25">
      <c r="A37" t="s">
        <v>4</v>
      </c>
      <c r="B37">
        <v>4096</v>
      </c>
      <c r="C37" s="1">
        <v>1.17063296784181E-6</v>
      </c>
      <c r="D37" s="1">
        <v>4.0366889152210202E-7</v>
      </c>
      <c r="E37" s="1">
        <v>4.0175138565246001E-7</v>
      </c>
      <c r="F37">
        <v>2.89998311097925</v>
      </c>
      <c r="G37">
        <v>2.9138243442288498</v>
      </c>
      <c r="H37" s="1">
        <v>1.05205115687567E-6</v>
      </c>
      <c r="I37" s="1">
        <v>3.5700927734375002E-7</v>
      </c>
      <c r="J37" s="1">
        <v>3.5725372314453098E-7</v>
      </c>
      <c r="K37">
        <v>2.9468454285088401</v>
      </c>
      <c r="L37">
        <v>2.9448290912564001</v>
      </c>
      <c r="M37" s="1">
        <v>1.148579E-6</v>
      </c>
      <c r="N37" s="1">
        <f t="shared" si="5"/>
        <v>3.217224517373197</v>
      </c>
      <c r="O37" s="1">
        <f t="shared" si="6"/>
        <v>3.2150231770581983</v>
      </c>
      <c r="P37" s="1">
        <f t="shared" si="7"/>
        <v>0.99931576416159018</v>
      </c>
    </row>
    <row r="38" spans="1:16" x14ac:dyDescent="0.25">
      <c r="A38" t="s">
        <v>5</v>
      </c>
      <c r="B38">
        <v>4096</v>
      </c>
      <c r="C38" s="1">
        <v>2.2429686214309102E-6</v>
      </c>
      <c r="D38" s="1">
        <v>1.9357301789568702E-6</v>
      </c>
      <c r="E38" s="1">
        <v>1.88614263606723E-6</v>
      </c>
      <c r="F38">
        <v>1.158719663419</v>
      </c>
      <c r="G38">
        <v>1.1891829273886101</v>
      </c>
      <c r="H38" s="1">
        <v>4.12655717809684E-7</v>
      </c>
      <c r="I38" s="1">
        <v>3.6305175781249998E-7</v>
      </c>
      <c r="J38" s="1">
        <v>3.2215667724609302E-7</v>
      </c>
      <c r="K38">
        <v>1.1366305462782</v>
      </c>
      <c r="L38">
        <v>1.28091623410449</v>
      </c>
      <c r="M38" s="1">
        <v>3.1489399999999999E-7</v>
      </c>
      <c r="N38" s="1">
        <f t="shared" si="5"/>
        <v>0.86735291380307455</v>
      </c>
      <c r="O38" s="1">
        <f t="shared" si="6"/>
        <v>0.97745607103916976</v>
      </c>
      <c r="P38" s="1">
        <f t="shared" si="7"/>
        <v>1.1269415891546652</v>
      </c>
    </row>
    <row r="39" spans="1:16" x14ac:dyDescent="0.25">
      <c r="A39" t="s">
        <v>6</v>
      </c>
      <c r="B39">
        <v>4096</v>
      </c>
      <c r="C39" s="1">
        <v>2.42768073803745E-7</v>
      </c>
      <c r="D39" s="1">
        <v>1.16705850814469E-7</v>
      </c>
      <c r="E39" s="1">
        <v>1.03817656054161E-7</v>
      </c>
      <c r="F39">
        <v>2.0801705493727201</v>
      </c>
      <c r="G39">
        <v>2.3384083500892499</v>
      </c>
      <c r="H39" s="1">
        <v>2.0097482774872299E-7</v>
      </c>
      <c r="I39" s="1">
        <v>5.6899108886718698E-8</v>
      </c>
      <c r="J39" s="1">
        <v>4.6535034179687502E-8</v>
      </c>
      <c r="K39">
        <v>3.5321261032197699</v>
      </c>
      <c r="L39">
        <v>4.3187854332005298</v>
      </c>
      <c r="M39" s="1">
        <v>1.5592300000000001E-7</v>
      </c>
      <c r="N39" s="1">
        <f t="shared" si="5"/>
        <v>2.7403416863773646</v>
      </c>
      <c r="O39" s="1">
        <f t="shared" si="6"/>
        <v>3.3506583319124381</v>
      </c>
      <c r="P39" s="1">
        <f t="shared" si="7"/>
        <v>1.2227155279828958</v>
      </c>
    </row>
    <row r="40" spans="1:16" x14ac:dyDescent="0.25">
      <c r="A40" t="s">
        <v>7</v>
      </c>
      <c r="B40">
        <v>4096</v>
      </c>
      <c r="C40" s="1">
        <v>2.55679947440512E-5</v>
      </c>
      <c r="D40" s="1">
        <v>1.6275014204438701E-5</v>
      </c>
      <c r="E40" s="1">
        <v>1.6238395764958101E-5</v>
      </c>
      <c r="F40">
        <v>1.5709967698263401</v>
      </c>
      <c r="G40">
        <v>1.5745394504564301</v>
      </c>
      <c r="H40" s="1">
        <v>2.55414031562395E-5</v>
      </c>
      <c r="I40" s="1">
        <v>1.6158200683593699E-5</v>
      </c>
      <c r="J40" s="1">
        <v>1.6192268066406201E-5</v>
      </c>
      <c r="K40">
        <v>1.5807083756654301</v>
      </c>
      <c r="L40">
        <v>1.5773826774292099</v>
      </c>
      <c r="M40" s="1">
        <v>3.5330399E-5</v>
      </c>
      <c r="N40" s="1">
        <f t="shared" si="5"/>
        <v>2.1865305235299424</v>
      </c>
      <c r="O40" s="1">
        <f t="shared" si="6"/>
        <v>2.1819302184910914</v>
      </c>
      <c r="P40" s="1">
        <f t="shared" si="7"/>
        <v>0.99789607097209176</v>
      </c>
    </row>
    <row r="41" spans="1:16" x14ac:dyDescent="0.25">
      <c r="A41" t="s">
        <v>8</v>
      </c>
      <c r="B41">
        <v>4096</v>
      </c>
      <c r="C41" s="1">
        <v>3.1018207664601498E-7</v>
      </c>
      <c r="D41" s="1">
        <v>1.40681149787269E-7</v>
      </c>
      <c r="E41" s="1">
        <v>1.2876364053226999E-7</v>
      </c>
      <c r="F41">
        <v>2.2048588394042499</v>
      </c>
      <c r="G41">
        <v>2.4089259620480998</v>
      </c>
      <c r="H41" s="1">
        <v>2.01212751562707E-7</v>
      </c>
      <c r="I41" s="1">
        <v>5.1755676269531197E-8</v>
      </c>
      <c r="J41" s="1">
        <v>4.2732238769531198E-8</v>
      </c>
      <c r="K41">
        <v>3.8877426799495098</v>
      </c>
      <c r="L41">
        <v>4.7086873366947204</v>
      </c>
      <c r="M41" s="1">
        <v>3.45248E-7</v>
      </c>
      <c r="N41" s="1">
        <f t="shared" si="5"/>
        <v>6.6707272493558172</v>
      </c>
      <c r="O41" s="1">
        <f t="shared" si="6"/>
        <v>8.0793333076236493</v>
      </c>
      <c r="P41" s="1">
        <f t="shared" si="7"/>
        <v>1.211162292447779</v>
      </c>
    </row>
    <row r="42" spans="1:16" x14ac:dyDescent="0.25">
      <c r="A42" t="s">
        <v>0</v>
      </c>
      <c r="B42">
        <v>8192</v>
      </c>
      <c r="C42" s="1">
        <v>7.0525496994377996E-7</v>
      </c>
      <c r="D42" s="1">
        <v>3.9660346374148503E-7</v>
      </c>
      <c r="E42" s="1">
        <v>4.0415525290882201E-7</v>
      </c>
      <c r="F42" s="1">
        <v>1.7782370413272</v>
      </c>
      <c r="G42">
        <v>1.74501002985327</v>
      </c>
      <c r="H42" s="1">
        <v>6.6496242652647201E-7</v>
      </c>
      <c r="I42" s="1">
        <v>3.8132568359374998E-7</v>
      </c>
      <c r="J42" s="1">
        <v>3.85462036132812E-7</v>
      </c>
      <c r="K42" s="1">
        <v>1.7438175689075699</v>
      </c>
      <c r="L42">
        <v>1.7251048461160401</v>
      </c>
      <c r="M42" s="1">
        <v>5.0572400000000001E-7</v>
      </c>
      <c r="N42" s="1">
        <f t="shared" si="5"/>
        <v>1.3262259054619026</v>
      </c>
      <c r="O42" s="1">
        <f t="shared" si="6"/>
        <v>1.3119943148584194</v>
      </c>
      <c r="P42" s="1">
        <f t="shared" si="7"/>
        <v>0.9892691052520749</v>
      </c>
    </row>
    <row r="43" spans="1:16" x14ac:dyDescent="0.25">
      <c r="A43" t="s">
        <v>2</v>
      </c>
      <c r="B43">
        <v>8192</v>
      </c>
      <c r="C43" s="1">
        <v>1.9877690647263E-7</v>
      </c>
      <c r="D43" s="1">
        <v>6.3648622017353702E-8</v>
      </c>
      <c r="E43" s="1">
        <v>5.31101977685466E-8</v>
      </c>
      <c r="F43" s="1">
        <v>3.1230355060700901</v>
      </c>
      <c r="G43">
        <v>3.7427257819467599</v>
      </c>
      <c r="H43" s="1">
        <v>1.7711085092741901E-7</v>
      </c>
      <c r="I43" s="1">
        <v>3.69490051269531E-8</v>
      </c>
      <c r="J43" s="1">
        <v>3.6821289062499999E-8</v>
      </c>
      <c r="K43" s="1">
        <v>4.7933861904775101</v>
      </c>
      <c r="L43">
        <v>4.8100122357692099</v>
      </c>
      <c r="M43" s="1">
        <v>1.27199E-7</v>
      </c>
      <c r="N43" s="1">
        <f t="shared" si="5"/>
        <v>3.4425554778256386</v>
      </c>
      <c r="O43" s="1">
        <f t="shared" si="6"/>
        <v>3.4544961145736641</v>
      </c>
      <c r="P43" s="1">
        <f t="shared" si="7"/>
        <v>1.0034685386553517</v>
      </c>
    </row>
    <row r="44" spans="1:16" x14ac:dyDescent="0.25">
      <c r="A44" t="s">
        <v>3</v>
      </c>
      <c r="B44">
        <v>8192</v>
      </c>
      <c r="C44" s="1">
        <v>1.5095192065928101E-6</v>
      </c>
      <c r="D44" s="1">
        <v>1.13075915578519E-6</v>
      </c>
      <c r="E44" s="1">
        <v>1.1054822971345801E-6</v>
      </c>
      <c r="F44" s="1">
        <v>1.33496085251204</v>
      </c>
      <c r="G44">
        <v>1.3654847395616301</v>
      </c>
      <c r="H44" s="1">
        <v>8.9617762569105197E-7</v>
      </c>
      <c r="I44" s="1">
        <v>5.9205139160156203E-7</v>
      </c>
      <c r="J44" s="1">
        <v>5.7661743164062503E-7</v>
      </c>
      <c r="K44" s="1">
        <v>1.51368215395423</v>
      </c>
      <c r="L44">
        <v>1.5541979421974701</v>
      </c>
      <c r="M44" s="1">
        <v>1.299222E-6</v>
      </c>
      <c r="N44" s="1">
        <f t="shared" si="5"/>
        <v>2.1944412570088994</v>
      </c>
      <c r="O44" s="1">
        <f t="shared" si="6"/>
        <v>2.2531785005239588</v>
      </c>
      <c r="P44" s="1">
        <f t="shared" si="7"/>
        <v>1.0267663776952114</v>
      </c>
    </row>
    <row r="45" spans="1:16" x14ac:dyDescent="0.25">
      <c r="A45" t="s">
        <v>4</v>
      </c>
      <c r="B45">
        <v>8192</v>
      </c>
      <c r="C45" s="1">
        <v>1.1334307782817601E-6</v>
      </c>
      <c r="D45" s="1">
        <v>4.1570878238417199E-7</v>
      </c>
      <c r="E45" s="1">
        <v>4.1721366869751298E-7</v>
      </c>
      <c r="F45" s="1">
        <v>2.7265018837978601</v>
      </c>
      <c r="G45">
        <v>2.7166674136544602</v>
      </c>
      <c r="H45" s="1">
        <v>1.0420408216305001E-6</v>
      </c>
      <c r="I45" s="1">
        <v>3.5544509887695299E-7</v>
      </c>
      <c r="J45" s="1">
        <v>3.5574569702148399E-7</v>
      </c>
      <c r="K45" s="1">
        <v>2.9316505556635502</v>
      </c>
      <c r="L45">
        <v>2.9291733683782999</v>
      </c>
      <c r="M45" s="1">
        <v>1.091798E-6</v>
      </c>
      <c r="N45" s="1">
        <f t="shared" si="5"/>
        <v>3.0716361076565462</v>
      </c>
      <c r="O45" s="1">
        <f t="shared" si="6"/>
        <v>3.0690406353223292</v>
      </c>
      <c r="P45" s="1">
        <f t="shared" si="7"/>
        <v>0.99915501959110897</v>
      </c>
    </row>
    <row r="46" spans="1:16" x14ac:dyDescent="0.25">
      <c r="A46" t="s">
        <v>5</v>
      </c>
      <c r="B46">
        <v>8192</v>
      </c>
      <c r="C46" s="1">
        <v>2.1810996986459898E-6</v>
      </c>
      <c r="D46" s="1">
        <v>1.98410649318248E-6</v>
      </c>
      <c r="E46" s="1">
        <v>1.8848917534342001E-6</v>
      </c>
      <c r="F46" s="1">
        <v>1.0992856009192999</v>
      </c>
      <c r="G46">
        <v>1.15714851777143</v>
      </c>
      <c r="H46" s="1">
        <v>3.9361078961519499E-7</v>
      </c>
      <c r="I46" s="1">
        <v>3.9053497314453101E-7</v>
      </c>
      <c r="J46" s="1">
        <v>3.2225662231445299E-7</v>
      </c>
      <c r="K46" s="1">
        <v>1.00787590531495</v>
      </c>
      <c r="L46">
        <v>1.2214203288927701</v>
      </c>
      <c r="M46" s="1">
        <v>3.2825500000000002E-7</v>
      </c>
      <c r="N46" s="1">
        <f t="shared" si="5"/>
        <v>0.84052651509527643</v>
      </c>
      <c r="O46" s="1">
        <f t="shared" si="6"/>
        <v>1.0186136677113617</v>
      </c>
      <c r="P46" s="1">
        <f t="shared" si="7"/>
        <v>1.2118757105430453</v>
      </c>
    </row>
    <row r="47" spans="1:16" x14ac:dyDescent="0.25">
      <c r="A47" t="s">
        <v>6</v>
      </c>
      <c r="B47">
        <v>8192</v>
      </c>
      <c r="C47" s="1">
        <v>2.28742283070459E-7</v>
      </c>
      <c r="D47" s="1">
        <v>6.9004236138425694E-8</v>
      </c>
      <c r="E47" s="1">
        <v>6.9760862970724706E-8</v>
      </c>
      <c r="F47" s="1">
        <v>3.3149020389355801</v>
      </c>
      <c r="G47">
        <v>3.27894858706739</v>
      </c>
      <c r="H47" s="1">
        <v>1.84234377229586E-7</v>
      </c>
      <c r="I47" s="1">
        <v>4.4931182861328103E-8</v>
      </c>
      <c r="J47" s="1">
        <v>4.4980468750000003E-8</v>
      </c>
      <c r="K47" s="1">
        <v>4.1003678402634502</v>
      </c>
      <c r="L47">
        <v>4.0958749952908402</v>
      </c>
      <c r="M47" s="1">
        <v>1.5615300000000001E-7</v>
      </c>
      <c r="N47" s="1">
        <f t="shared" si="5"/>
        <v>3.475381462400795</v>
      </c>
      <c r="O47" s="1">
        <f t="shared" si="6"/>
        <v>3.4715734259661311</v>
      </c>
      <c r="P47" s="1">
        <f t="shared" si="7"/>
        <v>0.99890428245766327</v>
      </c>
    </row>
    <row r="48" spans="1:16" x14ac:dyDescent="0.25">
      <c r="A48" t="s">
        <v>7</v>
      </c>
      <c r="B48">
        <v>8192</v>
      </c>
      <c r="C48" s="1">
        <v>3.2051767775555998E-5</v>
      </c>
      <c r="D48" s="1">
        <v>2.8046435909345701E-5</v>
      </c>
      <c r="E48" s="1">
        <v>1.5318832447519501E-5</v>
      </c>
      <c r="F48" s="1">
        <v>1.1428107257248901</v>
      </c>
      <c r="G48">
        <v>2.09231140071291</v>
      </c>
      <c r="H48" s="1">
        <v>3.4012767573585698E-5</v>
      </c>
      <c r="I48" s="1">
        <v>2.7942591552734299E-5</v>
      </c>
      <c r="J48" s="1">
        <v>1.5275964355468698E-5</v>
      </c>
      <c r="K48" s="1">
        <v>1.2172374029586801</v>
      </c>
      <c r="L48">
        <v>2.2265545259281301</v>
      </c>
      <c r="M48" s="1">
        <v>3.4860244999999998E-5</v>
      </c>
      <c r="N48" s="1">
        <f t="shared" si="5"/>
        <v>1.2475666379838264</v>
      </c>
      <c r="O48" s="1">
        <f t="shared" si="6"/>
        <v>2.2820323606948096</v>
      </c>
      <c r="P48" s="1">
        <f t="shared" si="7"/>
        <v>1.8291867473971402</v>
      </c>
    </row>
    <row r="49" spans="1:16" x14ac:dyDescent="0.25">
      <c r="A49" t="s">
        <v>8</v>
      </c>
      <c r="B49">
        <v>8192</v>
      </c>
      <c r="C49" s="1">
        <v>2.73096993623767E-7</v>
      </c>
      <c r="D49" s="1">
        <v>1.09235297713894E-7</v>
      </c>
      <c r="E49" s="1">
        <v>1.0222538548987301E-7</v>
      </c>
      <c r="F49" s="1">
        <v>2.50008009626205</v>
      </c>
      <c r="G49">
        <v>2.6715183544191099</v>
      </c>
      <c r="H49" s="1">
        <v>1.8391809135209699E-7</v>
      </c>
      <c r="I49" s="1">
        <v>4.4335937499999999E-8</v>
      </c>
      <c r="J49" s="1">
        <v>4.1077117919921799E-8</v>
      </c>
      <c r="K49" s="1">
        <v>4.1482847036243999</v>
      </c>
      <c r="L49">
        <v>4.47738548041852</v>
      </c>
      <c r="M49" s="1">
        <v>3.2212500000000001E-7</v>
      </c>
      <c r="N49" s="1">
        <f t="shared" si="5"/>
        <v>7.2655506607929521</v>
      </c>
      <c r="O49" s="1">
        <f t="shared" si="6"/>
        <v>7.8419571847267822</v>
      </c>
      <c r="P49" s="1">
        <f t="shared" si="7"/>
        <v>1.0793341827542795</v>
      </c>
    </row>
    <row r="50" spans="1:16" x14ac:dyDescent="0.25">
      <c r="A50" t="s">
        <v>0</v>
      </c>
      <c r="B50">
        <v>16384</v>
      </c>
      <c r="C50" s="1">
        <v>6.7386323280516003E-7</v>
      </c>
      <c r="D50" s="1">
        <v>4.1652328945929101E-7</v>
      </c>
      <c r="E50" s="1">
        <v>4.1040226278710099E-7</v>
      </c>
      <c r="F50">
        <v>1.6178284620769501</v>
      </c>
      <c r="G50">
        <v>1.6419578884113699</v>
      </c>
      <c r="H50" s="1">
        <v>6.5455769799882497E-7</v>
      </c>
      <c r="I50" s="1">
        <v>3.8901313781738199E-7</v>
      </c>
      <c r="J50" s="1">
        <v>3.8258079528808501E-7</v>
      </c>
      <c r="K50">
        <v>1.68261077677561</v>
      </c>
      <c r="L50">
        <v>1.7109005628626399</v>
      </c>
      <c r="M50" s="1">
        <v>4.8919799999999996E-7</v>
      </c>
      <c r="N50" s="1">
        <f t="shared" si="5"/>
        <v>1.2575359350193687</v>
      </c>
      <c r="O50" s="1">
        <f t="shared" si="6"/>
        <v>1.2786789248833876</v>
      </c>
      <c r="P50" s="1">
        <f t="shared" si="7"/>
        <v>1.0168130303677489</v>
      </c>
    </row>
    <row r="51" spans="1:16" x14ac:dyDescent="0.25">
      <c r="A51" t="s">
        <v>2</v>
      </c>
      <c r="B51">
        <v>16384</v>
      </c>
      <c r="C51" s="1">
        <v>1.8293747416464599E-7</v>
      </c>
      <c r="D51" s="1">
        <v>5.9078302001580502E-8</v>
      </c>
      <c r="E51" s="1">
        <v>5.694295396097E-8</v>
      </c>
      <c r="F51">
        <v>3.0965255934361702</v>
      </c>
      <c r="G51">
        <v>3.21264461078073</v>
      </c>
      <c r="H51" s="1">
        <v>1.68557671713642E-7</v>
      </c>
      <c r="I51" s="1">
        <v>3.6190567016601502E-8</v>
      </c>
      <c r="J51" s="1">
        <v>3.6589889526367098E-8</v>
      </c>
      <c r="K51">
        <v>4.6575029243482398</v>
      </c>
      <c r="L51">
        <v>4.6066734252416301</v>
      </c>
      <c r="M51" s="1">
        <v>1.11631E-7</v>
      </c>
      <c r="N51" s="1">
        <f t="shared" si="5"/>
        <v>3.0845330483159361</v>
      </c>
      <c r="O51" s="1">
        <f t="shared" si="6"/>
        <v>3.0508701022329516</v>
      </c>
      <c r="P51" s="1">
        <f t="shared" si="7"/>
        <v>0.98908653415097481</v>
      </c>
    </row>
    <row r="52" spans="1:16" x14ac:dyDescent="0.25">
      <c r="A52" t="s">
        <v>3</v>
      </c>
      <c r="B52">
        <v>16384</v>
      </c>
      <c r="C52" s="1">
        <v>1.47121771078673E-6</v>
      </c>
      <c r="D52" s="1">
        <v>1.1221583372389399E-6</v>
      </c>
      <c r="E52" s="1">
        <v>1.13200765554211E-6</v>
      </c>
      <c r="F52">
        <v>1.3110607139511501</v>
      </c>
      <c r="G52">
        <v>1.29965349932388</v>
      </c>
      <c r="H52" s="1">
        <v>8.7234368038480098E-7</v>
      </c>
      <c r="I52" s="1">
        <v>5.9266380310058595E-7</v>
      </c>
      <c r="J52" s="1">
        <v>5.8699142456054604E-7</v>
      </c>
      <c r="K52">
        <v>1.4719030853935</v>
      </c>
      <c r="L52">
        <v>1.48612678803252</v>
      </c>
      <c r="M52" s="1">
        <v>1.303459E-6</v>
      </c>
      <c r="N52" s="1">
        <f t="shared" si="5"/>
        <v>2.1993227748696826</v>
      </c>
      <c r="O52" s="1">
        <f t="shared" si="6"/>
        <v>2.2205758814548968</v>
      </c>
      <c r="P52" s="1">
        <f t="shared" si="7"/>
        <v>1.009663477697798</v>
      </c>
    </row>
    <row r="53" spans="1:16" x14ac:dyDescent="0.25">
      <c r="A53" t="s">
        <v>4</v>
      </c>
      <c r="B53">
        <v>16384</v>
      </c>
      <c r="C53" s="1">
        <v>1.08819813249283E-6</v>
      </c>
      <c r="D53" s="1">
        <v>4.24384579673642E-7</v>
      </c>
      <c r="E53" s="1">
        <v>4.0754592191660701E-7</v>
      </c>
      <c r="F53">
        <v>2.5641792482886001</v>
      </c>
      <c r="G53">
        <v>2.67012396388425</v>
      </c>
      <c r="H53" s="1">
        <v>1.0159142948396001E-6</v>
      </c>
      <c r="I53" s="1">
        <v>3.6683845520019499E-7</v>
      </c>
      <c r="J53" s="1">
        <v>3.5119323730468702E-7</v>
      </c>
      <c r="K53">
        <v>2.7693778567603702</v>
      </c>
      <c r="L53">
        <v>2.8927501640876301</v>
      </c>
      <c r="M53" s="1">
        <v>1.0949239999999999E-6</v>
      </c>
      <c r="N53" s="1">
        <f t="shared" si="5"/>
        <v>2.9847579622001907</v>
      </c>
      <c r="O53" s="1">
        <f t="shared" si="6"/>
        <v>3.1177251828743775</v>
      </c>
      <c r="P53" s="1">
        <f t="shared" si="7"/>
        <v>1.044548744775327</v>
      </c>
    </row>
    <row r="54" spans="1:16" x14ac:dyDescent="0.25">
      <c r="A54" t="s">
        <v>5</v>
      </c>
      <c r="B54">
        <v>16384</v>
      </c>
      <c r="C54" s="1">
        <v>2.1333026052161501E-6</v>
      </c>
      <c r="D54" s="1">
        <v>2.1992681104165899E-6</v>
      </c>
      <c r="E54" s="1">
        <v>2.19804031075909E-6</v>
      </c>
      <c r="F54">
        <v>0.97000570103844996</v>
      </c>
      <c r="G54">
        <v>0.97054753489912904</v>
      </c>
      <c r="H54" s="1">
        <v>3.8507459976244702E-7</v>
      </c>
      <c r="I54" s="1">
        <v>3.8808212280273401E-7</v>
      </c>
      <c r="J54" s="1">
        <v>3.1803947448730399E-7</v>
      </c>
      <c r="K54">
        <v>0.99225029223565597</v>
      </c>
      <c r="L54">
        <v>1.21077611633966</v>
      </c>
      <c r="M54" s="1">
        <v>3.2901699999999999E-7</v>
      </c>
      <c r="N54" s="1">
        <f t="shared" si="5"/>
        <v>0.84780251567331943</v>
      </c>
      <c r="O54" s="1">
        <f t="shared" si="6"/>
        <v>1.0345162358552891</v>
      </c>
      <c r="P54" s="1">
        <f t="shared" si="7"/>
        <v>1.2202325621004755</v>
      </c>
    </row>
    <row r="55" spans="1:16" x14ac:dyDescent="0.25">
      <c r="A55" t="s">
        <v>6</v>
      </c>
      <c r="B55">
        <v>16384</v>
      </c>
      <c r="C55" s="1">
        <v>1.9919309124816201E-7</v>
      </c>
      <c r="D55" s="1">
        <v>7.2103230195352804E-8</v>
      </c>
      <c r="E55" s="1">
        <v>7.0755813794676198E-8</v>
      </c>
      <c r="F55">
        <v>2.7626098124657998</v>
      </c>
      <c r="G55">
        <v>2.8152187158244399</v>
      </c>
      <c r="H55" s="1">
        <v>1.6832020264700901E-7</v>
      </c>
      <c r="I55" s="1">
        <v>4.3438110351562497E-8</v>
      </c>
      <c r="J55" s="1">
        <v>4.4819259643554602E-8</v>
      </c>
      <c r="K55">
        <v>3.8749430231822899</v>
      </c>
      <c r="L55">
        <v>3.7555328665768202</v>
      </c>
      <c r="M55" s="1">
        <v>1.5732699999999999E-7</v>
      </c>
      <c r="N55" s="1">
        <f t="shared" si="5"/>
        <v>3.6218656549902346</v>
      </c>
      <c r="O55" s="1">
        <f t="shared" si="6"/>
        <v>3.5102543248419091</v>
      </c>
      <c r="P55" s="1">
        <f t="shared" si="7"/>
        <v>0.96918402260598802</v>
      </c>
    </row>
    <row r="56" spans="1:16" x14ac:dyDescent="0.25">
      <c r="A56" t="s">
        <v>7</v>
      </c>
      <c r="B56">
        <v>16384</v>
      </c>
      <c r="C56" s="1">
        <v>5.1537723629735402E-5</v>
      </c>
      <c r="D56" s="1">
        <v>1.59758106747176E-5</v>
      </c>
      <c r="E56" s="1">
        <v>1.4987104877945899E-5</v>
      </c>
      <c r="F56">
        <v>3.22598487670462</v>
      </c>
      <c r="G56">
        <v>3.4388044955616999</v>
      </c>
      <c r="H56" s="1">
        <v>5.29381903470493E-5</v>
      </c>
      <c r="I56" s="1">
        <v>1.5952239074707001E-5</v>
      </c>
      <c r="J56" s="1">
        <v>1.49634561157226E-5</v>
      </c>
      <c r="K56">
        <v>3.3185429392783599</v>
      </c>
      <c r="L56">
        <v>3.5378317641086401</v>
      </c>
      <c r="M56" s="1">
        <v>3.0722546000000002E-5</v>
      </c>
      <c r="N56" s="1">
        <f t="shared" si="5"/>
        <v>1.9259080719716639</v>
      </c>
      <c r="O56" s="1">
        <f t="shared" si="6"/>
        <v>2.053171791489989</v>
      </c>
      <c r="P56" s="1">
        <f t="shared" si="7"/>
        <v>1.0660798515621939</v>
      </c>
    </row>
    <row r="57" spans="1:16" x14ac:dyDescent="0.25">
      <c r="A57" t="s">
        <v>8</v>
      </c>
      <c r="B57">
        <v>16384</v>
      </c>
      <c r="C57" s="1">
        <v>2.6002895538112999E-7</v>
      </c>
      <c r="D57" s="1">
        <v>1.2276626875973299E-7</v>
      </c>
      <c r="E57" s="1">
        <v>1.09958382381591E-7</v>
      </c>
      <c r="F57">
        <v>2.1180814405138899</v>
      </c>
      <c r="G57">
        <v>2.3647942953429801</v>
      </c>
      <c r="H57" s="1">
        <v>1.74423785210819E-7</v>
      </c>
      <c r="I57" s="1">
        <v>4.8232727050781202E-8</v>
      </c>
      <c r="J57" s="1">
        <v>4.1327590942382797E-8</v>
      </c>
      <c r="K57">
        <v>3.6162953222027001</v>
      </c>
      <c r="L57">
        <v>4.2205166387267496</v>
      </c>
      <c r="M57" s="1">
        <v>3.2071000000000002E-7</v>
      </c>
      <c r="N57" s="1">
        <f t="shared" si="5"/>
        <v>6.6492197229973051</v>
      </c>
      <c r="O57" s="1">
        <f t="shared" si="6"/>
        <v>7.7601910173549804</v>
      </c>
      <c r="P57" s="1">
        <f t="shared" si="7"/>
        <v>1.1670829571949937</v>
      </c>
    </row>
    <row r="58" spans="1:16" x14ac:dyDescent="0.25">
      <c r="C58" s="1"/>
      <c r="D58" s="1"/>
      <c r="E58" s="1"/>
      <c r="F58">
        <f>GEOMEAN(F50:F57)</f>
        <v>2.0470791911831259</v>
      </c>
      <c r="G58">
        <f>GEOMEAN(G50:G57)</f>
        <v>2.1191621524225304</v>
      </c>
      <c r="H58" s="1"/>
      <c r="I58" s="1"/>
      <c r="J58" s="1"/>
      <c r="K58">
        <f>GEOMEAN(K50:K57)</f>
        <v>2.4892127403180586</v>
      </c>
      <c r="L58">
        <f>GEOMEAN(L50:L57)</f>
        <v>2.6316440592916504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67BA-EC23-43F1-8D56-2CF4F5197532}">
  <dimension ref="A1:S57"/>
  <sheetViews>
    <sheetView workbookViewId="0"/>
  </sheetViews>
  <sheetFormatPr defaultRowHeight="15" x14ac:dyDescent="0.25"/>
  <cols>
    <col min="1" max="9" width="11.28515625" customWidth="1"/>
    <col min="10" max="15" width="12.28515625" customWidth="1"/>
    <col min="18" max="18" width="9.85546875" bestFit="1" customWidth="1"/>
    <col min="19" max="19" width="20.85546875" bestFit="1" customWidth="1"/>
  </cols>
  <sheetData>
    <row r="1" spans="1:19" x14ac:dyDescent="0.25">
      <c r="A1" t="s">
        <v>9</v>
      </c>
      <c r="B1" t="s">
        <v>19</v>
      </c>
      <c r="C1" s="1" t="s">
        <v>35</v>
      </c>
      <c r="D1" s="1" t="s">
        <v>24</v>
      </c>
      <c r="E1" s="1" t="s">
        <v>27</v>
      </c>
      <c r="F1" s="1" t="s">
        <v>28</v>
      </c>
      <c r="G1" s="1" t="s">
        <v>36</v>
      </c>
      <c r="H1" s="1" t="s">
        <v>37</v>
      </c>
      <c r="I1" s="1" t="s">
        <v>29</v>
      </c>
      <c r="J1" s="1" t="s">
        <v>30</v>
      </c>
      <c r="K1" s="1" t="s">
        <v>25</v>
      </c>
      <c r="L1" s="1" t="s">
        <v>31</v>
      </c>
      <c r="M1" s="1" t="s">
        <v>32</v>
      </c>
      <c r="N1" s="1" t="s">
        <v>33</v>
      </c>
      <c r="O1" t="s">
        <v>34</v>
      </c>
    </row>
    <row r="2" spans="1:19" x14ac:dyDescent="0.25">
      <c r="A2" t="s">
        <v>0</v>
      </c>
      <c r="B2">
        <v>256</v>
      </c>
      <c r="C2" s="1">
        <v>2.0617970956429302E-5</v>
      </c>
      <c r="D2" s="1">
        <v>6.8303437963608696E-7</v>
      </c>
      <c r="E2" s="1">
        <v>1.7837075496553001E-7</v>
      </c>
      <c r="F2" s="1">
        <v>1.8009174895542901E-7</v>
      </c>
      <c r="G2">
        <v>115.590534784772</v>
      </c>
      <c r="H2">
        <v>114.485927734157</v>
      </c>
      <c r="I2">
        <v>3.8292957820808602</v>
      </c>
      <c r="J2">
        <v>3.7927022398185</v>
      </c>
      <c r="K2" s="1">
        <v>4.0436719333933198E-7</v>
      </c>
      <c r="L2" s="1">
        <v>8.3406207997311795E-8</v>
      </c>
      <c r="M2" s="1">
        <v>8.1303133400537598E-8</v>
      </c>
      <c r="N2">
        <v>4.8481666179136802</v>
      </c>
      <c r="O2">
        <v>4.9735745281455301</v>
      </c>
      <c r="R2" t="s">
        <v>19</v>
      </c>
      <c r="S2" t="s">
        <v>26</v>
      </c>
    </row>
    <row r="3" spans="1:19" x14ac:dyDescent="0.25">
      <c r="A3" t="s">
        <v>2</v>
      </c>
      <c r="B3">
        <v>256</v>
      </c>
      <c r="C3" s="1">
        <v>4.7513807032217201E-6</v>
      </c>
      <c r="D3" s="1">
        <v>6.4046577780797901E-7</v>
      </c>
      <c r="E3" s="1">
        <v>1.5135874511093199E-7</v>
      </c>
      <c r="F3" s="1">
        <v>1.47425609650791E-7</v>
      </c>
      <c r="G3">
        <v>31.391517548189199</v>
      </c>
      <c r="H3">
        <v>32.229004950200803</v>
      </c>
      <c r="I3">
        <v>4.2314421762586303</v>
      </c>
      <c r="J3">
        <v>4.3443318927088503</v>
      </c>
      <c r="K3" s="1">
        <v>3.6627750202853099E-7</v>
      </c>
      <c r="L3" s="1">
        <v>4.6394279233870897E-8</v>
      </c>
      <c r="M3" s="1">
        <v>4.3594380040322502E-8</v>
      </c>
      <c r="N3">
        <v>7.8948850607668097</v>
      </c>
      <c r="O3">
        <v>8.4019431332603798</v>
      </c>
      <c r="R3">
        <v>256</v>
      </c>
      <c r="S3">
        <v>47.188332167163402</v>
      </c>
    </row>
    <row r="4" spans="1:19" x14ac:dyDescent="0.25">
      <c r="A4" t="s">
        <v>3</v>
      </c>
      <c r="B4">
        <v>256</v>
      </c>
      <c r="C4" s="1">
        <v>3.9621316126838098E-5</v>
      </c>
      <c r="D4" s="1">
        <v>7.9788608095979095E-7</v>
      </c>
      <c r="E4" s="1">
        <v>5.6472221409441302E-7</v>
      </c>
      <c r="F4" s="1">
        <v>5.6073284878205199E-7</v>
      </c>
      <c r="G4">
        <v>70.160718204391401</v>
      </c>
      <c r="H4">
        <v>70.659880570396695</v>
      </c>
      <c r="I4">
        <v>1.4128824066878201</v>
      </c>
      <c r="J4">
        <v>1.42293443783943</v>
      </c>
      <c r="K4" s="1">
        <v>4.2631115604151898E-7</v>
      </c>
      <c r="L4" s="1">
        <v>9.9270413306451601E-8</v>
      </c>
      <c r="M4" s="1">
        <v>9.8524235551075197E-8</v>
      </c>
      <c r="N4">
        <v>4.2944432469066101</v>
      </c>
      <c r="O4">
        <v>4.3269674071261202</v>
      </c>
      <c r="R4">
        <v>512</v>
      </c>
      <c r="S4">
        <v>41.1793108514468</v>
      </c>
    </row>
    <row r="5" spans="1:19" x14ac:dyDescent="0.25">
      <c r="A5" t="s">
        <v>4</v>
      </c>
      <c r="B5">
        <v>256</v>
      </c>
      <c r="C5" s="1">
        <v>1.9809420631136899E-5</v>
      </c>
      <c r="D5" s="1">
        <v>7.0784997034777799E-7</v>
      </c>
      <c r="E5" s="1">
        <v>2.34794382366441E-7</v>
      </c>
      <c r="F5" s="1">
        <v>2.4044736018103902E-7</v>
      </c>
      <c r="G5">
        <v>84.3692273702721</v>
      </c>
      <c r="H5">
        <v>82.385685649540406</v>
      </c>
      <c r="I5">
        <v>3.0147653585810299</v>
      </c>
      <c r="J5">
        <v>2.94388746798808</v>
      </c>
      <c r="K5" s="1">
        <v>4.2414693261987399E-7</v>
      </c>
      <c r="L5" s="1">
        <v>1.15480090725806E-7</v>
      </c>
      <c r="M5" s="1">
        <v>1.14923135080645E-7</v>
      </c>
      <c r="N5">
        <v>3.6729009299703401</v>
      </c>
      <c r="O5">
        <v>3.6907010265795201</v>
      </c>
      <c r="R5">
        <v>1024</v>
      </c>
      <c r="S5">
        <v>28.198230180058001</v>
      </c>
    </row>
    <row r="6" spans="1:19" x14ac:dyDescent="0.25">
      <c r="A6" t="s">
        <v>5</v>
      </c>
      <c r="B6">
        <v>256</v>
      </c>
      <c r="C6" s="1">
        <v>1.0801175338847E-5</v>
      </c>
      <c r="D6" s="1">
        <v>1.9787049161330302E-6</v>
      </c>
      <c r="E6" s="1">
        <v>1.34744385998415E-6</v>
      </c>
      <c r="F6" s="1">
        <v>1.32745297084892E-6</v>
      </c>
      <c r="G6">
        <v>8.0160485045915095</v>
      </c>
      <c r="H6">
        <v>8.1367668580676504</v>
      </c>
      <c r="I6">
        <v>1.46848783455534</v>
      </c>
      <c r="J6">
        <v>1.4906026500265499</v>
      </c>
      <c r="K6" s="1">
        <v>3.8537492234540201E-7</v>
      </c>
      <c r="L6" s="1">
        <v>5.3328503024193502E-8</v>
      </c>
      <c r="M6" s="1">
        <v>5.2672001008064502E-8</v>
      </c>
      <c r="N6">
        <v>7.22643427981785</v>
      </c>
      <c r="O6">
        <v>7.3165043091185797</v>
      </c>
      <c r="R6">
        <v>2048</v>
      </c>
      <c r="S6">
        <v>23.3777145145507</v>
      </c>
    </row>
    <row r="7" spans="1:19" x14ac:dyDescent="0.25">
      <c r="A7" t="s">
        <v>6</v>
      </c>
      <c r="B7">
        <v>256</v>
      </c>
      <c r="C7" s="1">
        <v>4.85105124572592E-6</v>
      </c>
      <c r="D7" s="1">
        <v>6.6175851570342098E-7</v>
      </c>
      <c r="E7" s="1">
        <v>1.6345006604027999E-7</v>
      </c>
      <c r="F7" s="1">
        <v>1.54717014201225E-7</v>
      </c>
      <c r="G7">
        <v>29.6791023903927</v>
      </c>
      <c r="H7">
        <v>31.354348910951799</v>
      </c>
      <c r="I7">
        <v>4.0486891913542502</v>
      </c>
      <c r="J7">
        <v>4.2772187604573002</v>
      </c>
      <c r="K7" s="1">
        <v>3.7664247135962201E-7</v>
      </c>
      <c r="L7" s="1">
        <v>4.45604418682795E-8</v>
      </c>
      <c r="M7" s="1">
        <v>4.3577158938172003E-8</v>
      </c>
      <c r="N7">
        <v>8.4523953436766899</v>
      </c>
      <c r="O7">
        <v>8.64311672759594</v>
      </c>
      <c r="R7">
        <v>4096</v>
      </c>
      <c r="S7">
        <v>12.4940250885889</v>
      </c>
    </row>
    <row r="8" spans="1:19" x14ac:dyDescent="0.25">
      <c r="A8" t="s">
        <v>7</v>
      </c>
      <c r="B8">
        <v>256</v>
      </c>
      <c r="C8" s="1">
        <v>5.3697514032284099E-4</v>
      </c>
      <c r="D8" s="1">
        <v>2.4857079129545901E-6</v>
      </c>
      <c r="E8" s="1">
        <v>2.6849292278770401E-6</v>
      </c>
      <c r="F8" s="1">
        <v>2.66452364984058E-6</v>
      </c>
      <c r="G8">
        <v>199.99601283621999</v>
      </c>
      <c r="H8">
        <v>201.52763153555301</v>
      </c>
      <c r="I8">
        <v>0.92580016156329803</v>
      </c>
      <c r="J8">
        <v>0.93289016710484296</v>
      </c>
      <c r="K8" s="1">
        <v>2.2354468162502002E-6</v>
      </c>
      <c r="L8" s="1">
        <v>2.5856432711693501E-6</v>
      </c>
      <c r="M8" s="1">
        <v>2.57610824092741E-6</v>
      </c>
      <c r="N8">
        <v>0.864561187220239</v>
      </c>
      <c r="O8">
        <v>0.86776121466286704</v>
      </c>
      <c r="R8">
        <v>8192</v>
      </c>
      <c r="S8">
        <v>11.5388498050199</v>
      </c>
    </row>
    <row r="9" spans="1:19" x14ac:dyDescent="0.25">
      <c r="A9" t="s">
        <v>8</v>
      </c>
      <c r="B9">
        <v>256</v>
      </c>
      <c r="C9" s="1">
        <v>4.5604292323352096E-6</v>
      </c>
      <c r="D9" s="1">
        <v>6.7681179291778998E-7</v>
      </c>
      <c r="E9" s="1">
        <v>2.0489321961518201E-7</v>
      </c>
      <c r="F9" s="1">
        <v>2.0485030867720101E-7</v>
      </c>
      <c r="G9">
        <v>22.257589787013501</v>
      </c>
      <c r="H9">
        <v>22.262252186895299</v>
      </c>
      <c r="I9">
        <v>3.30324153326759</v>
      </c>
      <c r="J9">
        <v>3.3039334784908401</v>
      </c>
      <c r="K9" s="1">
        <v>3.73584678977407E-7</v>
      </c>
      <c r="L9" s="1">
        <v>4.6703419018817197E-8</v>
      </c>
      <c r="M9" s="1">
        <v>4.5983912970430098E-8</v>
      </c>
      <c r="N9">
        <v>7.9990862944506604</v>
      </c>
      <c r="O9">
        <v>8.1242472605069604</v>
      </c>
      <c r="R9">
        <v>16384</v>
      </c>
      <c r="S9">
        <v>8.6578610752911391</v>
      </c>
    </row>
    <row r="10" spans="1:19" x14ac:dyDescent="0.25">
      <c r="A10" t="s">
        <v>0</v>
      </c>
      <c r="B10">
        <v>512</v>
      </c>
      <c r="C10" s="1">
        <v>1.0243541354106499E-5</v>
      </c>
      <c r="D10" s="1">
        <v>3.7355757214956802E-7</v>
      </c>
      <c r="E10" s="1">
        <v>1.0378275894456401E-7</v>
      </c>
      <c r="F10" s="1">
        <v>1.03137714581357E-7</v>
      </c>
      <c r="G10">
        <v>98.701763744574606</v>
      </c>
      <c r="H10">
        <v>99.319064763900798</v>
      </c>
      <c r="I10">
        <v>3.59941840001675</v>
      </c>
      <c r="J10">
        <v>3.6219298989304001</v>
      </c>
      <c r="K10" s="1">
        <v>2.31888248688644E-7</v>
      </c>
      <c r="L10" s="1">
        <v>5.0681640624999997E-8</v>
      </c>
      <c r="M10" s="1">
        <v>5.0399956597222199E-8</v>
      </c>
      <c r="N10">
        <v>4.5753895459781102</v>
      </c>
      <c r="O10">
        <v>4.6009612774433402</v>
      </c>
    </row>
    <row r="11" spans="1:19" x14ac:dyDescent="0.25">
      <c r="A11" t="s">
        <v>2</v>
      </c>
      <c r="B11">
        <v>512</v>
      </c>
      <c r="C11" s="1">
        <v>2.5411682824293702E-6</v>
      </c>
      <c r="D11" s="1">
        <v>3.4624332976010102E-7</v>
      </c>
      <c r="E11" s="1">
        <v>8.2913320511579503E-8</v>
      </c>
      <c r="F11" s="1">
        <v>8.3203427493572194E-8</v>
      </c>
      <c r="G11">
        <v>30.648492506996899</v>
      </c>
      <c r="H11">
        <v>30.541629821988899</v>
      </c>
      <c r="I11">
        <v>4.1759674757175498</v>
      </c>
      <c r="J11">
        <v>4.1614070500503004</v>
      </c>
      <c r="K11" s="1">
        <v>2.00386003901561E-7</v>
      </c>
      <c r="L11" s="1">
        <v>2.42233072916666E-8</v>
      </c>
      <c r="M11" s="1">
        <v>2.3115234374999999E-8</v>
      </c>
      <c r="N11">
        <v>8.27244609865879</v>
      </c>
      <c r="O11">
        <v>8.6690016052048406</v>
      </c>
    </row>
    <row r="12" spans="1:19" x14ac:dyDescent="0.25">
      <c r="A12" t="s">
        <v>3</v>
      </c>
      <c r="B12">
        <v>512</v>
      </c>
      <c r="C12" s="1">
        <v>2.10165910215841E-5</v>
      </c>
      <c r="D12" s="1">
        <v>8.14973169730769E-7</v>
      </c>
      <c r="E12" s="1">
        <v>6.1369645926687405E-7</v>
      </c>
      <c r="F12" s="1">
        <v>6.0405773628089102E-7</v>
      </c>
      <c r="G12">
        <v>34.245905617071102</v>
      </c>
      <c r="H12">
        <v>34.792354702682303</v>
      </c>
      <c r="I12">
        <v>1.3279743714088501</v>
      </c>
      <c r="J12">
        <v>1.3491643609242601</v>
      </c>
      <c r="K12" s="1">
        <v>2.51159692804018E-7</v>
      </c>
      <c r="L12" s="1">
        <v>7.1706380208333295E-8</v>
      </c>
      <c r="M12" s="1">
        <v>7.1064236111111098E-8</v>
      </c>
      <c r="N12">
        <v>3.5026129066103602</v>
      </c>
      <c r="O12">
        <v>3.5342628943667602</v>
      </c>
    </row>
    <row r="13" spans="1:19" x14ac:dyDescent="0.25">
      <c r="A13" t="s">
        <v>4</v>
      </c>
      <c r="B13">
        <v>512</v>
      </c>
      <c r="C13" s="1">
        <v>1.0033237644367699E-5</v>
      </c>
      <c r="D13" s="1">
        <v>3.9049832978182299E-7</v>
      </c>
      <c r="E13" s="1">
        <v>1.45920034911897E-7</v>
      </c>
      <c r="F13" s="1">
        <v>1.4527783625655699E-7</v>
      </c>
      <c r="G13">
        <v>68.758465212988298</v>
      </c>
      <c r="H13">
        <v>69.062411052497296</v>
      </c>
      <c r="I13">
        <v>2.6761118171167899</v>
      </c>
      <c r="J13">
        <v>2.68794153219774</v>
      </c>
      <c r="K13" s="1">
        <v>2.45499942037794E-7</v>
      </c>
      <c r="L13" s="1">
        <v>7.0086371527777698E-8</v>
      </c>
      <c r="M13" s="1">
        <v>7.02180989583333E-8</v>
      </c>
      <c r="N13">
        <v>3.5028199732168099</v>
      </c>
      <c r="O13">
        <v>3.49624876890317</v>
      </c>
    </row>
    <row r="14" spans="1:19" x14ac:dyDescent="0.25">
      <c r="A14" t="s">
        <v>5</v>
      </c>
      <c r="B14">
        <v>512</v>
      </c>
      <c r="C14" s="1">
        <v>7.8836856927308706E-6</v>
      </c>
      <c r="D14" s="1">
        <v>1.5233564190566501E-6</v>
      </c>
      <c r="E14" s="1">
        <v>1.07151130214333E-6</v>
      </c>
      <c r="F14" s="1">
        <v>1.06816418055031E-6</v>
      </c>
      <c r="G14">
        <v>7.3575385317552904</v>
      </c>
      <c r="H14">
        <v>7.3805935794151596</v>
      </c>
      <c r="I14">
        <v>1.4216895482198799</v>
      </c>
      <c r="J14">
        <v>1.4261444511946</v>
      </c>
      <c r="K14" s="1">
        <v>2.1205025000704599E-7</v>
      </c>
      <c r="L14" s="1">
        <v>4.1220920138888803E-8</v>
      </c>
      <c r="M14" s="1">
        <v>4.1382161458333301E-8</v>
      </c>
      <c r="N14">
        <v>5.1442386364149302</v>
      </c>
      <c r="O14">
        <v>5.1241946417070201</v>
      </c>
    </row>
    <row r="15" spans="1:19" x14ac:dyDescent="0.25">
      <c r="A15" t="s">
        <v>6</v>
      </c>
      <c r="B15">
        <v>512</v>
      </c>
      <c r="C15" s="1">
        <v>2.4695140827033201E-6</v>
      </c>
      <c r="D15" s="1">
        <v>3.4824644939766899E-7</v>
      </c>
      <c r="E15" s="1">
        <v>8.7552703917026494E-8</v>
      </c>
      <c r="F15" s="1">
        <v>9.0938889318042302E-8</v>
      </c>
      <c r="G15">
        <v>28.206028737201201</v>
      </c>
      <c r="H15">
        <v>27.155753728931501</v>
      </c>
      <c r="I15">
        <v>3.97756361388566</v>
      </c>
      <c r="J15">
        <v>3.8294557148124002</v>
      </c>
      <c r="K15" s="1">
        <v>1.99433157427443E-7</v>
      </c>
      <c r="L15" s="1">
        <v>2.4629774305555499E-8</v>
      </c>
      <c r="M15" s="1">
        <v>2.3798828124999999E-8</v>
      </c>
      <c r="N15">
        <v>8.0972385273728893</v>
      </c>
      <c r="O15">
        <v>8.3799570457817794</v>
      </c>
    </row>
    <row r="16" spans="1:19" x14ac:dyDescent="0.25">
      <c r="A16" t="s">
        <v>7</v>
      </c>
      <c r="B16">
        <v>512</v>
      </c>
      <c r="C16" s="1">
        <v>2.6574337047835099E-4</v>
      </c>
      <c r="D16" s="1">
        <v>2.15031905099749E-6</v>
      </c>
      <c r="E16" s="1">
        <v>2.43721281488736E-6</v>
      </c>
      <c r="F16" s="1">
        <v>2.4202362013359799E-6</v>
      </c>
      <c r="G16">
        <v>109.035767765168</v>
      </c>
      <c r="H16">
        <v>109.800593153535</v>
      </c>
      <c r="I16">
        <v>0.88228612530780204</v>
      </c>
      <c r="J16">
        <v>0.88847487274610004</v>
      </c>
      <c r="K16" s="1">
        <v>2.0309799971679801E-6</v>
      </c>
      <c r="L16" s="1">
        <v>2.3851842447916599E-6</v>
      </c>
      <c r="M16" s="1">
        <v>2.3759772135416598E-6</v>
      </c>
      <c r="N16">
        <v>0.85149816061500105</v>
      </c>
      <c r="O16">
        <v>0.85479775883059705</v>
      </c>
    </row>
    <row r="17" spans="1:15" x14ac:dyDescent="0.25">
      <c r="A17" t="s">
        <v>8</v>
      </c>
      <c r="B17">
        <v>512</v>
      </c>
      <c r="C17" s="1">
        <v>2.36344316767321E-6</v>
      </c>
      <c r="D17" s="1">
        <v>3.5233862905038702E-7</v>
      </c>
      <c r="E17" s="1">
        <v>1.3103134309252099E-7</v>
      </c>
      <c r="F17" s="1">
        <v>1.36321772717767E-7</v>
      </c>
      <c r="G17">
        <v>18.037235304871999</v>
      </c>
      <c r="H17">
        <v>17.337239096548</v>
      </c>
      <c r="I17">
        <v>2.6889644930343199</v>
      </c>
      <c r="J17">
        <v>2.5846100885135099</v>
      </c>
      <c r="K17" s="1">
        <v>1.9228075527482501E-7</v>
      </c>
      <c r="L17" s="1">
        <v>2.5363715277777698E-8</v>
      </c>
      <c r="M17" s="1">
        <v>2.4758029513888799E-8</v>
      </c>
      <c r="N17">
        <v>7.5809380908518103</v>
      </c>
      <c r="O17">
        <v>7.7663997923162196</v>
      </c>
    </row>
    <row r="18" spans="1:15" x14ac:dyDescent="0.25">
      <c r="A18" t="s">
        <v>0</v>
      </c>
      <c r="B18">
        <v>1024</v>
      </c>
      <c r="C18" s="1">
        <v>5.2253160226557903E-6</v>
      </c>
      <c r="D18" s="1">
        <v>2.07163670676804E-7</v>
      </c>
      <c r="E18" s="1">
        <v>7.3290485445232601E-8</v>
      </c>
      <c r="F18" s="1">
        <v>7.5247593312745997E-8</v>
      </c>
      <c r="G18">
        <v>71.295966876361902</v>
      </c>
      <c r="H18">
        <v>69.441636504415499</v>
      </c>
      <c r="I18">
        <v>2.8266107042176798</v>
      </c>
      <c r="J18">
        <v>2.7530936413578799</v>
      </c>
      <c r="K18" s="1">
        <v>1.3358519589971901E-7</v>
      </c>
      <c r="L18" s="1">
        <v>4.3966471354166597E-8</v>
      </c>
      <c r="M18" s="1">
        <v>4.4849330357142799E-8</v>
      </c>
      <c r="N18">
        <v>3.03834244107605</v>
      </c>
      <c r="O18">
        <v>2.97853267453399</v>
      </c>
    </row>
    <row r="19" spans="1:15" x14ac:dyDescent="0.25">
      <c r="A19" t="s">
        <v>2</v>
      </c>
      <c r="B19">
        <v>1024</v>
      </c>
      <c r="C19" s="1">
        <v>1.2206339410373101E-6</v>
      </c>
      <c r="D19" s="1">
        <v>1.8027245200106E-7</v>
      </c>
      <c r="E19" s="1">
        <v>4.7886333916158902E-8</v>
      </c>
      <c r="F19" s="1">
        <v>4.8503612301179297E-8</v>
      </c>
      <c r="G19">
        <v>25.490235756498699</v>
      </c>
      <c r="H19">
        <v>25.1658357620435</v>
      </c>
      <c r="I19">
        <v>3.7645907977981299</v>
      </c>
      <c r="J19">
        <v>3.7166809531973199</v>
      </c>
      <c r="K19" s="1">
        <v>1.07029918581247E-7</v>
      </c>
      <c r="L19" s="1">
        <v>1.43673270089285E-8</v>
      </c>
      <c r="M19" s="1">
        <v>1.44712611607142E-8</v>
      </c>
      <c r="N19">
        <v>7.4495359167876902</v>
      </c>
      <c r="O19">
        <v>7.3960325497964003</v>
      </c>
    </row>
    <row r="20" spans="1:15" x14ac:dyDescent="0.25">
      <c r="A20" t="s">
        <v>3</v>
      </c>
      <c r="B20">
        <v>1024</v>
      </c>
      <c r="C20" s="1">
        <v>1.15513784389588E-5</v>
      </c>
      <c r="D20" s="1">
        <v>6.0309500743945402E-7</v>
      </c>
      <c r="E20" s="1">
        <v>4.50758241294395E-7</v>
      </c>
      <c r="F20" s="1">
        <v>4.4647726185974599E-7</v>
      </c>
      <c r="G20">
        <v>25.626549624002202</v>
      </c>
      <c r="H20">
        <v>25.872265904075299</v>
      </c>
      <c r="I20">
        <v>1.3379566964934599</v>
      </c>
      <c r="J20">
        <v>1.3507854911296799</v>
      </c>
      <c r="K20" s="1">
        <v>1.5689897173572099E-7</v>
      </c>
      <c r="L20" s="1">
        <v>6.5292503720238095E-8</v>
      </c>
      <c r="M20" s="1">
        <v>6.1042364211309503E-8</v>
      </c>
      <c r="N20">
        <v>2.40301662206114</v>
      </c>
      <c r="O20">
        <v>2.5703292092780998</v>
      </c>
    </row>
    <row r="21" spans="1:15" x14ac:dyDescent="0.25">
      <c r="A21" t="s">
        <v>4</v>
      </c>
      <c r="B21">
        <v>1024</v>
      </c>
      <c r="C21" s="1">
        <v>5.0698555008109098E-6</v>
      </c>
      <c r="D21" s="1">
        <v>2.3589458405261899E-7</v>
      </c>
      <c r="E21" s="1">
        <v>9.8708329633587806E-8</v>
      </c>
      <c r="F21" s="1">
        <v>9.8281528889423295E-8</v>
      </c>
      <c r="G21">
        <v>51.361982515868299</v>
      </c>
      <c r="H21">
        <v>51.5850288258642</v>
      </c>
      <c r="I21">
        <v>2.3898143644844998</v>
      </c>
      <c r="J21">
        <v>2.4001924544542299</v>
      </c>
      <c r="K21" s="1">
        <v>1.5634999033950601E-7</v>
      </c>
      <c r="L21" s="1">
        <v>4.92413039434523E-8</v>
      </c>
      <c r="M21" s="1">
        <v>4.9010184151785703E-8</v>
      </c>
      <c r="N21">
        <v>3.17517973364505</v>
      </c>
      <c r="O21">
        <v>3.1901530884945499</v>
      </c>
    </row>
    <row r="22" spans="1:15" x14ac:dyDescent="0.25">
      <c r="A22" t="s">
        <v>5</v>
      </c>
      <c r="B22">
        <v>1024</v>
      </c>
      <c r="C22" s="1">
        <v>6.3274809092815403E-6</v>
      </c>
      <c r="D22" s="1">
        <v>1.26454668740431E-6</v>
      </c>
      <c r="E22" s="1">
        <v>9.01291080351386E-7</v>
      </c>
      <c r="F22" s="1">
        <v>9.0234480532152304E-7</v>
      </c>
      <c r="G22">
        <v>7.0204632523542099</v>
      </c>
      <c r="H22">
        <v>7.01226501439983</v>
      </c>
      <c r="I22">
        <v>1.4030391678915799</v>
      </c>
      <c r="J22">
        <v>1.40140075051879</v>
      </c>
      <c r="K22" s="1">
        <v>1.14669646358206E-7</v>
      </c>
      <c r="L22" s="1">
        <v>3.1838030133928502E-8</v>
      </c>
      <c r="M22" s="1">
        <v>3.1896623883928498E-8</v>
      </c>
      <c r="N22">
        <v>3.6016564428088498</v>
      </c>
      <c r="O22">
        <v>3.5950402392268099</v>
      </c>
    </row>
    <row r="23" spans="1:15" x14ac:dyDescent="0.25">
      <c r="A23" t="s">
        <v>6</v>
      </c>
      <c r="B23">
        <v>1024</v>
      </c>
      <c r="C23" s="1">
        <v>1.2359361807327799E-6</v>
      </c>
      <c r="D23" s="1">
        <v>1.8150717507870401E-7</v>
      </c>
      <c r="E23" s="1">
        <v>5.6820988122906002E-8</v>
      </c>
      <c r="F23" s="1">
        <v>5.9671112380566994E-8</v>
      </c>
      <c r="G23">
        <v>21.7514024581799</v>
      </c>
      <c r="H23">
        <v>20.712470933176199</v>
      </c>
      <c r="I23">
        <v>3.1943685084479201</v>
      </c>
      <c r="J23">
        <v>3.04179305257622</v>
      </c>
      <c r="K23" s="1">
        <v>1.0718264439630999E-7</v>
      </c>
      <c r="L23" s="1">
        <v>1.4937686011904701E-8</v>
      </c>
      <c r="M23" s="1">
        <v>1.44296409970238E-8</v>
      </c>
      <c r="N23">
        <v>7.1753178043031696</v>
      </c>
      <c r="O23">
        <v>7.4279494838726503</v>
      </c>
    </row>
    <row r="24" spans="1:15" x14ac:dyDescent="0.25">
      <c r="A24" t="s">
        <v>7</v>
      </c>
      <c r="B24">
        <v>1024</v>
      </c>
      <c r="C24" s="1">
        <v>1.3146761389050101E-4</v>
      </c>
      <c r="D24" s="1">
        <v>2.0679113055978498E-6</v>
      </c>
      <c r="E24" s="1">
        <v>1.87945452385715E-6</v>
      </c>
      <c r="F24" s="1">
        <v>1.85999370712254E-6</v>
      </c>
      <c r="G24">
        <v>69.949877595704606</v>
      </c>
      <c r="H24">
        <v>70.681751979626</v>
      </c>
      <c r="I24">
        <v>1.1002720626375799</v>
      </c>
      <c r="J24">
        <v>1.1117840332895299</v>
      </c>
      <c r="K24" s="1">
        <v>2.0099875317620298E-6</v>
      </c>
      <c r="L24" s="1">
        <v>1.8515771484375E-6</v>
      </c>
      <c r="M24" s="1">
        <v>1.83745884486607E-6</v>
      </c>
      <c r="N24">
        <v>1.0855542981064601</v>
      </c>
      <c r="O24">
        <v>1.0938952659418799</v>
      </c>
    </row>
    <row r="25" spans="1:15" x14ac:dyDescent="0.25">
      <c r="A25" t="s">
        <v>8</v>
      </c>
      <c r="B25">
        <v>1024</v>
      </c>
      <c r="C25" s="1">
        <v>1.3172681931228799E-6</v>
      </c>
      <c r="D25" s="1">
        <v>1.9094053034981E-7</v>
      </c>
      <c r="E25" s="1">
        <v>8.0917518408525495E-8</v>
      </c>
      <c r="F25" s="1">
        <v>7.8901703957290798E-8</v>
      </c>
      <c r="G25">
        <v>16.279147198662699</v>
      </c>
      <c r="H25">
        <v>16.695053808165099</v>
      </c>
      <c r="I25">
        <v>2.35969335324664</v>
      </c>
      <c r="J25">
        <v>2.4199798074470702</v>
      </c>
      <c r="K25" s="1">
        <v>1.08812015414947E-7</v>
      </c>
      <c r="L25" s="1">
        <v>1.4716796875E-8</v>
      </c>
      <c r="M25" s="1">
        <v>1.5210425967261901E-8</v>
      </c>
      <c r="N25">
        <v>7.3937295145923203</v>
      </c>
      <c r="O25">
        <v>7.15377831292487</v>
      </c>
    </row>
    <row r="26" spans="1:15" x14ac:dyDescent="0.25">
      <c r="A26" t="s">
        <v>0</v>
      </c>
      <c r="B26">
        <v>2048</v>
      </c>
      <c r="C26" s="1">
        <v>2.6206786666686301E-6</v>
      </c>
      <c r="D26" s="1">
        <v>1.2787084819542E-7</v>
      </c>
      <c r="E26" s="1">
        <v>5.3179747838940797E-8</v>
      </c>
      <c r="F26" s="1">
        <v>5.3759496141639001E-8</v>
      </c>
      <c r="G26">
        <v>49.279636951374201</v>
      </c>
      <c r="H26">
        <v>48.748199941531901</v>
      </c>
      <c r="I26">
        <v>2.40450271751358</v>
      </c>
      <c r="J26">
        <v>2.3785722964836098</v>
      </c>
      <c r="K26" s="1">
        <v>9.0991703069044402E-8</v>
      </c>
      <c r="L26" s="1">
        <v>3.6247287326388803E-8</v>
      </c>
      <c r="M26" s="1">
        <v>3.6419270833333298E-8</v>
      </c>
      <c r="N26">
        <v>2.5103037987286898</v>
      </c>
      <c r="O26">
        <v>2.4984493370406202</v>
      </c>
    </row>
    <row r="27" spans="1:15" x14ac:dyDescent="0.25">
      <c r="A27" t="s">
        <v>2</v>
      </c>
      <c r="B27">
        <v>2048</v>
      </c>
      <c r="C27" s="1">
        <v>6.8495444591260604E-7</v>
      </c>
      <c r="D27" s="1">
        <v>9.8634110246267494E-8</v>
      </c>
      <c r="E27" s="1">
        <v>3.40429445107777E-8</v>
      </c>
      <c r="F27" s="1">
        <v>3.08997308214505E-8</v>
      </c>
      <c r="G27">
        <v>20.120305565687801</v>
      </c>
      <c r="H27">
        <v>22.167003650307201</v>
      </c>
      <c r="I27">
        <v>2.8973436835065902</v>
      </c>
      <c r="J27">
        <v>3.1920702098089402</v>
      </c>
      <c r="K27" s="1">
        <v>6.3135844862295495E-8</v>
      </c>
      <c r="L27" s="1">
        <v>1.0015733506944399E-8</v>
      </c>
      <c r="M27" s="1">
        <v>1.00100368923611E-8</v>
      </c>
      <c r="N27">
        <v>6.3036666079943098</v>
      </c>
      <c r="O27">
        <v>6.3072539633171498</v>
      </c>
    </row>
    <row r="28" spans="1:15" x14ac:dyDescent="0.25">
      <c r="A28" t="s">
        <v>3</v>
      </c>
      <c r="B28">
        <v>2048</v>
      </c>
      <c r="C28" s="1">
        <v>6.6852286302795004E-6</v>
      </c>
      <c r="D28" s="1">
        <v>4.5852308782438401E-7</v>
      </c>
      <c r="E28" s="1">
        <v>4.0763698052614899E-7</v>
      </c>
      <c r="F28" s="1">
        <v>3.6621589161869502E-7</v>
      </c>
      <c r="G28">
        <v>16.3999562101816</v>
      </c>
      <c r="H28">
        <v>18.254884026824701</v>
      </c>
      <c r="I28">
        <v>1.1248319208737001</v>
      </c>
      <c r="J28">
        <v>1.2520567739365001</v>
      </c>
      <c r="K28" s="1">
        <v>1.12171142569018E-7</v>
      </c>
      <c r="L28" s="1">
        <v>5.6719835069444398E-8</v>
      </c>
      <c r="M28" s="1">
        <v>5.3737250434027703E-8</v>
      </c>
      <c r="N28">
        <v>1.9776352034818601</v>
      </c>
      <c r="O28">
        <v>2.0874001118968502</v>
      </c>
    </row>
    <row r="29" spans="1:15" x14ac:dyDescent="0.25">
      <c r="A29" t="s">
        <v>4</v>
      </c>
      <c r="B29">
        <v>2048</v>
      </c>
      <c r="C29" s="1">
        <v>2.68772147440661E-6</v>
      </c>
      <c r="D29" s="1">
        <v>2.13169130600161E-7</v>
      </c>
      <c r="E29" s="1">
        <v>9.4647144174410205E-8</v>
      </c>
      <c r="F29" s="1">
        <v>9.39908851352002E-8</v>
      </c>
      <c r="G29">
        <v>28.397280212214699</v>
      </c>
      <c r="H29">
        <v>28.595554457652899</v>
      </c>
      <c r="I29">
        <v>2.2522510579647799</v>
      </c>
      <c r="J29">
        <v>2.2679766266008601</v>
      </c>
      <c r="K29" s="1">
        <v>1.11211233565376E-7</v>
      </c>
      <c r="L29" s="1">
        <v>5.5801866319444397E-8</v>
      </c>
      <c r="M29" s="1">
        <v>4.1370442708333302E-8</v>
      </c>
      <c r="N29">
        <v>1.9929662016810401</v>
      </c>
      <c r="O29">
        <v>2.6881808915952199</v>
      </c>
    </row>
    <row r="30" spans="1:15" x14ac:dyDescent="0.25">
      <c r="A30" t="s">
        <v>5</v>
      </c>
      <c r="B30">
        <v>2048</v>
      </c>
      <c r="C30" s="1">
        <v>5.6616491767474301E-6</v>
      </c>
      <c r="D30" s="1">
        <v>1.18606368131521E-6</v>
      </c>
      <c r="E30" s="1">
        <v>8.3945225924253402E-7</v>
      </c>
      <c r="F30" s="1">
        <v>8.4175204392522502E-7</v>
      </c>
      <c r="G30">
        <v>6.74445641715959</v>
      </c>
      <c r="H30">
        <v>6.7260296159736601</v>
      </c>
      <c r="I30">
        <v>1.41290188722041</v>
      </c>
      <c r="J30">
        <v>1.4090416410329201</v>
      </c>
      <c r="K30" s="1">
        <v>7.0163579140272402E-8</v>
      </c>
      <c r="L30" s="1">
        <v>2.5739474826388801E-8</v>
      </c>
      <c r="M30" s="1">
        <v>2.9713270399305499E-8</v>
      </c>
      <c r="N30">
        <v>2.7259133923097201</v>
      </c>
      <c r="O30">
        <v>2.3613549837284902</v>
      </c>
    </row>
    <row r="31" spans="1:15" x14ac:dyDescent="0.25">
      <c r="A31" t="s">
        <v>6</v>
      </c>
      <c r="B31">
        <v>2048</v>
      </c>
      <c r="C31" s="1">
        <v>7.1882981703513202E-7</v>
      </c>
      <c r="D31" s="1">
        <v>1.0385087484286799E-7</v>
      </c>
      <c r="E31" s="1">
        <v>3.9079006657832201E-8</v>
      </c>
      <c r="F31" s="1">
        <v>4.0254284006853902E-8</v>
      </c>
      <c r="G31">
        <v>18.3942704411363</v>
      </c>
      <c r="H31">
        <v>17.857225256142598</v>
      </c>
      <c r="I31">
        <v>2.6574594321745599</v>
      </c>
      <c r="J31">
        <v>2.5798713703412699</v>
      </c>
      <c r="K31" s="1">
        <v>6.5205773959557203E-8</v>
      </c>
      <c r="L31" s="1">
        <v>1.11192491319444E-8</v>
      </c>
      <c r="M31" s="1">
        <v>1.1027018229166599E-8</v>
      </c>
      <c r="N31">
        <v>5.8642245700051596</v>
      </c>
      <c r="O31">
        <v>5.9132734347973299</v>
      </c>
    </row>
    <row r="32" spans="1:15" x14ac:dyDescent="0.25">
      <c r="A32" t="s">
        <v>7</v>
      </c>
      <c r="B32">
        <v>2048</v>
      </c>
      <c r="C32" s="1">
        <v>6.6233782951409599E-5</v>
      </c>
      <c r="D32" s="1">
        <v>2.2933498257771099E-6</v>
      </c>
      <c r="E32" s="1">
        <v>1.80851183055589E-6</v>
      </c>
      <c r="F32" s="1">
        <v>1.79356002869705E-6</v>
      </c>
      <c r="G32">
        <v>36.623361723351699</v>
      </c>
      <c r="H32">
        <v>36.928668063329702</v>
      </c>
      <c r="I32">
        <v>1.2680867147394801</v>
      </c>
      <c r="J32">
        <v>1.2786579702287</v>
      </c>
      <c r="K32" s="1">
        <v>2.3451146747296002E-6</v>
      </c>
      <c r="L32" s="1">
        <v>1.78970947265625E-6</v>
      </c>
      <c r="M32" s="1">
        <v>1.7765275065104101E-6</v>
      </c>
      <c r="N32">
        <v>1.31033260457019</v>
      </c>
      <c r="O32">
        <v>1.32005536989182</v>
      </c>
    </row>
    <row r="33" spans="1:15" x14ac:dyDescent="0.25">
      <c r="A33" t="s">
        <v>8</v>
      </c>
      <c r="B33">
        <v>2048</v>
      </c>
      <c r="C33" s="1">
        <v>8.0477556265476598E-7</v>
      </c>
      <c r="D33" s="1">
        <v>1.1122041744076501E-7</v>
      </c>
      <c r="E33" s="1">
        <v>1.0181237788250001E-7</v>
      </c>
      <c r="F33" s="1">
        <v>1.01133805906607E-7</v>
      </c>
      <c r="G33">
        <v>7.9044962841702899</v>
      </c>
      <c r="H33">
        <v>7.9575326513267397</v>
      </c>
      <c r="I33">
        <v>1.0924056559127</v>
      </c>
      <c r="J33">
        <v>1.0997353105001599</v>
      </c>
      <c r="K33" s="1">
        <v>6.1056085137857304E-8</v>
      </c>
      <c r="L33" s="1">
        <v>9.4669596354166594E-9</v>
      </c>
      <c r="M33" s="1">
        <v>9.8882378472222195E-9</v>
      </c>
      <c r="N33">
        <v>6.4493868664488101</v>
      </c>
      <c r="O33">
        <v>6.1746173667342603</v>
      </c>
    </row>
    <row r="34" spans="1:15" x14ac:dyDescent="0.25">
      <c r="A34" t="s">
        <v>0</v>
      </c>
      <c r="B34">
        <v>4096</v>
      </c>
      <c r="C34" s="1">
        <v>1.3059737587657999E-6</v>
      </c>
      <c r="D34" s="1">
        <v>8.7810816088070395E-8</v>
      </c>
      <c r="E34" s="1">
        <v>6.5893206434945197E-8</v>
      </c>
      <c r="F34" s="1">
        <v>4.8565076819310501E-8</v>
      </c>
      <c r="G34">
        <v>19.819550897939099</v>
      </c>
      <c r="H34">
        <v>26.8912116339229</v>
      </c>
      <c r="I34">
        <v>1.33262320713993</v>
      </c>
      <c r="J34">
        <v>1.8081061915082699</v>
      </c>
      <c r="K34" s="1">
        <v>6.8291071026275497E-8</v>
      </c>
      <c r="L34" s="1">
        <v>3.8206787109375003E-8</v>
      </c>
      <c r="M34" s="1">
        <v>3.7943929036458303E-8</v>
      </c>
      <c r="N34">
        <v>1.7874067984512201</v>
      </c>
      <c r="O34">
        <v>1.7997891299200499</v>
      </c>
    </row>
    <row r="35" spans="1:15" x14ac:dyDescent="0.25">
      <c r="A35" t="s">
        <v>2</v>
      </c>
      <c r="B35">
        <v>4096</v>
      </c>
      <c r="C35" s="1">
        <v>3.01655187892417E-7</v>
      </c>
      <c r="D35" s="1">
        <v>5.8279450361927298E-8</v>
      </c>
      <c r="E35" s="1">
        <v>4.2313380011667798E-8</v>
      </c>
      <c r="F35" s="1">
        <v>4.07849438488483E-8</v>
      </c>
      <c r="G35">
        <v>7.1290733051634296</v>
      </c>
      <c r="H35">
        <v>7.3962388917432502</v>
      </c>
      <c r="I35">
        <v>1.37732911778394</v>
      </c>
      <c r="J35">
        <v>1.42894521512435</v>
      </c>
      <c r="K35" s="1">
        <v>3.8639603493114302E-8</v>
      </c>
      <c r="L35" s="1">
        <v>6.7215983072916599E-9</v>
      </c>
      <c r="M35" s="1">
        <v>6.7395019531250002E-9</v>
      </c>
      <c r="N35">
        <v>5.7485737359814602</v>
      </c>
      <c r="O35">
        <v>5.73330251431973</v>
      </c>
    </row>
    <row r="36" spans="1:15" x14ac:dyDescent="0.25">
      <c r="A36" t="s">
        <v>3</v>
      </c>
      <c r="B36">
        <v>4096</v>
      </c>
      <c r="C36" s="1">
        <v>4.4568924931809299E-6</v>
      </c>
      <c r="D36" s="1">
        <v>8.4333150880411197E-7</v>
      </c>
      <c r="E36" s="1">
        <v>3.6242505302652701E-7</v>
      </c>
      <c r="F36" s="1">
        <v>3.6487384932115598E-7</v>
      </c>
      <c r="G36">
        <v>12.2974183378396</v>
      </c>
      <c r="H36">
        <v>12.2148860530096</v>
      </c>
      <c r="I36">
        <v>2.32691283828655</v>
      </c>
      <c r="J36">
        <v>2.3112961106232199</v>
      </c>
      <c r="K36" s="1">
        <v>9.2359453750153305E-8</v>
      </c>
      <c r="L36" s="1">
        <v>6.6321614583333306E-8</v>
      </c>
      <c r="M36" s="1">
        <v>5.0270589192708299E-8</v>
      </c>
      <c r="N36">
        <v>1.39259959713591</v>
      </c>
      <c r="O36">
        <v>1.8372462951667501</v>
      </c>
    </row>
    <row r="37" spans="1:15" x14ac:dyDescent="0.25">
      <c r="A37" t="s">
        <v>4</v>
      </c>
      <c r="B37">
        <v>4096</v>
      </c>
      <c r="C37" s="1">
        <v>1.42927572596818E-6</v>
      </c>
      <c r="D37" s="1">
        <v>1.4176398205260399E-7</v>
      </c>
      <c r="E37" s="1">
        <v>7.0800888352095996E-8</v>
      </c>
      <c r="F37" s="1">
        <v>7.0571065104256006E-8</v>
      </c>
      <c r="G37">
        <v>20.187256957290199</v>
      </c>
      <c r="H37">
        <v>20.252999212307198</v>
      </c>
      <c r="I37">
        <v>2.0022910072484601</v>
      </c>
      <c r="J37">
        <v>2.0088117111903201</v>
      </c>
      <c r="K37" s="1">
        <v>8.7672184842328194E-8</v>
      </c>
      <c r="L37" s="1">
        <v>3.7635498046875001E-8</v>
      </c>
      <c r="M37" s="1">
        <v>3.9549560546875002E-8</v>
      </c>
      <c r="N37">
        <v>2.3295077624091101</v>
      </c>
      <c r="O37">
        <v>2.21676761081623</v>
      </c>
    </row>
    <row r="38" spans="1:15" x14ac:dyDescent="0.25">
      <c r="A38" t="s">
        <v>5</v>
      </c>
      <c r="B38">
        <v>4096</v>
      </c>
      <c r="C38" s="1">
        <v>8.5081621849288497E-6</v>
      </c>
      <c r="D38" s="1">
        <v>1.12949336956565E-6</v>
      </c>
      <c r="E38" s="1">
        <v>8.1853620940819305E-7</v>
      </c>
      <c r="F38" s="1">
        <v>8.1379160595436799E-7</v>
      </c>
      <c r="G38">
        <v>10.394362628233999</v>
      </c>
      <c r="H38">
        <v>10.454964296358099</v>
      </c>
      <c r="I38">
        <v>1.37989420209313</v>
      </c>
      <c r="J38">
        <v>1.3879393216903999</v>
      </c>
      <c r="K38" s="1">
        <v>6.0013165542234903E-8</v>
      </c>
      <c r="L38" s="1">
        <v>3.3813883463541599E-8</v>
      </c>
      <c r="M38" s="1">
        <v>2.9483235677083299E-8</v>
      </c>
      <c r="N38">
        <v>1.7748084335519001</v>
      </c>
      <c r="O38">
        <v>2.0355013336911898</v>
      </c>
    </row>
    <row r="39" spans="1:15" x14ac:dyDescent="0.25">
      <c r="A39" t="s">
        <v>6</v>
      </c>
      <c r="B39">
        <v>4096</v>
      </c>
      <c r="C39" s="1">
        <v>3.9461534470319698E-7</v>
      </c>
      <c r="D39" s="1">
        <v>6.0687889344990195E-8</v>
      </c>
      <c r="E39" s="1">
        <v>5.0360977184027403E-8</v>
      </c>
      <c r="F39" s="1">
        <v>5.0392797371993403E-8</v>
      </c>
      <c r="G39">
        <v>7.8357364524760298</v>
      </c>
      <c r="H39">
        <v>7.83078863017258</v>
      </c>
      <c r="I39">
        <v>1.2050578193355199</v>
      </c>
      <c r="J39">
        <v>1.20429689380011</v>
      </c>
      <c r="K39" s="1">
        <v>3.9825875622530701E-8</v>
      </c>
      <c r="L39" s="1">
        <v>7.3905436197916601E-9</v>
      </c>
      <c r="M39" s="1">
        <v>7.3913574218750002E-9</v>
      </c>
      <c r="N39">
        <v>5.3887613241167003</v>
      </c>
      <c r="O39">
        <v>5.3881680115569299</v>
      </c>
    </row>
    <row r="40" spans="1:15" x14ac:dyDescent="0.25">
      <c r="A40" t="s">
        <v>7</v>
      </c>
      <c r="B40">
        <v>4096</v>
      </c>
      <c r="C40" s="1">
        <v>3.3139364677481303E-5</v>
      </c>
      <c r="D40" s="1">
        <v>2.8583363746292801E-6</v>
      </c>
      <c r="E40" s="1">
        <v>1.6900346963666299E-6</v>
      </c>
      <c r="F40" s="1">
        <v>1.65563164046034E-6</v>
      </c>
      <c r="G40">
        <v>19.6086889510178</v>
      </c>
      <c r="H40">
        <v>20.016146024043699</v>
      </c>
      <c r="I40">
        <v>1.6912885757756</v>
      </c>
      <c r="J40">
        <v>1.7264325619160901</v>
      </c>
      <c r="K40" s="1">
        <v>2.8483185451477701E-6</v>
      </c>
      <c r="L40" s="1">
        <v>1.6652429199218699E-6</v>
      </c>
      <c r="M40" s="1">
        <v>1.6442687988281199E-6</v>
      </c>
      <c r="N40">
        <v>1.71045227760608</v>
      </c>
      <c r="O40">
        <v>1.73227062824386</v>
      </c>
    </row>
    <row r="41" spans="1:15" x14ac:dyDescent="0.25">
      <c r="A41" t="s">
        <v>8</v>
      </c>
      <c r="B41">
        <v>4096</v>
      </c>
      <c r="C41" s="1">
        <v>5.2771181799471296E-7</v>
      </c>
      <c r="D41" s="1">
        <v>1.1862003399680001E-7</v>
      </c>
      <c r="E41" s="1">
        <v>7.6853029895573804E-8</v>
      </c>
      <c r="F41" s="1">
        <v>7.1661585631469799E-8</v>
      </c>
      <c r="G41">
        <v>6.8665063526025696</v>
      </c>
      <c r="H41">
        <v>7.3639428062413801</v>
      </c>
      <c r="I41">
        <v>1.54346593957295</v>
      </c>
      <c r="J41">
        <v>1.65528062143114</v>
      </c>
      <c r="K41" s="1">
        <v>4.0056474972516197E-8</v>
      </c>
      <c r="L41" s="1">
        <v>7.3510742187500003E-9</v>
      </c>
      <c r="M41" s="1">
        <v>6.5694173177083303E-9</v>
      </c>
      <c r="N41">
        <v>5.4490641477059603</v>
      </c>
      <c r="O41">
        <v>6.0974167167826598</v>
      </c>
    </row>
    <row r="42" spans="1:15" x14ac:dyDescent="0.25">
      <c r="A42" t="s">
        <v>0</v>
      </c>
      <c r="B42">
        <v>8192</v>
      </c>
      <c r="C42" s="1">
        <v>6.8621617780687905E-7</v>
      </c>
      <c r="D42" s="1">
        <v>6.8277828783417698E-8</v>
      </c>
      <c r="E42" s="1">
        <v>4.4241702804962797E-8</v>
      </c>
      <c r="F42" s="1">
        <v>4.2930914787575597E-8</v>
      </c>
      <c r="G42">
        <v>15.510618586088899</v>
      </c>
      <c r="H42">
        <v>15.9841964980786</v>
      </c>
      <c r="I42">
        <v>1.54329115867029</v>
      </c>
      <c r="J42">
        <v>1.59041169099843</v>
      </c>
      <c r="K42" s="1">
        <v>5.9069958903516299E-8</v>
      </c>
      <c r="L42" s="1">
        <v>3.36533610026041E-8</v>
      </c>
      <c r="M42" s="1">
        <v>3.3628946940104099E-8</v>
      </c>
      <c r="N42">
        <v>1.75524693949425</v>
      </c>
      <c r="O42">
        <v>1.7565212199098701</v>
      </c>
    </row>
    <row r="43" spans="1:15" x14ac:dyDescent="0.25">
      <c r="A43" t="s">
        <v>2</v>
      </c>
      <c r="B43">
        <v>8192</v>
      </c>
      <c r="C43" s="1">
        <v>2.0842897356487799E-7</v>
      </c>
      <c r="D43" s="1">
        <v>4.0127342799678401E-8</v>
      </c>
      <c r="E43" s="1">
        <v>1.9771541701629699E-8</v>
      </c>
      <c r="F43" s="1">
        <v>1.9979246038322602E-8</v>
      </c>
      <c r="G43">
        <v>10.541867534168899</v>
      </c>
      <c r="H43">
        <v>10.4322742292219</v>
      </c>
      <c r="I43">
        <v>2.0295505229301698</v>
      </c>
      <c r="J43">
        <v>2.0084513060557501</v>
      </c>
      <c r="K43" s="1">
        <v>2.8810560858497999E-8</v>
      </c>
      <c r="L43" s="1">
        <v>5.2563476562499997E-9</v>
      </c>
      <c r="M43" s="1">
        <v>5.24739583333333E-9</v>
      </c>
      <c r="N43">
        <v>5.4810988052209799</v>
      </c>
      <c r="O43">
        <v>5.4904493149693403</v>
      </c>
    </row>
    <row r="44" spans="1:15" x14ac:dyDescent="0.25">
      <c r="A44" t="s">
        <v>3</v>
      </c>
      <c r="B44">
        <v>8192</v>
      </c>
      <c r="C44" s="1">
        <v>5.4993047281944502E-6</v>
      </c>
      <c r="D44" s="1">
        <v>4.8621547951673397E-7</v>
      </c>
      <c r="E44" s="1">
        <v>3.3198928576894101E-7</v>
      </c>
      <c r="F44" s="1">
        <v>3.30912929105882E-7</v>
      </c>
      <c r="G44">
        <v>16.564705440590199</v>
      </c>
      <c r="H44">
        <v>16.618585266684502</v>
      </c>
      <c r="I44">
        <v>1.4645517200670499</v>
      </c>
      <c r="J44">
        <v>1.46931545053399</v>
      </c>
      <c r="K44" s="1">
        <v>8.3617584702248296E-8</v>
      </c>
      <c r="L44" s="1">
        <v>5.2300211588541603E-8</v>
      </c>
      <c r="M44" s="1">
        <v>5.2308553059895799E-8</v>
      </c>
      <c r="N44">
        <v>1.59880012264745</v>
      </c>
      <c r="O44">
        <v>1.59854516729801</v>
      </c>
    </row>
    <row r="45" spans="1:15" x14ac:dyDescent="0.25">
      <c r="A45" t="s">
        <v>4</v>
      </c>
      <c r="B45">
        <v>8192</v>
      </c>
      <c r="C45" s="1">
        <v>8.08471037695805E-7</v>
      </c>
      <c r="D45" s="1">
        <v>1.17022718768566E-7</v>
      </c>
      <c r="E45" s="1">
        <v>6.7982327891513706E-8</v>
      </c>
      <c r="F45" s="1">
        <v>6.4881945339341897E-8</v>
      </c>
      <c r="G45">
        <v>11.892370602341799</v>
      </c>
      <c r="H45">
        <v>12.460647310548101</v>
      </c>
      <c r="I45">
        <v>1.7213696911837399</v>
      </c>
      <c r="J45">
        <v>1.80362530988429</v>
      </c>
      <c r="K45" s="1">
        <v>7.7102692254508499E-8</v>
      </c>
      <c r="L45" s="1">
        <v>3.20052083333333E-8</v>
      </c>
      <c r="M45" s="1">
        <v>2.95060221354166E-8</v>
      </c>
      <c r="N45">
        <v>2.4090670321994501</v>
      </c>
      <c r="O45">
        <v>2.6131171426852702</v>
      </c>
    </row>
    <row r="46" spans="1:15" x14ac:dyDescent="0.25">
      <c r="A46" t="s">
        <v>5</v>
      </c>
      <c r="B46">
        <v>8192</v>
      </c>
      <c r="C46" s="1">
        <v>8.4532104665413492E-6</v>
      </c>
      <c r="D46" s="1">
        <v>1.1819586507044699E-6</v>
      </c>
      <c r="E46" s="1">
        <v>8.0496349255554301E-7</v>
      </c>
      <c r="F46" s="1">
        <v>8.0409668347177405E-7</v>
      </c>
      <c r="G46">
        <v>10.5013588128135</v>
      </c>
      <c r="H46">
        <v>10.5126791843534</v>
      </c>
      <c r="I46">
        <v>1.4683382061863</v>
      </c>
      <c r="J46">
        <v>1.46992106173257</v>
      </c>
      <c r="K46" s="1">
        <v>4.84445869612197E-8</v>
      </c>
      <c r="L46" s="1">
        <v>3.1355387369791602E-8</v>
      </c>
      <c r="M46" s="1">
        <v>3.1393229166666602E-8</v>
      </c>
      <c r="N46">
        <v>1.54501637597027</v>
      </c>
      <c r="O46">
        <v>1.5431539936215899</v>
      </c>
    </row>
    <row r="47" spans="1:15" x14ac:dyDescent="0.25">
      <c r="A47" t="s">
        <v>6</v>
      </c>
      <c r="B47">
        <v>8192</v>
      </c>
      <c r="C47" s="1">
        <v>2.5422249260979299E-7</v>
      </c>
      <c r="D47" s="1">
        <v>5.7579454733058803E-8</v>
      </c>
      <c r="E47" s="1">
        <v>3.5949196899309699E-8</v>
      </c>
      <c r="F47" s="1">
        <v>3.49248390800009E-8</v>
      </c>
      <c r="G47">
        <v>7.0717154912207496</v>
      </c>
      <c r="H47">
        <v>7.27913139492086</v>
      </c>
      <c r="I47">
        <v>1.6016895980829</v>
      </c>
      <c r="J47">
        <v>1.64866771758529</v>
      </c>
      <c r="K47" s="1">
        <v>2.9955360029513601E-8</v>
      </c>
      <c r="L47" s="1">
        <v>5.3204345703124996E-9</v>
      </c>
      <c r="M47" s="1">
        <v>5.67972819010416E-9</v>
      </c>
      <c r="N47">
        <v>5.6302468592813</v>
      </c>
      <c r="O47">
        <v>5.2740833763321699</v>
      </c>
    </row>
    <row r="48" spans="1:15" x14ac:dyDescent="0.25">
      <c r="A48" t="s">
        <v>7</v>
      </c>
      <c r="B48">
        <v>8192</v>
      </c>
      <c r="C48" s="1">
        <v>1.7046291031874699E-5</v>
      </c>
      <c r="D48" s="1">
        <v>2.9862439259886699E-6</v>
      </c>
      <c r="E48" s="1">
        <v>1.88403617357835E-6</v>
      </c>
      <c r="F48" s="1">
        <v>1.8727972928900201E-6</v>
      </c>
      <c r="G48">
        <v>9.04775145558839</v>
      </c>
      <c r="H48">
        <v>9.1020480948952809</v>
      </c>
      <c r="I48">
        <v>1.5850247292847299</v>
      </c>
      <c r="J48">
        <v>1.5945366523786499</v>
      </c>
      <c r="K48" s="1">
        <v>2.9887561686336898E-6</v>
      </c>
      <c r="L48" s="1">
        <v>1.86946105957031E-6</v>
      </c>
      <c r="M48" s="1">
        <v>1.86142639160156E-6</v>
      </c>
      <c r="N48">
        <v>1.59872608917601</v>
      </c>
      <c r="O48">
        <v>1.60562683655848</v>
      </c>
    </row>
    <row r="49" spans="1:15" x14ac:dyDescent="0.25">
      <c r="A49" t="s">
        <v>8</v>
      </c>
      <c r="B49">
        <v>8192</v>
      </c>
      <c r="C49" s="1">
        <v>3.81031131837517E-7</v>
      </c>
      <c r="D49" s="1">
        <v>8.70005169417709E-8</v>
      </c>
      <c r="E49" s="1">
        <v>5.5243387275064898E-8</v>
      </c>
      <c r="F49" s="1">
        <v>5.5095442803576498E-8</v>
      </c>
      <c r="G49">
        <v>6.8973165953837396</v>
      </c>
      <c r="H49">
        <v>6.9158375438772497</v>
      </c>
      <c r="I49">
        <v>1.5748584805016099</v>
      </c>
      <c r="J49">
        <v>1.57908735304915</v>
      </c>
      <c r="K49" s="1">
        <v>2.87719012703746E-8</v>
      </c>
      <c r="L49" s="1">
        <v>4.7719319661458297E-9</v>
      </c>
      <c r="M49" s="1">
        <v>5.0339762369791602E-9</v>
      </c>
      <c r="N49">
        <v>6.0294030750008698</v>
      </c>
      <c r="O49">
        <v>5.71554173399125</v>
      </c>
    </row>
    <row r="50" spans="1:15" x14ac:dyDescent="0.25">
      <c r="A50" t="s">
        <v>0</v>
      </c>
      <c r="B50">
        <v>16384</v>
      </c>
      <c r="C50" s="1">
        <v>4.6427645429503103E-7</v>
      </c>
      <c r="D50" s="1">
        <v>5.9880621847696604E-8</v>
      </c>
      <c r="E50" s="1">
        <v>4.3247661475712999E-8</v>
      </c>
      <c r="F50" s="1">
        <v>4.3080702501659503E-8</v>
      </c>
      <c r="G50">
        <v>10.735296162909499</v>
      </c>
      <c r="H50">
        <v>10.7769007312995</v>
      </c>
      <c r="I50">
        <v>1.38459791360798</v>
      </c>
      <c r="J50">
        <v>1.38996391355015</v>
      </c>
      <c r="K50" s="1">
        <v>5.4889751481823602E-8</v>
      </c>
      <c r="L50" s="1">
        <v>3.3164672851562503E-8</v>
      </c>
      <c r="M50" s="1">
        <v>3.5672098795572898E-8</v>
      </c>
      <c r="N50">
        <v>1.6550668757535301</v>
      </c>
      <c r="O50">
        <v>1.5387306420175</v>
      </c>
    </row>
    <row r="51" spans="1:15" x14ac:dyDescent="0.25">
      <c r="A51" t="s">
        <v>2</v>
      </c>
      <c r="B51">
        <v>16384</v>
      </c>
      <c r="C51" s="1">
        <v>1.2391322040154199E-7</v>
      </c>
      <c r="D51" s="1">
        <v>3.0847853243661397E-8</v>
      </c>
      <c r="E51" s="1">
        <v>1.9624179306750399E-8</v>
      </c>
      <c r="F51" s="1">
        <v>1.9146245904266802E-8</v>
      </c>
      <c r="G51">
        <v>6.31431350400055</v>
      </c>
      <c r="H51">
        <v>6.4719329847282596</v>
      </c>
      <c r="I51">
        <v>1.57193086964151</v>
      </c>
      <c r="J51">
        <v>1.6111698030989301</v>
      </c>
      <c r="K51" s="1">
        <v>2.2911020399381701E-8</v>
      </c>
      <c r="L51" s="1">
        <v>4.1253662109374997E-9</v>
      </c>
      <c r="M51" s="1">
        <v>4.0120442708333302E-9</v>
      </c>
      <c r="N51">
        <v>5.5536937153938402</v>
      </c>
      <c r="O51">
        <v>5.7105602163813902</v>
      </c>
    </row>
    <row r="52" spans="1:15" x14ac:dyDescent="0.25">
      <c r="A52" t="s">
        <v>3</v>
      </c>
      <c r="B52">
        <v>16384</v>
      </c>
      <c r="C52" s="1">
        <v>5.1397390537507196E-6</v>
      </c>
      <c r="D52" s="1">
        <v>4.6287047249885898E-7</v>
      </c>
      <c r="E52" s="1">
        <v>3.2359554703968202E-7</v>
      </c>
      <c r="F52" s="1">
        <v>3.2236741390079199E-7</v>
      </c>
      <c r="G52">
        <v>15.883219348257599</v>
      </c>
      <c r="H52">
        <v>15.9437301418202</v>
      </c>
      <c r="I52">
        <v>1.43039815205521</v>
      </c>
      <c r="J52">
        <v>1.4358475842763201</v>
      </c>
      <c r="K52" s="1">
        <v>7.9710249944279497E-8</v>
      </c>
      <c r="L52" s="1">
        <v>5.17418416341145E-8</v>
      </c>
      <c r="M52" s="1">
        <v>5.2381591796875002E-8</v>
      </c>
      <c r="N52">
        <v>1.5405375500149301</v>
      </c>
      <c r="O52">
        <v>1.5217225595850401</v>
      </c>
    </row>
    <row r="53" spans="1:15" x14ac:dyDescent="0.25">
      <c r="A53" t="s">
        <v>4</v>
      </c>
      <c r="B53">
        <v>16384</v>
      </c>
      <c r="C53" s="1">
        <v>5.6008049189889096E-7</v>
      </c>
      <c r="D53" s="1">
        <v>1.01950402798441E-7</v>
      </c>
      <c r="E53" s="1">
        <v>5.5545339516053497E-8</v>
      </c>
      <c r="F53" s="1">
        <v>6.5012815563629003E-8</v>
      </c>
      <c r="G53">
        <v>10.083303059782599</v>
      </c>
      <c r="H53">
        <v>8.6149244121065909</v>
      </c>
      <c r="I53">
        <v>1.8354447679445001</v>
      </c>
      <c r="J53">
        <v>1.5681585532726401</v>
      </c>
      <c r="K53" s="1">
        <v>7.2710317908786194E-8</v>
      </c>
      <c r="L53" s="1">
        <v>2.8427022298176999E-8</v>
      </c>
      <c r="M53" s="1">
        <v>2.8351745605468699E-8</v>
      </c>
      <c r="N53">
        <v>2.5577887527618</v>
      </c>
      <c r="O53">
        <v>2.5645799352390202</v>
      </c>
    </row>
    <row r="54" spans="1:15" x14ac:dyDescent="0.25">
      <c r="A54" t="s">
        <v>5</v>
      </c>
      <c r="B54">
        <v>16384</v>
      </c>
      <c r="C54" s="1">
        <v>8.20547216183816E-6</v>
      </c>
      <c r="D54" s="1">
        <v>1.1353791099584901E-6</v>
      </c>
      <c r="E54" s="1">
        <v>7.8514291089959401E-7</v>
      </c>
      <c r="F54" s="1">
        <v>7.8079414379317302E-7</v>
      </c>
      <c r="G54">
        <v>10.4509281659775</v>
      </c>
      <c r="H54">
        <v>10.509136405628199</v>
      </c>
      <c r="I54">
        <v>1.4460795534122699</v>
      </c>
      <c r="J54">
        <v>1.45413374188837</v>
      </c>
      <c r="K54" s="1">
        <v>4.2215251596644497E-8</v>
      </c>
      <c r="L54" s="1">
        <v>2.75821940104166E-8</v>
      </c>
      <c r="M54" s="1">
        <v>2.81009928385416E-8</v>
      </c>
      <c r="N54">
        <v>1.5305255115202701</v>
      </c>
      <c r="O54">
        <v>1.50226904220781</v>
      </c>
    </row>
    <row r="55" spans="1:15" x14ac:dyDescent="0.25">
      <c r="A55" t="s">
        <v>6</v>
      </c>
      <c r="B55">
        <v>16384</v>
      </c>
      <c r="C55" s="1">
        <v>1.6735670214984501E-7</v>
      </c>
      <c r="D55" s="1">
        <v>4.63864853372797E-8</v>
      </c>
      <c r="E55" s="1">
        <v>2.5745539460331199E-8</v>
      </c>
      <c r="F55" s="1">
        <v>2.57110029148558E-8</v>
      </c>
      <c r="G55">
        <v>6.5004154373113501</v>
      </c>
      <c r="H55">
        <v>6.5091471812305901</v>
      </c>
      <c r="I55">
        <v>1.8017290105244099</v>
      </c>
      <c r="J55">
        <v>1.8041491998928401</v>
      </c>
      <c r="K55" s="1">
        <v>2.4199616746045601E-8</v>
      </c>
      <c r="L55" s="1">
        <v>4.1952514648437499E-9</v>
      </c>
      <c r="M55" s="1">
        <v>4.4893391927083304E-9</v>
      </c>
      <c r="N55">
        <v>5.7683352115692399</v>
      </c>
      <c r="O55">
        <v>5.3904629851429098</v>
      </c>
    </row>
    <row r="56" spans="1:15" x14ac:dyDescent="0.25">
      <c r="A56" t="s">
        <v>7</v>
      </c>
      <c r="B56">
        <v>16384</v>
      </c>
      <c r="C56" s="1">
        <v>1.2027507327729801E-5</v>
      </c>
      <c r="D56" s="1">
        <v>3.0864600557833899E-6</v>
      </c>
      <c r="E56" s="1">
        <v>1.67786005476955E-6</v>
      </c>
      <c r="F56" s="1">
        <v>1.6746224719099699E-6</v>
      </c>
      <c r="G56">
        <v>7.1683614456044502</v>
      </c>
      <c r="H56">
        <v>7.1822201896120497</v>
      </c>
      <c r="I56">
        <v>1.8395217449808701</v>
      </c>
      <c r="J56">
        <v>1.84307813107462</v>
      </c>
      <c r="K56" s="1">
        <v>3.02080312394537E-6</v>
      </c>
      <c r="L56" s="1">
        <v>1.64504486083984E-6</v>
      </c>
      <c r="M56" s="1">
        <v>1.64300659179687E-6</v>
      </c>
      <c r="N56">
        <v>1.83630440473408</v>
      </c>
      <c r="O56">
        <v>1.83858247375725</v>
      </c>
    </row>
    <row r="57" spans="1:15" x14ac:dyDescent="0.25">
      <c r="A57" t="s">
        <v>8</v>
      </c>
      <c r="B57">
        <v>16384</v>
      </c>
      <c r="C57" s="1">
        <v>3.0993585824035099E-7</v>
      </c>
      <c r="D57" s="1">
        <v>7.3491755756549505E-8</v>
      </c>
      <c r="E57" s="1">
        <v>4.6187221111419299E-8</v>
      </c>
      <c r="F57" s="1">
        <v>4.6206817690593502E-8</v>
      </c>
      <c r="G57">
        <v>6.7104244590225504</v>
      </c>
      <c r="H57">
        <v>6.7075785291192096</v>
      </c>
      <c r="I57">
        <v>1.59117076083149</v>
      </c>
      <c r="J57">
        <v>1.59049593609019</v>
      </c>
      <c r="K57" s="1">
        <v>2.3442407837137501E-8</v>
      </c>
      <c r="L57" s="1">
        <v>3.9909871419270804E-9</v>
      </c>
      <c r="M57" s="1">
        <v>4.2752075195312499E-9</v>
      </c>
      <c r="N57">
        <v>5.87383697403199</v>
      </c>
      <c r="O57">
        <v>5.4833379970541998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F882-4256-49F6-8CA1-987C2223D73A}">
  <dimension ref="A1:L57"/>
  <sheetViews>
    <sheetView tabSelected="1" workbookViewId="0">
      <selection activeCell="K6" sqref="K6"/>
    </sheetView>
  </sheetViews>
  <sheetFormatPr defaultRowHeight="15" x14ac:dyDescent="0.25"/>
  <cols>
    <col min="1" max="1" width="19.5703125" bestFit="1" customWidth="1"/>
    <col min="2" max="2" width="11.85546875" customWidth="1"/>
    <col min="3" max="3" width="15" customWidth="1"/>
    <col min="4" max="4" width="18.140625" customWidth="1"/>
    <col min="8" max="8" width="9.85546875" bestFit="1" customWidth="1"/>
    <col min="9" max="9" width="17.7109375" bestFit="1" customWidth="1"/>
  </cols>
  <sheetData>
    <row r="1" spans="1:12" x14ac:dyDescent="0.25">
      <c r="A1" t="s">
        <v>9</v>
      </c>
      <c r="B1" t="s">
        <v>42</v>
      </c>
      <c r="C1" s="1" t="s">
        <v>40</v>
      </c>
      <c r="D1" s="1" t="s">
        <v>41</v>
      </c>
      <c r="E1" t="s">
        <v>43</v>
      </c>
    </row>
    <row r="2" spans="1:12" x14ac:dyDescent="0.25">
      <c r="A2" t="s">
        <v>0</v>
      </c>
      <c r="B2">
        <v>256</v>
      </c>
      <c r="C2">
        <v>13</v>
      </c>
      <c r="D2">
        <v>1506.3130000000001</v>
      </c>
      <c r="E2">
        <f t="shared" ref="E2:E33" si="0">D2/C2</f>
        <v>115.87023076923077</v>
      </c>
    </row>
    <row r="3" spans="1:12" x14ac:dyDescent="0.25">
      <c r="A3" t="s">
        <v>2</v>
      </c>
      <c r="B3">
        <v>256</v>
      </c>
      <c r="C3">
        <v>7</v>
      </c>
      <c r="D3">
        <v>638.89099999999996</v>
      </c>
      <c r="E3">
        <f t="shared" si="0"/>
        <v>91.270142857142858</v>
      </c>
      <c r="H3" t="s">
        <v>19</v>
      </c>
      <c r="I3" t="s">
        <v>44</v>
      </c>
      <c r="K3" t="s">
        <v>55</v>
      </c>
      <c r="L3">
        <f>MIN(Table1[AT Total Time])</f>
        <v>6</v>
      </c>
    </row>
    <row r="4" spans="1:12" x14ac:dyDescent="0.25">
      <c r="A4" t="s">
        <v>3</v>
      </c>
      <c r="B4">
        <v>256</v>
      </c>
      <c r="C4">
        <v>22</v>
      </c>
      <c r="D4">
        <v>2495.2860000000001</v>
      </c>
      <c r="E4">
        <f t="shared" si="0"/>
        <v>113.42209090909091</v>
      </c>
      <c r="H4">
        <v>256</v>
      </c>
      <c r="I4">
        <f>GEOMEAN(E2:E9)</f>
        <v>93.69821801673973</v>
      </c>
      <c r="K4" t="s">
        <v>56</v>
      </c>
      <c r="L4">
        <f>MAX(Table1[AT Total Time])</f>
        <v>167</v>
      </c>
    </row>
    <row r="5" spans="1:12" x14ac:dyDescent="0.25">
      <c r="A5" t="s">
        <v>4</v>
      </c>
      <c r="B5">
        <v>256</v>
      </c>
      <c r="C5">
        <v>18</v>
      </c>
      <c r="D5">
        <v>2166.3049999999998</v>
      </c>
      <c r="E5">
        <f t="shared" si="0"/>
        <v>120.35027777777776</v>
      </c>
      <c r="H5">
        <v>512</v>
      </c>
      <c r="I5">
        <f>GEOMEAN(E10:E17)</f>
        <v>87.884156689676217</v>
      </c>
      <c r="K5" t="s">
        <v>57</v>
      </c>
      <c r="L5">
        <f>AVERAGE(Table1[AT Total Time])</f>
        <v>28.714285714285715</v>
      </c>
    </row>
    <row r="6" spans="1:12" x14ac:dyDescent="0.25">
      <c r="A6" t="s">
        <v>5</v>
      </c>
      <c r="B6">
        <v>256</v>
      </c>
      <c r="C6">
        <v>7</v>
      </c>
      <c r="D6">
        <v>474.03699999999998</v>
      </c>
      <c r="E6">
        <f t="shared" si="0"/>
        <v>67.719571428571427</v>
      </c>
      <c r="H6">
        <v>1024</v>
      </c>
      <c r="I6">
        <f>GEOMEAN(E18:E25)</f>
        <v>74.236147579764904</v>
      </c>
    </row>
    <row r="7" spans="1:12" x14ac:dyDescent="0.25">
      <c r="A7" t="s">
        <v>6</v>
      </c>
      <c r="B7">
        <v>256</v>
      </c>
      <c r="C7">
        <v>7</v>
      </c>
      <c r="D7">
        <v>648.55100000000004</v>
      </c>
      <c r="E7">
        <f t="shared" si="0"/>
        <v>92.650142857142868</v>
      </c>
      <c r="H7">
        <v>2048</v>
      </c>
      <c r="I7">
        <f>GEOMEAN(E26:E33)</f>
        <v>77.111708343231086</v>
      </c>
    </row>
    <row r="8" spans="1:12" x14ac:dyDescent="0.25">
      <c r="A8" t="s">
        <v>7</v>
      </c>
      <c r="B8">
        <v>256</v>
      </c>
      <c r="C8">
        <v>167</v>
      </c>
      <c r="D8">
        <v>17206.338</v>
      </c>
      <c r="E8">
        <f t="shared" si="0"/>
        <v>103.03196407185628</v>
      </c>
      <c r="H8">
        <v>4096</v>
      </c>
      <c r="I8">
        <f>GEOMEAN(E34:E41)</f>
        <v>84.27330974885237</v>
      </c>
    </row>
    <row r="9" spans="1:12" x14ac:dyDescent="0.25">
      <c r="A9" t="s">
        <v>8</v>
      </c>
      <c r="B9">
        <v>256</v>
      </c>
      <c r="C9">
        <v>16</v>
      </c>
      <c r="D9">
        <v>1018.575</v>
      </c>
      <c r="E9">
        <f t="shared" si="0"/>
        <v>63.660937500000003</v>
      </c>
      <c r="H9">
        <v>8192</v>
      </c>
      <c r="I9">
        <f>GEOMEAN(E42:E49)</f>
        <v>86.480741370761592</v>
      </c>
    </row>
    <row r="10" spans="1:12" x14ac:dyDescent="0.25">
      <c r="A10" t="s">
        <v>0</v>
      </c>
      <c r="B10">
        <v>512</v>
      </c>
      <c r="C10">
        <v>11</v>
      </c>
      <c r="D10">
        <v>1235.2860000000001</v>
      </c>
      <c r="E10">
        <f t="shared" si="0"/>
        <v>112.29872727272728</v>
      </c>
      <c r="H10">
        <v>16384</v>
      </c>
      <c r="I10">
        <f>GEOMEAN(E50:E57)</f>
        <v>101.87084508494925</v>
      </c>
    </row>
    <row r="11" spans="1:12" x14ac:dyDescent="0.25">
      <c r="A11" t="s">
        <v>2</v>
      </c>
      <c r="B11">
        <v>512</v>
      </c>
      <c r="C11">
        <v>7</v>
      </c>
      <c r="D11">
        <v>603.62699999999995</v>
      </c>
      <c r="E11">
        <f t="shared" si="0"/>
        <v>86.232428571428571</v>
      </c>
    </row>
    <row r="12" spans="1:12" x14ac:dyDescent="0.25">
      <c r="A12" t="s">
        <v>3</v>
      </c>
      <c r="B12">
        <v>512</v>
      </c>
      <c r="C12">
        <v>21</v>
      </c>
      <c r="D12">
        <v>2178.098</v>
      </c>
      <c r="E12">
        <f t="shared" si="0"/>
        <v>103.71895238095237</v>
      </c>
    </row>
    <row r="13" spans="1:12" x14ac:dyDescent="0.25">
      <c r="A13" t="s">
        <v>4</v>
      </c>
      <c r="B13">
        <v>512</v>
      </c>
      <c r="C13">
        <v>17</v>
      </c>
      <c r="D13">
        <v>1805.874</v>
      </c>
      <c r="E13">
        <f t="shared" si="0"/>
        <v>106.22788235294118</v>
      </c>
    </row>
    <row r="14" spans="1:12" x14ac:dyDescent="0.25">
      <c r="A14" t="s">
        <v>5</v>
      </c>
      <c r="B14">
        <v>512</v>
      </c>
      <c r="C14">
        <v>7</v>
      </c>
      <c r="D14">
        <v>456.27600000000001</v>
      </c>
      <c r="E14">
        <f t="shared" si="0"/>
        <v>65.182285714285712</v>
      </c>
    </row>
    <row r="15" spans="1:12" x14ac:dyDescent="0.25">
      <c r="A15" t="s">
        <v>6</v>
      </c>
      <c r="B15">
        <v>512</v>
      </c>
      <c r="C15">
        <v>7</v>
      </c>
      <c r="D15">
        <v>611.83600000000001</v>
      </c>
      <c r="E15">
        <f t="shared" si="0"/>
        <v>87.405142857142863</v>
      </c>
    </row>
    <row r="16" spans="1:12" x14ac:dyDescent="0.25">
      <c r="A16" t="s">
        <v>7</v>
      </c>
      <c r="B16">
        <v>512</v>
      </c>
      <c r="C16">
        <v>157</v>
      </c>
      <c r="D16">
        <v>15638.457</v>
      </c>
      <c r="E16">
        <f t="shared" si="0"/>
        <v>99.608006369426761</v>
      </c>
    </row>
    <row r="17" spans="1:5" x14ac:dyDescent="0.25">
      <c r="A17" t="s">
        <v>8</v>
      </c>
      <c r="B17">
        <v>512</v>
      </c>
      <c r="C17">
        <v>15</v>
      </c>
      <c r="D17">
        <v>881.60299999999995</v>
      </c>
      <c r="E17">
        <f t="shared" si="0"/>
        <v>58.773533333333333</v>
      </c>
    </row>
    <row r="18" spans="1:5" x14ac:dyDescent="0.25">
      <c r="A18" t="s">
        <v>0</v>
      </c>
      <c r="B18">
        <v>1024</v>
      </c>
      <c r="C18">
        <v>11</v>
      </c>
      <c r="D18">
        <v>904.36800000000005</v>
      </c>
      <c r="E18">
        <f t="shared" si="0"/>
        <v>82.215272727272733</v>
      </c>
    </row>
    <row r="19" spans="1:5" x14ac:dyDescent="0.25">
      <c r="A19" t="s">
        <v>2</v>
      </c>
      <c r="B19">
        <v>1024</v>
      </c>
      <c r="C19">
        <v>7</v>
      </c>
      <c r="D19">
        <v>513.976</v>
      </c>
      <c r="E19">
        <f t="shared" si="0"/>
        <v>73.425142857142859</v>
      </c>
    </row>
    <row r="20" spans="1:5" x14ac:dyDescent="0.25">
      <c r="A20" t="s">
        <v>3</v>
      </c>
      <c r="B20">
        <v>1024</v>
      </c>
      <c r="C20">
        <v>20</v>
      </c>
      <c r="D20">
        <v>1653.1610000000001</v>
      </c>
      <c r="E20">
        <f t="shared" si="0"/>
        <v>82.658050000000003</v>
      </c>
    </row>
    <row r="21" spans="1:5" x14ac:dyDescent="0.25">
      <c r="A21" t="s">
        <v>4</v>
      </c>
      <c r="B21">
        <v>1024</v>
      </c>
      <c r="C21">
        <v>17</v>
      </c>
      <c r="D21">
        <v>1426.5229999999999</v>
      </c>
      <c r="E21">
        <f t="shared" si="0"/>
        <v>83.913117647058812</v>
      </c>
    </row>
    <row r="22" spans="1:5" x14ac:dyDescent="0.25">
      <c r="A22" t="s">
        <v>5</v>
      </c>
      <c r="B22">
        <v>1024</v>
      </c>
      <c r="C22">
        <v>7</v>
      </c>
      <c r="D22">
        <v>394.12299999999999</v>
      </c>
      <c r="E22">
        <f t="shared" si="0"/>
        <v>56.303285714285714</v>
      </c>
    </row>
    <row r="23" spans="1:5" x14ac:dyDescent="0.25">
      <c r="A23" t="s">
        <v>6</v>
      </c>
      <c r="B23">
        <v>1024</v>
      </c>
      <c r="C23">
        <v>7</v>
      </c>
      <c r="D23">
        <v>519.98099999999999</v>
      </c>
      <c r="E23">
        <f t="shared" si="0"/>
        <v>74.283000000000001</v>
      </c>
    </row>
    <row r="24" spans="1:5" x14ac:dyDescent="0.25">
      <c r="A24" t="s">
        <v>7</v>
      </c>
      <c r="B24">
        <v>1024</v>
      </c>
      <c r="C24">
        <v>144</v>
      </c>
      <c r="D24">
        <v>13146.84</v>
      </c>
      <c r="E24">
        <f t="shared" si="0"/>
        <v>91.297499999999999</v>
      </c>
    </row>
    <row r="25" spans="1:5" x14ac:dyDescent="0.25">
      <c r="A25" t="s">
        <v>8</v>
      </c>
      <c r="B25">
        <v>1024</v>
      </c>
      <c r="C25">
        <v>14</v>
      </c>
      <c r="D25">
        <v>807.71299999999997</v>
      </c>
      <c r="E25">
        <f t="shared" si="0"/>
        <v>57.69378571428571</v>
      </c>
    </row>
    <row r="26" spans="1:5" x14ac:dyDescent="0.25">
      <c r="A26" t="s">
        <v>0</v>
      </c>
      <c r="B26">
        <v>2048</v>
      </c>
      <c r="C26">
        <v>11</v>
      </c>
      <c r="D26">
        <v>954.98500000000001</v>
      </c>
      <c r="E26">
        <f t="shared" si="0"/>
        <v>86.816818181818178</v>
      </c>
    </row>
    <row r="27" spans="1:5" x14ac:dyDescent="0.25">
      <c r="A27" t="s">
        <v>2</v>
      </c>
      <c r="B27">
        <v>2048</v>
      </c>
      <c r="C27">
        <v>7</v>
      </c>
      <c r="D27">
        <v>529.12199999999996</v>
      </c>
      <c r="E27">
        <f t="shared" si="0"/>
        <v>75.588857142857137</v>
      </c>
    </row>
    <row r="28" spans="1:5" x14ac:dyDescent="0.25">
      <c r="A28" t="s">
        <v>3</v>
      </c>
      <c r="B28">
        <v>2048</v>
      </c>
      <c r="C28">
        <v>21</v>
      </c>
      <c r="D28">
        <v>1748.934</v>
      </c>
      <c r="E28">
        <f t="shared" si="0"/>
        <v>83.28257142857143</v>
      </c>
    </row>
    <row r="29" spans="1:5" x14ac:dyDescent="0.25">
      <c r="A29" t="s">
        <v>4</v>
      </c>
      <c r="B29">
        <v>2048</v>
      </c>
      <c r="C29">
        <v>16</v>
      </c>
      <c r="D29">
        <v>1482.13</v>
      </c>
      <c r="E29">
        <f t="shared" si="0"/>
        <v>92.633125000000007</v>
      </c>
    </row>
    <row r="30" spans="1:5" x14ac:dyDescent="0.25">
      <c r="A30" t="s">
        <v>5</v>
      </c>
      <c r="B30">
        <v>2048</v>
      </c>
      <c r="C30">
        <v>7</v>
      </c>
      <c r="D30">
        <v>434.26100000000002</v>
      </c>
      <c r="E30">
        <f t="shared" si="0"/>
        <v>62.037285714285716</v>
      </c>
    </row>
    <row r="31" spans="1:5" x14ac:dyDescent="0.25">
      <c r="A31" t="s">
        <v>6</v>
      </c>
      <c r="B31">
        <v>2048</v>
      </c>
      <c r="C31">
        <v>7</v>
      </c>
      <c r="D31">
        <v>536.60400000000004</v>
      </c>
      <c r="E31">
        <f t="shared" si="0"/>
        <v>76.657714285714292</v>
      </c>
    </row>
    <row r="32" spans="1:5" x14ac:dyDescent="0.25">
      <c r="A32" t="s">
        <v>7</v>
      </c>
      <c r="B32">
        <v>2048</v>
      </c>
      <c r="C32">
        <v>157</v>
      </c>
      <c r="D32">
        <v>14674.84</v>
      </c>
      <c r="E32">
        <f t="shared" si="0"/>
        <v>93.470318471337578</v>
      </c>
    </row>
    <row r="33" spans="1:5" x14ac:dyDescent="0.25">
      <c r="A33" t="s">
        <v>8</v>
      </c>
      <c r="B33">
        <v>2048</v>
      </c>
      <c r="C33">
        <v>15</v>
      </c>
      <c r="D33">
        <v>833.27700000000004</v>
      </c>
      <c r="E33">
        <f t="shared" si="0"/>
        <v>55.5518</v>
      </c>
    </row>
    <row r="34" spans="1:5" x14ac:dyDescent="0.25">
      <c r="A34" t="s">
        <v>0</v>
      </c>
      <c r="B34">
        <v>4096</v>
      </c>
      <c r="C34">
        <v>11</v>
      </c>
      <c r="D34">
        <v>875.43700000000001</v>
      </c>
      <c r="E34">
        <f t="shared" ref="E34:E57" si="1">D34/C34</f>
        <v>79.585181818181823</v>
      </c>
    </row>
    <row r="35" spans="1:5" x14ac:dyDescent="0.25">
      <c r="A35" t="s">
        <v>2</v>
      </c>
      <c r="B35">
        <v>4096</v>
      </c>
      <c r="C35">
        <v>7</v>
      </c>
      <c r="D35">
        <v>504.63400000000001</v>
      </c>
      <c r="E35">
        <f t="shared" si="1"/>
        <v>72.090571428571437</v>
      </c>
    </row>
    <row r="36" spans="1:5" x14ac:dyDescent="0.25">
      <c r="A36" t="s">
        <v>3</v>
      </c>
      <c r="B36">
        <v>4096</v>
      </c>
      <c r="C36">
        <v>16</v>
      </c>
      <c r="D36">
        <v>1635.31</v>
      </c>
      <c r="E36">
        <f t="shared" si="1"/>
        <v>102.206875</v>
      </c>
    </row>
    <row r="37" spans="1:5" x14ac:dyDescent="0.25">
      <c r="A37" t="s">
        <v>4</v>
      </c>
      <c r="B37">
        <v>4096</v>
      </c>
      <c r="C37">
        <v>16</v>
      </c>
      <c r="D37">
        <v>1390.5239999999999</v>
      </c>
      <c r="E37">
        <f t="shared" si="1"/>
        <v>86.907749999999993</v>
      </c>
    </row>
    <row r="38" spans="1:5" x14ac:dyDescent="0.25">
      <c r="A38" t="s">
        <v>5</v>
      </c>
      <c r="B38">
        <v>4096</v>
      </c>
      <c r="C38">
        <v>6</v>
      </c>
      <c r="D38">
        <v>427.12</v>
      </c>
      <c r="E38">
        <f t="shared" si="1"/>
        <v>71.186666666666667</v>
      </c>
    </row>
    <row r="39" spans="1:5" x14ac:dyDescent="0.25">
      <c r="A39" t="s">
        <v>6</v>
      </c>
      <c r="B39">
        <v>4096</v>
      </c>
      <c r="C39">
        <v>7</v>
      </c>
      <c r="D39">
        <v>510.93700000000001</v>
      </c>
      <c r="E39">
        <f t="shared" si="1"/>
        <v>72.991</v>
      </c>
    </row>
    <row r="40" spans="1:5" x14ac:dyDescent="0.25">
      <c r="A40" t="s">
        <v>7</v>
      </c>
      <c r="B40">
        <v>4096</v>
      </c>
      <c r="C40">
        <v>131</v>
      </c>
      <c r="D40">
        <v>13166.888999999999</v>
      </c>
      <c r="E40">
        <f t="shared" si="1"/>
        <v>100.5106030534351</v>
      </c>
    </row>
    <row r="41" spans="1:5" x14ac:dyDescent="0.25">
      <c r="A41" t="s">
        <v>8</v>
      </c>
      <c r="B41">
        <v>4096</v>
      </c>
      <c r="C41">
        <v>9</v>
      </c>
      <c r="D41">
        <v>860.26800000000003</v>
      </c>
      <c r="E41">
        <f t="shared" si="1"/>
        <v>95.585333333333338</v>
      </c>
    </row>
    <row r="42" spans="1:5" x14ac:dyDescent="0.25">
      <c r="A42" t="s">
        <v>0</v>
      </c>
      <c r="B42">
        <v>8192</v>
      </c>
      <c r="C42">
        <v>11</v>
      </c>
      <c r="D42">
        <v>979.58199999999999</v>
      </c>
      <c r="E42">
        <f t="shared" si="1"/>
        <v>89.052909090909097</v>
      </c>
    </row>
    <row r="43" spans="1:5" x14ac:dyDescent="0.25">
      <c r="A43" t="s">
        <v>2</v>
      </c>
      <c r="B43">
        <v>8192</v>
      </c>
      <c r="C43">
        <v>7</v>
      </c>
      <c r="D43">
        <v>524.23500000000001</v>
      </c>
      <c r="E43">
        <f t="shared" si="1"/>
        <v>74.890714285714282</v>
      </c>
    </row>
    <row r="44" spans="1:5" x14ac:dyDescent="0.25">
      <c r="A44" t="s">
        <v>3</v>
      </c>
      <c r="B44">
        <v>8192</v>
      </c>
      <c r="C44">
        <v>17</v>
      </c>
      <c r="D44">
        <v>1893.326</v>
      </c>
      <c r="E44">
        <f t="shared" si="1"/>
        <v>111.37211764705883</v>
      </c>
    </row>
    <row r="45" spans="1:5" x14ac:dyDescent="0.25">
      <c r="A45" t="s">
        <v>4</v>
      </c>
      <c r="B45">
        <v>8192</v>
      </c>
      <c r="C45">
        <v>17</v>
      </c>
      <c r="D45">
        <v>1520.1089999999999</v>
      </c>
      <c r="E45">
        <f t="shared" si="1"/>
        <v>89.418176470588236</v>
      </c>
    </row>
    <row r="46" spans="1:5" x14ac:dyDescent="0.25">
      <c r="A46" t="s">
        <v>5</v>
      </c>
      <c r="B46">
        <v>8192</v>
      </c>
      <c r="C46">
        <v>8</v>
      </c>
      <c r="D46">
        <v>553.12599999999998</v>
      </c>
      <c r="E46">
        <f t="shared" si="1"/>
        <v>69.140749999999997</v>
      </c>
    </row>
    <row r="47" spans="1:5" x14ac:dyDescent="0.25">
      <c r="A47" t="s">
        <v>6</v>
      </c>
      <c r="B47">
        <v>8192</v>
      </c>
      <c r="C47">
        <v>7</v>
      </c>
      <c r="D47">
        <v>531.62599999999998</v>
      </c>
      <c r="E47">
        <f t="shared" si="1"/>
        <v>75.946571428571431</v>
      </c>
    </row>
    <row r="48" spans="1:5" x14ac:dyDescent="0.25">
      <c r="A48" t="s">
        <v>7</v>
      </c>
      <c r="B48">
        <v>8192</v>
      </c>
      <c r="C48">
        <v>134</v>
      </c>
      <c r="D48">
        <v>14917.700999999999</v>
      </c>
      <c r="E48">
        <f t="shared" si="1"/>
        <v>111.32612686567164</v>
      </c>
    </row>
    <row r="49" spans="1:5" x14ac:dyDescent="0.25">
      <c r="A49" t="s">
        <v>8</v>
      </c>
      <c r="B49">
        <v>8192</v>
      </c>
      <c r="C49">
        <v>10</v>
      </c>
      <c r="D49">
        <v>805.81899999999996</v>
      </c>
      <c r="E49">
        <f t="shared" si="1"/>
        <v>80.58189999999999</v>
      </c>
    </row>
    <row r="50" spans="1:5" x14ac:dyDescent="0.25">
      <c r="A50" t="s">
        <v>0</v>
      </c>
      <c r="B50">
        <v>16384</v>
      </c>
      <c r="C50">
        <v>12</v>
      </c>
      <c r="D50">
        <v>1204.453</v>
      </c>
      <c r="E50">
        <f t="shared" si="1"/>
        <v>100.37108333333333</v>
      </c>
    </row>
    <row r="51" spans="1:5" x14ac:dyDescent="0.25">
      <c r="A51" t="s">
        <v>2</v>
      </c>
      <c r="B51">
        <v>16384</v>
      </c>
      <c r="C51">
        <v>7</v>
      </c>
      <c r="D51">
        <v>582.73800000000006</v>
      </c>
      <c r="E51">
        <f t="shared" si="1"/>
        <v>83.248285714285728</v>
      </c>
    </row>
    <row r="52" spans="1:5" x14ac:dyDescent="0.25">
      <c r="A52" t="s">
        <v>3</v>
      </c>
      <c r="B52">
        <v>16384</v>
      </c>
      <c r="C52">
        <v>18</v>
      </c>
      <c r="D52">
        <v>3132.038</v>
      </c>
      <c r="E52">
        <f t="shared" si="1"/>
        <v>174.00211111111111</v>
      </c>
    </row>
    <row r="53" spans="1:5" x14ac:dyDescent="0.25">
      <c r="A53" t="s">
        <v>4</v>
      </c>
      <c r="B53">
        <v>16384</v>
      </c>
      <c r="C53">
        <v>18</v>
      </c>
      <c r="D53">
        <v>1819.4880000000001</v>
      </c>
      <c r="E53">
        <f t="shared" si="1"/>
        <v>101.08266666666667</v>
      </c>
    </row>
    <row r="54" spans="1:5" x14ac:dyDescent="0.25">
      <c r="A54" t="s">
        <v>5</v>
      </c>
      <c r="B54">
        <v>16384</v>
      </c>
      <c r="C54">
        <v>10</v>
      </c>
      <c r="D54">
        <v>821.25800000000004</v>
      </c>
      <c r="E54">
        <f t="shared" si="1"/>
        <v>82.125799999999998</v>
      </c>
    </row>
    <row r="55" spans="1:5" x14ac:dyDescent="0.25">
      <c r="A55" t="s">
        <v>6</v>
      </c>
      <c r="B55">
        <v>16384</v>
      </c>
      <c r="C55">
        <v>7</v>
      </c>
      <c r="D55">
        <v>595.79100000000005</v>
      </c>
      <c r="E55">
        <f t="shared" si="1"/>
        <v>85.113000000000014</v>
      </c>
    </row>
    <row r="56" spans="1:5" x14ac:dyDescent="0.25">
      <c r="A56" t="s">
        <v>7</v>
      </c>
      <c r="B56">
        <v>16384</v>
      </c>
      <c r="C56">
        <v>145</v>
      </c>
      <c r="D56">
        <v>18958.401999999998</v>
      </c>
      <c r="E56">
        <f t="shared" si="1"/>
        <v>130.74759999999998</v>
      </c>
    </row>
    <row r="57" spans="1:5" x14ac:dyDescent="0.25">
      <c r="A57" t="s">
        <v>8</v>
      </c>
      <c r="B57">
        <v>16384</v>
      </c>
      <c r="C57">
        <v>10</v>
      </c>
      <c r="D57">
        <v>863.52499999999998</v>
      </c>
      <c r="E57">
        <f t="shared" si="1"/>
        <v>86.352499999999992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B65F-4657-401E-A418-CDF7F4E103E0}">
  <dimension ref="A1:L57"/>
  <sheetViews>
    <sheetView workbookViewId="0">
      <selection activeCell="F10" sqref="F10:F17"/>
    </sheetView>
  </sheetViews>
  <sheetFormatPr defaultRowHeight="15" x14ac:dyDescent="0.25"/>
  <cols>
    <col min="1" max="8" width="11.28515625" customWidth="1"/>
    <col min="11" max="11" width="9.85546875" bestFit="1" customWidth="1"/>
    <col min="12" max="12" width="17.7109375" bestFit="1" customWidth="1"/>
  </cols>
  <sheetData>
    <row r="1" spans="1:12" x14ac:dyDescent="0.25">
      <c r="A1" s="8" t="s">
        <v>45</v>
      </c>
      <c r="B1" s="8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  <c r="H1" s="9" t="s">
        <v>52</v>
      </c>
    </row>
    <row r="2" spans="1:12" hidden="1" x14ac:dyDescent="0.25">
      <c r="A2" s="3" t="s">
        <v>0</v>
      </c>
      <c r="B2" s="3">
        <v>4096</v>
      </c>
      <c r="C2" s="5">
        <v>5.53536422861119E-8</v>
      </c>
      <c r="D2" s="5">
        <v>5.1956255144129198E-8</v>
      </c>
      <c r="E2" s="5">
        <v>4.0968017578125003E-8</v>
      </c>
      <c r="F2" s="5">
        <v>3.7511393229166597E-8</v>
      </c>
      <c r="G2" s="5">
        <f>E2/F2</f>
        <v>1.0921486527530719</v>
      </c>
      <c r="H2" s="5"/>
    </row>
    <row r="3" spans="1:12" hidden="1" x14ac:dyDescent="0.25">
      <c r="A3" s="4" t="s">
        <v>2</v>
      </c>
      <c r="B3" s="4">
        <v>4096</v>
      </c>
      <c r="C3" s="6">
        <v>2.9622072664399901E-8</v>
      </c>
      <c r="D3" s="6">
        <v>2.89174689290424E-8</v>
      </c>
      <c r="E3" s="6">
        <v>1.2201741536458301E-8</v>
      </c>
      <c r="F3" s="6">
        <v>9.9772135416666599E-9</v>
      </c>
      <c r="G3" s="6">
        <f>E3/F3</f>
        <v>1.2229608482871102</v>
      </c>
      <c r="H3" s="6"/>
    </row>
    <row r="4" spans="1:12" hidden="1" x14ac:dyDescent="0.25">
      <c r="A4" s="3" t="s">
        <v>3</v>
      </c>
      <c r="B4" s="3">
        <v>4096</v>
      </c>
      <c r="C4" s="5">
        <v>2.2353420111661101E-7</v>
      </c>
      <c r="D4" s="5">
        <v>1.8577333927775401E-7</v>
      </c>
      <c r="E4" s="5">
        <v>5.4903564453125E-8</v>
      </c>
      <c r="F4" s="5">
        <v>5.1667480468750001E-8</v>
      </c>
      <c r="G4" s="5">
        <f>E4/F4</f>
        <v>1.062632897037282</v>
      </c>
      <c r="H4" s="5"/>
      <c r="K4" t="s">
        <v>12</v>
      </c>
      <c r="L4" t="s">
        <v>44</v>
      </c>
    </row>
    <row r="5" spans="1:12" hidden="1" x14ac:dyDescent="0.25">
      <c r="A5" s="4" t="s">
        <v>4</v>
      </c>
      <c r="B5" s="4">
        <v>4096</v>
      </c>
      <c r="C5" s="6">
        <v>6.3725068078686798E-8</v>
      </c>
      <c r="D5" s="6">
        <v>7.2560311915973805E-8</v>
      </c>
      <c r="E5" s="6">
        <v>4.0017089843749999E-8</v>
      </c>
      <c r="F5" s="6">
        <v>4.9114176432291598E-8</v>
      </c>
      <c r="G5" s="6">
        <f>E5/F5</f>
        <v>0.81477676611186245</v>
      </c>
      <c r="H5" s="6"/>
      <c r="K5">
        <v>256</v>
      </c>
      <c r="L5">
        <v>1.1121061041075386</v>
      </c>
    </row>
    <row r="6" spans="1:12" hidden="1" x14ac:dyDescent="0.25">
      <c r="A6" s="3" t="s">
        <v>5</v>
      </c>
      <c r="B6" s="3">
        <v>4096</v>
      </c>
      <c r="C6" s="5">
        <v>3.8806368441631301E-7</v>
      </c>
      <c r="D6" s="5">
        <v>3.7681030031914499E-7</v>
      </c>
      <c r="E6" s="5">
        <v>4.0185546874999997E-8</v>
      </c>
      <c r="F6" s="5">
        <v>3.1755371093750002E-8</v>
      </c>
      <c r="G6" s="5">
        <f>E6/F6</f>
        <v>1.265472437918044</v>
      </c>
      <c r="H6" s="5"/>
      <c r="K6">
        <v>512</v>
      </c>
      <c r="L6">
        <v>1.1563265272444769</v>
      </c>
    </row>
    <row r="7" spans="1:12" hidden="1" x14ac:dyDescent="0.25">
      <c r="A7" s="4" t="s">
        <v>6</v>
      </c>
      <c r="B7" s="4">
        <v>4096</v>
      </c>
      <c r="C7" s="6">
        <v>3.4797994885593602E-8</v>
      </c>
      <c r="D7" s="6">
        <v>3.2842411504437501E-8</v>
      </c>
      <c r="E7" s="6">
        <v>1.33052571614583E-8</v>
      </c>
      <c r="F7" s="6">
        <v>1.03206380208333E-8</v>
      </c>
      <c r="G7" s="6">
        <f>E7/F7</f>
        <v>1.2891894023024768</v>
      </c>
      <c r="H7" s="6"/>
      <c r="K7">
        <v>1024</v>
      </c>
      <c r="L7" s="7">
        <v>1.2375959136814931</v>
      </c>
    </row>
    <row r="8" spans="1:12" hidden="1" x14ac:dyDescent="0.25">
      <c r="A8" s="3" t="s">
        <v>7</v>
      </c>
      <c r="B8" s="3">
        <v>4096</v>
      </c>
      <c r="C8" s="5">
        <v>3.31680668750777E-6</v>
      </c>
      <c r="D8" s="5">
        <v>2.0860720542259501E-6</v>
      </c>
      <c r="E8" s="5">
        <v>3.2926037597656202E-6</v>
      </c>
      <c r="F8" s="5">
        <v>1.89578247070312E-6</v>
      </c>
      <c r="G8" s="5">
        <f>E8/F8</f>
        <v>1.7368046232353009</v>
      </c>
      <c r="H8" s="5"/>
      <c r="K8">
        <v>2046</v>
      </c>
      <c r="L8" s="7">
        <v>1.2853092765775598</v>
      </c>
    </row>
    <row r="9" spans="1:12" hidden="1" x14ac:dyDescent="0.25">
      <c r="A9" s="4" t="s">
        <v>8</v>
      </c>
      <c r="B9" s="4">
        <v>4096</v>
      </c>
      <c r="C9" s="6">
        <v>4.5394117478281201E-8</v>
      </c>
      <c r="D9" s="6">
        <v>3.7666371402641099E-8</v>
      </c>
      <c r="E9" s="6">
        <v>1.7934163411458301E-8</v>
      </c>
      <c r="F9" s="6">
        <v>1.06343587239583E-8</v>
      </c>
      <c r="G9" s="6">
        <f>E9/F9</f>
        <v>1.686435814042474</v>
      </c>
      <c r="H9" s="6">
        <f>GEOMEAN(G2:G9)</f>
        <v>1.2382285124387828</v>
      </c>
      <c r="K9">
        <v>4092</v>
      </c>
      <c r="L9" s="7">
        <v>1.2382285124387828</v>
      </c>
    </row>
    <row r="10" spans="1:12" x14ac:dyDescent="0.25">
      <c r="A10" s="3" t="s">
        <v>0</v>
      </c>
      <c r="B10" s="3">
        <v>8192</v>
      </c>
      <c r="C10" s="5">
        <v>3.5892541442687303E-8</v>
      </c>
      <c r="D10" s="5">
        <v>3.4904563411449302E-8</v>
      </c>
      <c r="E10" s="5">
        <v>2.6697998046875E-8</v>
      </c>
      <c r="F10" s="5">
        <v>2.6419270833333301E-8</v>
      </c>
      <c r="G10" s="5">
        <f t="shared" ref="G2:G57" si="0">E10/F10</f>
        <v>1.0105501478560879</v>
      </c>
      <c r="H10" s="5"/>
      <c r="K10">
        <v>8192</v>
      </c>
      <c r="L10" s="7">
        <v>1.2276748073159514</v>
      </c>
    </row>
    <row r="11" spans="1:12" x14ac:dyDescent="0.25">
      <c r="A11" s="4" t="s">
        <v>2</v>
      </c>
      <c r="B11" s="4">
        <v>8192</v>
      </c>
      <c r="C11" s="6">
        <v>1.9973182740310801E-8</v>
      </c>
      <c r="D11" s="6">
        <v>1.8512607008839602E-8</v>
      </c>
      <c r="E11" s="6">
        <v>7.1268717447916601E-9</v>
      </c>
      <c r="F11" s="6">
        <v>6.3362630208333303E-9</v>
      </c>
      <c r="G11" s="6">
        <f t="shared" si="0"/>
        <v>1.124775237605959</v>
      </c>
      <c r="H11" s="6"/>
      <c r="K11">
        <v>16384</v>
      </c>
      <c r="L11" s="7">
        <v>1.4650999799498305</v>
      </c>
    </row>
    <row r="12" spans="1:12" x14ac:dyDescent="0.25">
      <c r="A12" s="3" t="s">
        <v>3</v>
      </c>
      <c r="B12" s="3">
        <v>8192</v>
      </c>
      <c r="C12" s="5">
        <v>1.8186144491968001E-7</v>
      </c>
      <c r="D12" s="5">
        <v>1.6123958630487301E-7</v>
      </c>
      <c r="E12" s="5">
        <v>4.7516886393229101E-8</v>
      </c>
      <c r="F12" s="5">
        <v>4.3720296223958303E-8</v>
      </c>
      <c r="G12" s="5">
        <f t="shared" si="0"/>
        <v>1.0868381620706016</v>
      </c>
      <c r="H12" s="5"/>
    </row>
    <row r="13" spans="1:12" x14ac:dyDescent="0.25">
      <c r="A13" s="4" t="s">
        <v>4</v>
      </c>
      <c r="B13" s="4">
        <v>8192</v>
      </c>
      <c r="C13" s="6">
        <v>5.1286673018087898E-8</v>
      </c>
      <c r="D13" s="6">
        <v>4.2193229698265503E-8</v>
      </c>
      <c r="E13" s="6">
        <v>3.69504801432291E-8</v>
      </c>
      <c r="F13" s="6">
        <v>2.7829182942708299E-8</v>
      </c>
      <c r="G13" s="6">
        <f t="shared" si="0"/>
        <v>1.3277601508926344</v>
      </c>
      <c r="H13" s="6"/>
    </row>
    <row r="14" spans="1:12" x14ac:dyDescent="0.25">
      <c r="A14" s="3" t="s">
        <v>5</v>
      </c>
      <c r="B14" s="3">
        <v>8192</v>
      </c>
      <c r="C14" s="5">
        <v>3.5003535837555898E-7</v>
      </c>
      <c r="D14" s="5">
        <v>3.4141722911347902E-7</v>
      </c>
      <c r="E14" s="5">
        <v>3.8081868489583297E-8</v>
      </c>
      <c r="F14" s="5">
        <v>2.7959798177083301E-8</v>
      </c>
      <c r="G14" s="5">
        <f t="shared" si="0"/>
        <v>1.3620222953109995</v>
      </c>
      <c r="H14" s="5"/>
    </row>
    <row r="15" spans="1:12" x14ac:dyDescent="0.25">
      <c r="A15" s="4" t="s">
        <v>6</v>
      </c>
      <c r="B15" s="4">
        <v>8192</v>
      </c>
      <c r="C15" s="6">
        <v>2.4383868246028799E-8</v>
      </c>
      <c r="D15" s="6">
        <v>2.3082005403314999E-8</v>
      </c>
      <c r="E15" s="6">
        <v>7.1799723307291599E-9</v>
      </c>
      <c r="F15" s="6">
        <v>6.5454101562499998E-9</v>
      </c>
      <c r="G15" s="6">
        <f t="shared" si="0"/>
        <v>1.0969476563471332</v>
      </c>
      <c r="H15" s="6"/>
    </row>
    <row r="16" spans="1:12" x14ac:dyDescent="0.25">
      <c r="A16" s="3" t="s">
        <v>7</v>
      </c>
      <c r="B16" s="3">
        <v>8192</v>
      </c>
      <c r="C16" s="5">
        <v>3.18813777994364E-6</v>
      </c>
      <c r="D16" s="5">
        <v>1.5564520435873401E-6</v>
      </c>
      <c r="E16" s="5">
        <v>3.1764782714843699E-6</v>
      </c>
      <c r="F16" s="5">
        <v>1.6553662109375E-6</v>
      </c>
      <c r="G16" s="5">
        <f t="shared" si="0"/>
        <v>1.9188976134080951</v>
      </c>
      <c r="H16" s="5"/>
    </row>
    <row r="17" spans="1:8" x14ac:dyDescent="0.25">
      <c r="A17" s="4" t="s">
        <v>8</v>
      </c>
      <c r="B17" s="4">
        <v>8192</v>
      </c>
      <c r="C17" s="6">
        <v>5.3986489850406797E-8</v>
      </c>
      <c r="D17" s="6">
        <v>3.6584485011796103E-8</v>
      </c>
      <c r="E17" s="6">
        <v>7.0534261067708304E-9</v>
      </c>
      <c r="F17" s="6">
        <v>6.42781575520833E-9</v>
      </c>
      <c r="G17" s="6">
        <f t="shared" si="0"/>
        <v>1.0973286066974743</v>
      </c>
      <c r="H17" s="6">
        <f>GEOMEAN(G10:G17)</f>
        <v>1.2276748073159514</v>
      </c>
    </row>
    <row r="18" spans="1:8" hidden="1" x14ac:dyDescent="0.25">
      <c r="A18" s="3" t="s">
        <v>0</v>
      </c>
      <c r="B18" s="3">
        <v>16384</v>
      </c>
      <c r="C18" s="5">
        <v>3.0590114571775001E-8</v>
      </c>
      <c r="D18" s="5">
        <v>2.8040036947155901E-8</v>
      </c>
      <c r="E18" s="5">
        <v>2.4611206054687498E-8</v>
      </c>
      <c r="F18" s="5">
        <v>2.1726989746093702E-8</v>
      </c>
      <c r="G18" s="5">
        <f t="shared" si="0"/>
        <v>1.1327480862420138</v>
      </c>
      <c r="H18" s="5"/>
    </row>
    <row r="19" spans="1:8" hidden="1" x14ac:dyDescent="0.25">
      <c r="A19" s="4" t="s">
        <v>2</v>
      </c>
      <c r="B19" s="4">
        <v>16384</v>
      </c>
      <c r="C19" s="6">
        <v>1.8033533706329698E-8</v>
      </c>
      <c r="D19" s="6">
        <v>1.46258389577269E-8</v>
      </c>
      <c r="E19" s="6">
        <v>8.2490030924479098E-9</v>
      </c>
      <c r="F19" s="6">
        <v>4.80906168619791E-9</v>
      </c>
      <c r="G19" s="6">
        <f t="shared" si="0"/>
        <v>1.7153040719196202</v>
      </c>
      <c r="H19" s="6"/>
    </row>
    <row r="20" spans="1:8" hidden="1" x14ac:dyDescent="0.25">
      <c r="A20" s="3" t="s">
        <v>3</v>
      </c>
      <c r="B20" s="3">
        <v>16384</v>
      </c>
      <c r="C20" s="5">
        <v>1.6360141065282101E-7</v>
      </c>
      <c r="D20" s="5">
        <v>1.48661759643194E-7</v>
      </c>
      <c r="E20" s="5">
        <v>4.2771606445312498E-8</v>
      </c>
      <c r="F20" s="5">
        <v>3.9473368326822902E-8</v>
      </c>
      <c r="G20" s="5">
        <f t="shared" si="0"/>
        <v>1.0835560343161388</v>
      </c>
      <c r="H20" s="5"/>
    </row>
    <row r="21" spans="1:8" hidden="1" x14ac:dyDescent="0.25">
      <c r="A21" s="4" t="s">
        <v>4</v>
      </c>
      <c r="B21" s="4">
        <v>16384</v>
      </c>
      <c r="C21" s="6">
        <v>5.57768119809528E-8</v>
      </c>
      <c r="D21" s="6">
        <v>4.0447654707046798E-8</v>
      </c>
      <c r="E21" s="6">
        <v>3.0300191243489499E-8</v>
      </c>
      <c r="F21" s="6">
        <v>2.46176147460937E-8</v>
      </c>
      <c r="G21" s="6">
        <f t="shared" si="0"/>
        <v>1.2308337568853012</v>
      </c>
      <c r="H21" s="6"/>
    </row>
    <row r="22" spans="1:8" hidden="1" x14ac:dyDescent="0.25">
      <c r="A22" s="3" t="s">
        <v>5</v>
      </c>
      <c r="B22" s="3">
        <v>16384</v>
      </c>
      <c r="C22" s="5">
        <v>3.4700060496106703E-7</v>
      </c>
      <c r="D22" s="5">
        <v>3.2277588616125198E-7</v>
      </c>
      <c r="E22" s="5">
        <v>4.1523132324218698E-8</v>
      </c>
      <c r="F22" s="5">
        <v>2.6207071940104101E-8</v>
      </c>
      <c r="G22" s="5">
        <f t="shared" si="0"/>
        <v>1.5844247086862371</v>
      </c>
      <c r="H22" s="5"/>
    </row>
    <row r="23" spans="1:8" hidden="1" x14ac:dyDescent="0.25">
      <c r="A23" s="4" t="s">
        <v>6</v>
      </c>
      <c r="B23" s="4">
        <v>16384</v>
      </c>
      <c r="C23" s="6">
        <v>2.0125929343824499E-8</v>
      </c>
      <c r="D23" s="6">
        <v>1.61769276019185E-8</v>
      </c>
      <c r="E23" s="6">
        <v>8.8352457682291606E-9</v>
      </c>
      <c r="F23" s="6">
        <v>4.9148559570312504E-9</v>
      </c>
      <c r="G23" s="6">
        <f t="shared" si="0"/>
        <v>1.7976611818275885</v>
      </c>
      <c r="H23" s="6"/>
    </row>
    <row r="24" spans="1:8" hidden="1" x14ac:dyDescent="0.25">
      <c r="A24" s="3" t="s">
        <v>7</v>
      </c>
      <c r="B24" s="3">
        <v>16384</v>
      </c>
      <c r="C24" s="5">
        <v>1.6064944793470201E-6</v>
      </c>
      <c r="D24" s="5">
        <v>8.6624582763761196E-7</v>
      </c>
      <c r="E24" s="5">
        <v>1.5971762084960901E-6</v>
      </c>
      <c r="F24" s="5">
        <v>7.84359130859375E-7</v>
      </c>
      <c r="G24" s="5">
        <f t="shared" si="0"/>
        <v>2.0362817817217995</v>
      </c>
      <c r="H24" s="5"/>
    </row>
    <row r="25" spans="1:8" hidden="1" x14ac:dyDescent="0.25">
      <c r="A25" s="4" t="s">
        <v>8</v>
      </c>
      <c r="B25" s="4">
        <v>16384</v>
      </c>
      <c r="C25" s="6">
        <v>3.6472411011345602E-8</v>
      </c>
      <c r="D25" s="6">
        <v>3.4699041862040699E-8</v>
      </c>
      <c r="E25" s="6">
        <v>6.3864135742187502E-9</v>
      </c>
      <c r="F25" s="6">
        <v>4.5212809244791602E-9</v>
      </c>
      <c r="G25" s="6">
        <f t="shared" si="0"/>
        <v>1.4125230616928428</v>
      </c>
      <c r="H25" s="6">
        <f>GEOMEAN(G18:G25)</f>
        <v>1.4650999799498305</v>
      </c>
    </row>
    <row r="26" spans="1:8" hidden="1" x14ac:dyDescent="0.25">
      <c r="A26" s="3" t="s">
        <v>0</v>
      </c>
      <c r="B26" s="3">
        <v>256</v>
      </c>
      <c r="C26" s="5">
        <v>4.0058842709948902E-7</v>
      </c>
      <c r="D26" s="5">
        <v>3.4155814798288401E-7</v>
      </c>
      <c r="E26" s="5">
        <v>2.4082493279569799E-7</v>
      </c>
      <c r="F26" s="5">
        <v>1.7423828124999999E-7</v>
      </c>
      <c r="G26" s="5">
        <f t="shared" si="0"/>
        <v>1.3821585650868442</v>
      </c>
      <c r="H26" s="5"/>
    </row>
    <row r="27" spans="1:8" hidden="1" x14ac:dyDescent="0.25">
      <c r="A27" s="4" t="s">
        <v>2</v>
      </c>
      <c r="B27" s="4">
        <v>256</v>
      </c>
      <c r="C27" s="6">
        <v>2.9815185654868302E-7</v>
      </c>
      <c r="D27" s="6">
        <v>2.66216955678437E-7</v>
      </c>
      <c r="E27" s="6">
        <v>1.25454469086021E-7</v>
      </c>
      <c r="F27" s="6">
        <v>9.4993699596774194E-8</v>
      </c>
      <c r="G27" s="6">
        <f t="shared" si="0"/>
        <v>1.3206609450789428</v>
      </c>
      <c r="H27" s="6"/>
    </row>
    <row r="28" spans="1:8" hidden="1" x14ac:dyDescent="0.25">
      <c r="A28" s="3" t="s">
        <v>3</v>
      </c>
      <c r="B28" s="3">
        <v>256</v>
      </c>
      <c r="C28" s="5">
        <v>5.7091936469077999E-7</v>
      </c>
      <c r="D28" s="5">
        <v>5.7093568787138904E-7</v>
      </c>
      <c r="E28" s="5">
        <v>2.2853011592741901E-7</v>
      </c>
      <c r="F28" s="5">
        <v>2.36762012768817E-7</v>
      </c>
      <c r="G28" s="5">
        <f t="shared" si="0"/>
        <v>0.96523134456777948</v>
      </c>
      <c r="H28" s="5"/>
    </row>
    <row r="29" spans="1:8" hidden="1" x14ac:dyDescent="0.25">
      <c r="A29" s="4" t="s">
        <v>4</v>
      </c>
      <c r="B29" s="4">
        <v>256</v>
      </c>
      <c r="C29" s="6">
        <v>4.7681838153831401E-7</v>
      </c>
      <c r="D29" s="6">
        <v>4.4105138870016199E-7</v>
      </c>
      <c r="E29" s="6">
        <v>3.0514070900537598E-7</v>
      </c>
      <c r="F29" s="6">
        <v>2.6838268649193501E-7</v>
      </c>
      <c r="G29" s="6">
        <f t="shared" si="0"/>
        <v>1.1369612287361375</v>
      </c>
      <c r="H29" s="6"/>
    </row>
    <row r="30" spans="1:8" hidden="1" x14ac:dyDescent="0.25">
      <c r="A30" s="3" t="s">
        <v>5</v>
      </c>
      <c r="B30" s="3">
        <v>256</v>
      </c>
      <c r="C30" s="5">
        <v>6.0086313795338296E-7</v>
      </c>
      <c r="D30" s="5">
        <v>6.02886260997864E-7</v>
      </c>
      <c r="E30" s="5">
        <v>1.2387495799731101E-7</v>
      </c>
      <c r="F30" s="5">
        <v>1.2982631888440799E-7</v>
      </c>
      <c r="G30" s="5">
        <f t="shared" si="0"/>
        <v>0.95415905697522063</v>
      </c>
      <c r="H30" s="5"/>
    </row>
    <row r="31" spans="1:8" hidden="1" x14ac:dyDescent="0.25">
      <c r="A31" s="4" t="s">
        <v>6</v>
      </c>
      <c r="B31" s="4">
        <v>256</v>
      </c>
      <c r="C31" s="6">
        <v>2.7086365447249398E-7</v>
      </c>
      <c r="D31" s="6">
        <v>2.7406980754226701E-7</v>
      </c>
      <c r="E31" s="6">
        <v>9.8420488911290297E-8</v>
      </c>
      <c r="F31" s="6">
        <v>1.00978872647849E-7</v>
      </c>
      <c r="G31" s="6">
        <f t="shared" si="0"/>
        <v>0.97466416816237644</v>
      </c>
      <c r="H31" s="6"/>
    </row>
    <row r="32" spans="1:8" hidden="1" x14ac:dyDescent="0.25">
      <c r="A32" s="3" t="s">
        <v>7</v>
      </c>
      <c r="B32" s="3">
        <v>256</v>
      </c>
      <c r="C32" s="5">
        <v>9.7655443354479698E-6</v>
      </c>
      <c r="D32" s="5">
        <v>8.7694660009395696E-6</v>
      </c>
      <c r="E32" s="5">
        <v>9.57122920866935E-6</v>
      </c>
      <c r="F32" s="5">
        <v>8.5775409526209606E-6</v>
      </c>
      <c r="G32" s="5">
        <f t="shared" si="0"/>
        <v>1.1158476842648892</v>
      </c>
      <c r="H32" s="5"/>
    </row>
    <row r="33" spans="1:8" hidden="1" x14ac:dyDescent="0.25">
      <c r="A33" s="4" t="s">
        <v>8</v>
      </c>
      <c r="B33" s="4">
        <v>256</v>
      </c>
      <c r="C33" s="6">
        <v>3.1764038227578597E-7</v>
      </c>
      <c r="D33" s="6">
        <v>2.98138287278913E-7</v>
      </c>
      <c r="E33" s="6">
        <v>1.3106182795698899E-7</v>
      </c>
      <c r="F33" s="6">
        <v>1.1644300235215E-7</v>
      </c>
      <c r="G33" s="6">
        <f t="shared" si="0"/>
        <v>1.1255449044557297</v>
      </c>
      <c r="H33" s="6">
        <f>GEOMEAN(G26:G33)</f>
        <v>1.1121061041075386</v>
      </c>
    </row>
    <row r="34" spans="1:8" hidden="1" x14ac:dyDescent="0.25">
      <c r="A34" s="3" t="s">
        <v>0</v>
      </c>
      <c r="B34" s="3">
        <v>512</v>
      </c>
      <c r="C34" s="5">
        <v>1.93169237011008E-7</v>
      </c>
      <c r="D34" s="5">
        <v>1.7583504733112101E-7</v>
      </c>
      <c r="E34" s="5">
        <v>1.0796354166666601E-7</v>
      </c>
      <c r="F34" s="5">
        <v>9.7046440972222196E-8</v>
      </c>
      <c r="G34" s="5">
        <f t="shared" si="0"/>
        <v>1.1124935709653549</v>
      </c>
      <c r="H34" s="5"/>
    </row>
    <row r="35" spans="1:8" hidden="1" x14ac:dyDescent="0.25">
      <c r="A35" s="4" t="s">
        <v>2</v>
      </c>
      <c r="B35" s="4">
        <v>512</v>
      </c>
      <c r="C35" s="6">
        <v>1.5318952500820101E-7</v>
      </c>
      <c r="D35" s="6">
        <v>1.4569998408357299E-7</v>
      </c>
      <c r="E35" s="6">
        <v>6.1756293402777697E-8</v>
      </c>
      <c r="F35" s="6">
        <v>5.5798394097222198E-8</v>
      </c>
      <c r="G35" s="6">
        <f t="shared" si="0"/>
        <v>1.1067754619456351</v>
      </c>
      <c r="H35" s="6"/>
    </row>
    <row r="36" spans="1:8" hidden="1" x14ac:dyDescent="0.25">
      <c r="A36" s="3" t="s">
        <v>3</v>
      </c>
      <c r="B36" s="3">
        <v>512</v>
      </c>
      <c r="C36" s="5">
        <v>3.6743184965517701E-7</v>
      </c>
      <c r="D36" s="5">
        <v>3.26122002055247E-7</v>
      </c>
      <c r="E36" s="5">
        <v>1.61329427083333E-7</v>
      </c>
      <c r="F36" s="5">
        <v>1.2017339409722199E-7</v>
      </c>
      <c r="G36" s="5">
        <f t="shared" si="0"/>
        <v>1.3424720862324584</v>
      </c>
      <c r="H36" s="5"/>
    </row>
    <row r="37" spans="1:8" hidden="1" x14ac:dyDescent="0.25">
      <c r="A37" s="4" t="s">
        <v>4</v>
      </c>
      <c r="B37" s="4">
        <v>512</v>
      </c>
      <c r="C37" s="6">
        <v>2.5316529596845302E-7</v>
      </c>
      <c r="D37" s="6">
        <v>2.3420113656255901E-7</v>
      </c>
      <c r="E37" s="6">
        <v>1.6122504340277699E-7</v>
      </c>
      <c r="F37" s="6">
        <v>1.4078385416666601E-7</v>
      </c>
      <c r="G37" s="6">
        <f t="shared" si="0"/>
        <v>1.1451955507050675</v>
      </c>
      <c r="H37" s="6"/>
    </row>
    <row r="38" spans="1:8" hidden="1" x14ac:dyDescent="0.25">
      <c r="A38" s="3" t="s">
        <v>5</v>
      </c>
      <c r="B38" s="3">
        <v>512</v>
      </c>
      <c r="C38" s="5">
        <v>6.3590063816971195E-7</v>
      </c>
      <c r="D38" s="5">
        <v>8.9092976931068597E-7</v>
      </c>
      <c r="E38" s="5">
        <v>7.7786241319444401E-8</v>
      </c>
      <c r="F38" s="5">
        <v>6.8284939236111105E-8</v>
      </c>
      <c r="G38" s="5">
        <f t="shared" si="0"/>
        <v>1.1391419863533938</v>
      </c>
      <c r="H38" s="5"/>
    </row>
    <row r="39" spans="1:8" hidden="1" x14ac:dyDescent="0.25">
      <c r="A39" s="4" t="s">
        <v>6</v>
      </c>
      <c r="B39" s="4">
        <v>512</v>
      </c>
      <c r="C39" s="6">
        <v>1.5650487815340301E-7</v>
      </c>
      <c r="D39" s="6">
        <v>1.46750722908311E-7</v>
      </c>
      <c r="E39" s="6">
        <v>6.2351779513888795E-8</v>
      </c>
      <c r="F39" s="6">
        <v>5.1069444444444403E-8</v>
      </c>
      <c r="G39" s="6">
        <f t="shared" si="0"/>
        <v>1.2209214373130262</v>
      </c>
      <c r="H39" s="6"/>
    </row>
    <row r="40" spans="1:8" hidden="1" x14ac:dyDescent="0.25">
      <c r="A40" s="3" t="s">
        <v>7</v>
      </c>
      <c r="B40" s="3">
        <v>512</v>
      </c>
      <c r="C40" s="5">
        <v>4.7808559611439703E-6</v>
      </c>
      <c r="D40" s="5">
        <v>4.4213382837672996E-6</v>
      </c>
      <c r="E40" s="5">
        <v>4.6848027343749997E-6</v>
      </c>
      <c r="F40" s="5">
        <v>4.3279550781249998E-6</v>
      </c>
      <c r="G40" s="5">
        <f t="shared" si="0"/>
        <v>1.082451793008119</v>
      </c>
      <c r="H40" s="5"/>
    </row>
    <row r="41" spans="1:8" hidden="1" x14ac:dyDescent="0.25">
      <c r="A41" s="4" t="s">
        <v>8</v>
      </c>
      <c r="B41" s="4">
        <v>512</v>
      </c>
      <c r="C41" s="6">
        <v>1.7016370677285701E-7</v>
      </c>
      <c r="D41" s="6">
        <v>1.6232274679673999E-7</v>
      </c>
      <c r="E41" s="6">
        <v>6.5559244791666596E-8</v>
      </c>
      <c r="F41" s="6">
        <v>5.8452907986111099E-8</v>
      </c>
      <c r="G41" s="6">
        <f t="shared" si="0"/>
        <v>1.1215737086552482</v>
      </c>
      <c r="H41" s="6">
        <f>GEOMEAN(G34:G41)</f>
        <v>1.1563265272444769</v>
      </c>
    </row>
    <row r="42" spans="1:8" hidden="1" x14ac:dyDescent="0.25">
      <c r="A42" s="3" t="s">
        <v>0</v>
      </c>
      <c r="B42" s="3">
        <v>1024</v>
      </c>
      <c r="C42" s="5">
        <v>1.6121742581682501E-7</v>
      </c>
      <c r="D42" s="5">
        <v>1.05348437847126E-7</v>
      </c>
      <c r="E42" s="5">
        <v>1.14046456473214E-7</v>
      </c>
      <c r="F42" s="5">
        <v>5.9813058035714198E-8</v>
      </c>
      <c r="G42" s="5">
        <f t="shared" si="0"/>
        <v>1.9067150254233316</v>
      </c>
      <c r="H42" s="5"/>
    </row>
    <row r="43" spans="1:8" hidden="1" x14ac:dyDescent="0.25">
      <c r="A43" s="4" t="s">
        <v>2</v>
      </c>
      <c r="B43" s="4">
        <v>1024</v>
      </c>
      <c r="C43" s="6">
        <v>7.8759289213589205E-8</v>
      </c>
      <c r="D43" s="6">
        <v>7.8884186223149301E-8</v>
      </c>
      <c r="E43" s="6">
        <v>3.06924293154761E-8</v>
      </c>
      <c r="F43" s="6">
        <v>3.2066592261904699E-8</v>
      </c>
      <c r="G43" s="6">
        <f t="shared" si="0"/>
        <v>0.95714658622889859</v>
      </c>
      <c r="H43" s="6"/>
    </row>
    <row r="44" spans="1:8" hidden="1" x14ac:dyDescent="0.25">
      <c r="A44" s="3" t="s">
        <v>3</v>
      </c>
      <c r="B44" s="3">
        <v>1024</v>
      </c>
      <c r="C44" s="5">
        <v>3.2718731312169899E-7</v>
      </c>
      <c r="D44" s="5">
        <v>3.1655998013558801E-7</v>
      </c>
      <c r="E44" s="5">
        <v>8.6066313244047604E-8</v>
      </c>
      <c r="F44" s="5">
        <v>7.7395368303571404E-8</v>
      </c>
      <c r="G44" s="5">
        <f t="shared" si="0"/>
        <v>1.1120344166651648</v>
      </c>
      <c r="H44" s="5"/>
    </row>
    <row r="45" spans="1:8" hidden="1" x14ac:dyDescent="0.25">
      <c r="A45" s="4" t="s">
        <v>4</v>
      </c>
      <c r="B45" s="4">
        <v>1024</v>
      </c>
      <c r="C45" s="6">
        <v>1.91529203827182E-7</v>
      </c>
      <c r="D45" s="6">
        <v>1.4919094696995701E-7</v>
      </c>
      <c r="E45" s="6">
        <v>1.3522251674107099E-7</v>
      </c>
      <c r="F45" s="6">
        <v>9.4858398437499998E-8</v>
      </c>
      <c r="G45" s="6">
        <f t="shared" si="0"/>
        <v>1.4255197111531033</v>
      </c>
      <c r="H45" s="6"/>
    </row>
    <row r="46" spans="1:8" hidden="1" x14ac:dyDescent="0.25">
      <c r="A46" s="3" t="s">
        <v>5</v>
      </c>
      <c r="B46" s="3">
        <v>1024</v>
      </c>
      <c r="C46" s="5">
        <v>4.8993194165329099E-7</v>
      </c>
      <c r="D46" s="5">
        <v>6.0427850777549397E-7</v>
      </c>
      <c r="E46" s="5">
        <v>6.0970749627976105E-8</v>
      </c>
      <c r="F46" s="5">
        <v>4.8574218750000001E-8</v>
      </c>
      <c r="G46" s="5">
        <f t="shared" si="0"/>
        <v>1.2552080341585752</v>
      </c>
      <c r="H46" s="5"/>
    </row>
    <row r="47" spans="1:8" hidden="1" x14ac:dyDescent="0.25">
      <c r="A47" s="4" t="s">
        <v>6</v>
      </c>
      <c r="B47" s="4">
        <v>1024</v>
      </c>
      <c r="C47" s="6">
        <v>8.2189383517418594E-8</v>
      </c>
      <c r="D47" s="6">
        <v>8.2884272116990295E-8</v>
      </c>
      <c r="E47" s="6">
        <v>3.1077241443452302E-8</v>
      </c>
      <c r="F47" s="6">
        <v>3.0610816592261897E-8</v>
      </c>
      <c r="G47" s="6">
        <f t="shared" si="0"/>
        <v>1.015237256078569</v>
      </c>
      <c r="H47" s="6"/>
    </row>
    <row r="48" spans="1:8" hidden="1" x14ac:dyDescent="0.25">
      <c r="A48" s="3" t="s">
        <v>7</v>
      </c>
      <c r="B48" s="3">
        <v>1024</v>
      </c>
      <c r="C48" s="5">
        <v>4.5174844230392103E-6</v>
      </c>
      <c r="D48" s="5">
        <v>5.0546052599591797E-6</v>
      </c>
      <c r="E48" s="5">
        <v>4.4689543805803497E-6</v>
      </c>
      <c r="F48" s="5">
        <v>4.3458886718749997E-6</v>
      </c>
      <c r="G48" s="5">
        <f t="shared" si="0"/>
        <v>1.0283177315382666</v>
      </c>
      <c r="H48" s="5"/>
    </row>
    <row r="49" spans="1:8" hidden="1" x14ac:dyDescent="0.25">
      <c r="A49" s="4" t="s">
        <v>8</v>
      </c>
      <c r="B49" s="4">
        <v>1024</v>
      </c>
      <c r="C49" s="6">
        <v>1.12456812833746E-7</v>
      </c>
      <c r="D49" s="6">
        <v>9.6357627106564294E-8</v>
      </c>
      <c r="E49" s="6">
        <v>4.7095889136904699E-8</v>
      </c>
      <c r="F49" s="6">
        <v>3.2442801339285698E-8</v>
      </c>
      <c r="G49" s="6">
        <f t="shared" si="0"/>
        <v>1.4516591414032811</v>
      </c>
      <c r="H49" s="6">
        <f>GEOMEAN(G42:G49)</f>
        <v>1.2375959136814931</v>
      </c>
    </row>
    <row r="50" spans="1:8" hidden="1" x14ac:dyDescent="0.25">
      <c r="A50" s="3" t="s">
        <v>0</v>
      </c>
      <c r="B50" s="3">
        <v>2048</v>
      </c>
      <c r="C50" s="5">
        <v>7.6432091494401198E-8</v>
      </c>
      <c r="D50" s="5">
        <v>6.7197252064943304E-8</v>
      </c>
      <c r="E50" s="5">
        <v>5.05219184027777E-8</v>
      </c>
      <c r="F50" s="5">
        <v>4.2914496527777702E-8</v>
      </c>
      <c r="G50" s="5">
        <f t="shared" si="0"/>
        <v>1.1772692793931734</v>
      </c>
      <c r="H50" s="5"/>
    </row>
    <row r="51" spans="1:8" hidden="1" x14ac:dyDescent="0.25">
      <c r="A51" s="4" t="s">
        <v>2</v>
      </c>
      <c r="B51" s="4">
        <v>2048</v>
      </c>
      <c r="C51" s="6">
        <v>4.3765628813869401E-8</v>
      </c>
      <c r="D51" s="6">
        <v>4.3505634595122598E-8</v>
      </c>
      <c r="E51" s="6">
        <v>1.6238606770833298E-8</v>
      </c>
      <c r="F51" s="6">
        <v>1.6111382378472202E-8</v>
      </c>
      <c r="G51" s="6">
        <f t="shared" si="0"/>
        <v>1.0078965534658957</v>
      </c>
      <c r="H51" s="6"/>
    </row>
    <row r="52" spans="1:8" hidden="1" x14ac:dyDescent="0.25">
      <c r="A52" s="3" t="s">
        <v>3</v>
      </c>
      <c r="B52" s="3">
        <v>2048</v>
      </c>
      <c r="C52" s="5">
        <v>2.5473722618901001E-7</v>
      </c>
      <c r="D52" s="5">
        <v>2.29108263738453E-7</v>
      </c>
      <c r="E52" s="5">
        <v>8.2195638020833305E-8</v>
      </c>
      <c r="F52" s="5">
        <v>5.5829264322916602E-8</v>
      </c>
      <c r="G52" s="5">
        <f t="shared" si="0"/>
        <v>1.4722679766190996</v>
      </c>
      <c r="H52" s="5"/>
    </row>
    <row r="53" spans="1:8" hidden="1" x14ac:dyDescent="0.25">
      <c r="A53" s="4" t="s">
        <v>4</v>
      </c>
      <c r="B53" s="4">
        <v>2048</v>
      </c>
      <c r="C53" s="6">
        <v>1.4656559667653499E-7</v>
      </c>
      <c r="D53" s="6">
        <v>9.5855017813543398E-8</v>
      </c>
      <c r="E53" s="6">
        <v>1.09986707899305E-7</v>
      </c>
      <c r="F53" s="6">
        <v>6.1330566406249994E-8</v>
      </c>
      <c r="G53" s="6">
        <f t="shared" si="0"/>
        <v>1.7933424447894326</v>
      </c>
      <c r="H53" s="6"/>
    </row>
    <row r="54" spans="1:8" hidden="1" x14ac:dyDescent="0.25">
      <c r="A54" s="3" t="s">
        <v>5</v>
      </c>
      <c r="B54" s="3">
        <v>2048</v>
      </c>
      <c r="C54" s="5">
        <v>4.6150480759226599E-7</v>
      </c>
      <c r="D54" s="5">
        <v>3.8706503498057502E-7</v>
      </c>
      <c r="E54" s="5">
        <v>4.1399468315972197E-8</v>
      </c>
      <c r="F54" s="5">
        <v>3.4394531249999998E-8</v>
      </c>
      <c r="G54" s="5">
        <f t="shared" si="0"/>
        <v>1.2036642690390553</v>
      </c>
      <c r="H54" s="5"/>
    </row>
    <row r="55" spans="1:8" hidden="1" x14ac:dyDescent="0.25">
      <c r="A55" s="4" t="s">
        <v>6</v>
      </c>
      <c r="B55" s="4">
        <v>2048</v>
      </c>
      <c r="C55" s="6">
        <v>4.8734105399085398E-8</v>
      </c>
      <c r="D55" s="6">
        <v>4.7193348614705901E-8</v>
      </c>
      <c r="E55" s="6">
        <v>1.8193901909722199E-8</v>
      </c>
      <c r="F55" s="6">
        <v>1.6498209635416599E-8</v>
      </c>
      <c r="G55" s="6">
        <f t="shared" si="0"/>
        <v>1.1027803811308996</v>
      </c>
      <c r="H55" s="6"/>
    </row>
    <row r="56" spans="1:8" hidden="1" x14ac:dyDescent="0.25">
      <c r="A56" s="3" t="s">
        <v>7</v>
      </c>
      <c r="B56" s="3">
        <v>2048</v>
      </c>
      <c r="C56" s="5">
        <v>3.2728683436289398E-6</v>
      </c>
      <c r="D56" s="5">
        <v>2.3270454645777702E-6</v>
      </c>
      <c r="E56" s="5">
        <v>3.2878735351562502E-6</v>
      </c>
      <c r="F56" s="5">
        <v>2.68965087890625E-6</v>
      </c>
      <c r="G56" s="5">
        <f t="shared" si="0"/>
        <v>1.2224164708295777</v>
      </c>
      <c r="H56" s="5"/>
    </row>
    <row r="57" spans="1:8" hidden="1" x14ac:dyDescent="0.25">
      <c r="A57" s="10" t="s">
        <v>8</v>
      </c>
      <c r="B57" s="10">
        <v>2048</v>
      </c>
      <c r="C57" s="11">
        <v>6.9796870876517494E-8</v>
      </c>
      <c r="D57" s="11">
        <v>6.1156202314628496E-8</v>
      </c>
      <c r="E57" s="11">
        <v>2.5371636284722201E-8</v>
      </c>
      <c r="F57" s="11">
        <v>1.7315809461805499E-8</v>
      </c>
      <c r="G57" s="11">
        <f t="shared" si="0"/>
        <v>1.4652295834443034</v>
      </c>
      <c r="H57" s="11">
        <f>GEOMEAN(G50:G57)</f>
        <v>1.2853092765775598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0ea87a-dbc3-4034-822b-3be66bb1e5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54ACDED4E3145A16FA21A42E9B07A" ma:contentTypeVersion="15" ma:contentTypeDescription="Create a new document." ma:contentTypeScope="" ma:versionID="53180cc22209dee855e9c7995086d4f8">
  <xsd:schema xmlns:xsd="http://www.w3.org/2001/XMLSchema" xmlns:xs="http://www.w3.org/2001/XMLSchema" xmlns:p="http://schemas.microsoft.com/office/2006/metadata/properties" xmlns:ns3="fa0ea87a-dbc3-4034-822b-3be66bb1e531" xmlns:ns4="7581f031-74d9-476d-ad66-b7e2309b571d" targetNamespace="http://schemas.microsoft.com/office/2006/metadata/properties" ma:root="true" ma:fieldsID="24aba60c41fd01c4f52a557d4e076795" ns3:_="" ns4:_="">
    <xsd:import namespace="fa0ea87a-dbc3-4034-822b-3be66bb1e531"/>
    <xsd:import namespace="7581f031-74d9-476d-ad66-b7e2309b57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ea87a-dbc3-4034-822b-3be66bb1e5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1f031-74d9-476d-ad66-b7e2309b57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00D861-C791-4665-80C3-5EFD5FFDF0DD}">
  <ds:schemaRefs>
    <ds:schemaRef ds:uri="http://schemas.microsoft.com/office/infopath/2007/PartnerControls"/>
    <ds:schemaRef ds:uri="http://schemas.microsoft.com/office/2006/documentManagement/types"/>
    <ds:schemaRef ds:uri="7581f031-74d9-476d-ad66-b7e2309b571d"/>
    <ds:schemaRef ds:uri="http://schemas.microsoft.com/office/2006/metadata/properties"/>
    <ds:schemaRef ds:uri="http://www.w3.org/XML/1998/namespace"/>
    <ds:schemaRef ds:uri="http://purl.org/dc/elements/1.1/"/>
    <ds:schemaRef ds:uri="fa0ea87a-dbc3-4034-822b-3be66bb1e531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8E14463-0D0F-4755-9C80-F057C9F403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81907-87F3-49C0-BBBD-39556EDA75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0ea87a-dbc3-4034-822b-3be66bb1e531"/>
    <ds:schemaRef ds:uri="7581f031-74d9-476d-ad66-b7e2309b57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20240313-2 - deep</vt:lpstr>
      <vt:lpstr>holmes-20240314-2</vt:lpstr>
      <vt:lpstr>20240403-2-deep-xgb</vt:lpstr>
      <vt:lpstr>AT vs Full Compile Time</vt:lpstr>
      <vt:lpstr>AMD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Prasad</dc:creator>
  <cp:lastModifiedBy>Ashwin Prasad</cp:lastModifiedBy>
  <dcterms:created xsi:type="dcterms:W3CDTF">2024-02-14T09:11:26Z</dcterms:created>
  <dcterms:modified xsi:type="dcterms:W3CDTF">2024-04-18T06:43:56Z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2024-02-14T11:05:55Z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4f9992b9-78ff-4aad-9060-cf769b2ff2a7</vt:lpwstr>
  </property>
  <property fmtid="{D5CDD505-2E9C-101B-9397-08002B2CF9AE}" pid="8" name="MSIP_Label_76122db4-a595-414e-9ece-6adfb473e1a0_ContentBits">
    <vt:lpwstr>2</vt:lpwstr>
  </property>
  <property fmtid="{D5CDD505-2E9C-101B-9397-08002B2CF9AE}" pid="9" name="ContentTypeId">
    <vt:lpwstr>0x01010099D54ACDED4E3145A16FA21A42E9B07A</vt:lpwstr>
  </property>
</Properties>
</file>