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alary Sheet" sheetId="1" r:id="rId1"/>
  </sheets>
  <definedNames>
    <definedName name="_xlnm.Print_Area" localSheetId="0">'Salary Sheet'!$A$1:$O$21</definedName>
  </definedNames>
  <calcPr calcId="152511"/>
</workbook>
</file>

<file path=xl/calcChain.xml><?xml version="1.0" encoding="utf-8"?>
<calcChain xmlns="http://schemas.openxmlformats.org/spreadsheetml/2006/main">
  <c r="J9" i="1" l="1"/>
  <c r="K9" i="1"/>
  <c r="M9" i="1"/>
  <c r="J10" i="1"/>
  <c r="L10" i="1" s="1"/>
  <c r="N10" i="1" s="1"/>
  <c r="K10" i="1"/>
  <c r="M10" i="1"/>
  <c r="J11" i="1"/>
  <c r="K11" i="1"/>
  <c r="L11" i="1" s="1"/>
  <c r="M11" i="1"/>
  <c r="J12" i="1"/>
  <c r="K12" i="1"/>
  <c r="M12" i="1"/>
  <c r="J13" i="1"/>
  <c r="K13" i="1"/>
  <c r="M13" i="1"/>
  <c r="J14" i="1"/>
  <c r="K14" i="1"/>
  <c r="M14" i="1"/>
  <c r="J15" i="1"/>
  <c r="L15" i="1" s="1"/>
  <c r="K15" i="1"/>
  <c r="M15" i="1"/>
  <c r="J16" i="1"/>
  <c r="K16" i="1"/>
  <c r="M16" i="1"/>
  <c r="J17" i="1"/>
  <c r="K17" i="1"/>
  <c r="M17" i="1"/>
  <c r="M8" i="1"/>
  <c r="K8" i="1"/>
  <c r="J8" i="1"/>
  <c r="I8" i="1"/>
  <c r="I9" i="1"/>
  <c r="I10" i="1"/>
  <c r="I11" i="1"/>
  <c r="I12" i="1"/>
  <c r="L12" i="1" s="1"/>
  <c r="I13" i="1"/>
  <c r="I14" i="1"/>
  <c r="I15" i="1"/>
  <c r="I16" i="1"/>
  <c r="L16" i="1" s="1"/>
  <c r="N16" i="1" s="1"/>
  <c r="I17" i="1"/>
  <c r="N11" i="1" l="1"/>
  <c r="O11" i="1" s="1"/>
  <c r="N12" i="1"/>
  <c r="O12" i="1" s="1"/>
  <c r="N15" i="1"/>
  <c r="O15" i="1" s="1"/>
  <c r="L13" i="1"/>
  <c r="N13" i="1" s="1"/>
  <c r="L8" i="1"/>
  <c r="N8" i="1" s="1"/>
  <c r="L14" i="1"/>
  <c r="L17" i="1"/>
  <c r="L9" i="1"/>
  <c r="O10" i="1"/>
  <c r="O16" i="1"/>
  <c r="O13" i="1"/>
  <c r="N17" i="1" l="1"/>
  <c r="O17" i="1" s="1"/>
  <c r="N14" i="1"/>
  <c r="O14" i="1" s="1"/>
  <c r="O8" i="1"/>
  <c r="O9" i="1"/>
  <c r="N9" i="1"/>
</calcChain>
</file>

<file path=xl/sharedStrings.xml><?xml version="1.0" encoding="utf-8"?>
<sst xmlns="http://schemas.openxmlformats.org/spreadsheetml/2006/main" count="57" uniqueCount="44">
  <si>
    <t>ABC Enterprise</t>
  </si>
  <si>
    <t>sl</t>
  </si>
  <si>
    <t>Employee ID</t>
  </si>
  <si>
    <t>Name</t>
  </si>
  <si>
    <t>Designation</t>
  </si>
  <si>
    <t>Department</t>
  </si>
  <si>
    <t>Joining Date</t>
  </si>
  <si>
    <t>Contact No</t>
  </si>
  <si>
    <t>Basic</t>
  </si>
  <si>
    <t>Mohammad Monjur-E-Elahi</t>
  </si>
  <si>
    <t>Mizanur Rahman</t>
  </si>
  <si>
    <t>Kazi Moniruzzaman</t>
  </si>
  <si>
    <t>Md. Mofizur Rahman</t>
  </si>
  <si>
    <t>Md. Mijanur Rahman</t>
  </si>
  <si>
    <t>M.A. Jalil</t>
  </si>
  <si>
    <t>Md. Nazmul Sarker</t>
  </si>
  <si>
    <t>Md. Zahurul Islam</t>
  </si>
  <si>
    <t>Md. Shakhwat Hossain</t>
  </si>
  <si>
    <t>Md. Rokonuzzaman</t>
  </si>
  <si>
    <t>Assistant Director</t>
  </si>
  <si>
    <t>Senior Executive</t>
  </si>
  <si>
    <t>Executive</t>
  </si>
  <si>
    <t>Supervisor</t>
  </si>
  <si>
    <t>Liftman</t>
  </si>
  <si>
    <t>Electrician</t>
  </si>
  <si>
    <t>Cleaner</t>
  </si>
  <si>
    <t>Logistics</t>
  </si>
  <si>
    <t>Marketing</t>
  </si>
  <si>
    <t>Sales</t>
  </si>
  <si>
    <t>Transport</t>
  </si>
  <si>
    <t>017</t>
  </si>
  <si>
    <t>018</t>
  </si>
  <si>
    <t>019</t>
  </si>
  <si>
    <t>013</t>
  </si>
  <si>
    <t>014</t>
  </si>
  <si>
    <t>015</t>
  </si>
  <si>
    <t>House Rent</t>
  </si>
  <si>
    <t>Medical Allowance</t>
  </si>
  <si>
    <t>Transport Allowance</t>
  </si>
  <si>
    <t>Provident Fund</t>
  </si>
  <si>
    <t>Advance tax</t>
  </si>
  <si>
    <t xml:space="preserve"> Net pay</t>
  </si>
  <si>
    <t>Gross Salary</t>
  </si>
  <si>
    <t>Monthly Salary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</si>
</sst>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6" fontId="0" fillId="0" borderId="1" xfId="0" applyNumberFormat="1" applyBorder="1"/>
    <xf numFmtId="0" fontId="0" fillId="0" borderId="1" xfId="0" quotePrefix="1" applyBorder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1" xfId="0" applyNumberFormat="1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7"/>
  <sheetViews>
    <sheetView tabSelected="1" topLeftCell="A6" zoomScale="115" zoomScaleNormal="115" workbookViewId="0">
      <selection activeCell="C12" sqref="C12"/>
    </sheetView>
  </sheetViews>
  <sheetFormatPr defaultRowHeight="15" x14ac:dyDescent="0.25"/>
  <cols>
    <col min="1" max="1" width="3.7109375" customWidth="1"/>
    <col min="2" max="2" width="12.140625" bestFit="1" customWidth="1"/>
    <col min="3" max="3" width="25.7109375" bestFit="1" customWidth="1"/>
    <col min="4" max="4" width="16.7109375" bestFit="1" customWidth="1"/>
    <col min="5" max="5" width="11.7109375" bestFit="1" customWidth="1"/>
    <col min="6" max="6" width="11.85546875" bestFit="1" customWidth="1"/>
    <col min="7" max="7" width="10.7109375" bestFit="1" customWidth="1"/>
    <col min="8" max="8" width="10.140625" customWidth="1"/>
    <col min="9" max="9" width="11.140625" customWidth="1"/>
    <col min="10" max="10" width="13.28515625" customWidth="1"/>
    <col min="11" max="11" width="15.140625" customWidth="1"/>
    <col min="12" max="12" width="11" customWidth="1"/>
    <col min="13" max="13" width="12.85546875" customWidth="1"/>
    <col min="14" max="14" width="9.42578125" customWidth="1"/>
  </cols>
  <sheetData>
    <row r="3" spans="1:15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5" t="s">
        <v>43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7" spans="1:15" s="8" customFormat="1" ht="30.75" customHeight="1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36</v>
      </c>
      <c r="J7" s="7" t="s">
        <v>37</v>
      </c>
      <c r="K7" s="7" t="s">
        <v>38</v>
      </c>
      <c r="L7" s="7" t="s">
        <v>42</v>
      </c>
      <c r="M7" s="7" t="s">
        <v>39</v>
      </c>
      <c r="N7" s="7" t="s">
        <v>40</v>
      </c>
      <c r="O7" s="7" t="s">
        <v>41</v>
      </c>
    </row>
    <row r="8" spans="1:15" x14ac:dyDescent="0.25">
      <c r="A8" s="1">
        <v>1</v>
      </c>
      <c r="B8" s="1">
        <v>200017</v>
      </c>
      <c r="C8" s="1" t="s">
        <v>9</v>
      </c>
      <c r="D8" s="1" t="s">
        <v>19</v>
      </c>
      <c r="E8" s="1" t="s">
        <v>26</v>
      </c>
      <c r="F8" s="2">
        <v>39814</v>
      </c>
      <c r="G8" s="3" t="s">
        <v>30</v>
      </c>
      <c r="H8" s="6">
        <v>45000</v>
      </c>
      <c r="I8" s="6">
        <f>$H8*30%</f>
        <v>13500</v>
      </c>
      <c r="J8" s="6">
        <f>$H8*6%</f>
        <v>2700</v>
      </c>
      <c r="K8" s="6">
        <f>$H8*3%</f>
        <v>1350</v>
      </c>
      <c r="L8" s="6">
        <f>SUM(H8:K8)</f>
        <v>62550</v>
      </c>
      <c r="M8" s="6">
        <f>$H8*5%</f>
        <v>2250</v>
      </c>
      <c r="N8" s="6">
        <f>IF((L8*12)&gt;450000,H8*5%,450)</f>
        <v>2250</v>
      </c>
      <c r="O8" s="6">
        <f>L8-M8-N8</f>
        <v>58050</v>
      </c>
    </row>
    <row r="9" spans="1:15" x14ac:dyDescent="0.25">
      <c r="A9" s="1">
        <v>2</v>
      </c>
      <c r="B9" s="1">
        <v>200027</v>
      </c>
      <c r="C9" s="1" t="s">
        <v>17</v>
      </c>
      <c r="D9" s="1" t="s">
        <v>19</v>
      </c>
      <c r="E9" s="1" t="s">
        <v>27</v>
      </c>
      <c r="F9" s="2">
        <v>42371</v>
      </c>
      <c r="G9" s="3" t="s">
        <v>31</v>
      </c>
      <c r="H9" s="6">
        <v>35000</v>
      </c>
      <c r="I9" s="6">
        <f t="shared" ref="I9:I17" si="0">H9*30%</f>
        <v>10500</v>
      </c>
      <c r="J9" s="6">
        <f t="shared" ref="J9:J17" si="1">$H9*6%</f>
        <v>2100</v>
      </c>
      <c r="K9" s="6">
        <f t="shared" ref="K9:K17" si="2">$H9*3%</f>
        <v>1050</v>
      </c>
      <c r="L9" s="6">
        <f t="shared" ref="L9:L17" si="3">SUM(H9:K9)</f>
        <v>48650</v>
      </c>
      <c r="M9" s="6">
        <f t="shared" ref="M9:M17" si="4">$H9*5%</f>
        <v>1750</v>
      </c>
      <c r="N9" s="6">
        <f t="shared" ref="N9:N17" si="5">IF((L9*12)&gt;450000,H9*5%,450)</f>
        <v>1750</v>
      </c>
      <c r="O9" s="6">
        <f t="shared" ref="O9:O17" si="6">L9-M9-N9</f>
        <v>45150</v>
      </c>
    </row>
    <row r="10" spans="1:15" x14ac:dyDescent="0.25">
      <c r="A10" s="1">
        <v>3</v>
      </c>
      <c r="B10" s="1">
        <v>200057</v>
      </c>
      <c r="C10" s="1" t="s">
        <v>18</v>
      </c>
      <c r="D10" s="1" t="s">
        <v>20</v>
      </c>
      <c r="E10" s="1" t="s">
        <v>28</v>
      </c>
      <c r="F10" s="2">
        <v>41642</v>
      </c>
      <c r="G10" s="3" t="s">
        <v>32</v>
      </c>
      <c r="H10" s="6">
        <v>24000</v>
      </c>
      <c r="I10" s="6">
        <f t="shared" si="0"/>
        <v>7200</v>
      </c>
      <c r="J10" s="6">
        <f t="shared" si="1"/>
        <v>1440</v>
      </c>
      <c r="K10" s="6">
        <f t="shared" si="2"/>
        <v>720</v>
      </c>
      <c r="L10" s="6">
        <f t="shared" si="3"/>
        <v>33360</v>
      </c>
      <c r="M10" s="6">
        <f t="shared" si="4"/>
        <v>1200</v>
      </c>
      <c r="N10" s="6">
        <f t="shared" si="5"/>
        <v>450</v>
      </c>
      <c r="O10" s="6">
        <f t="shared" si="6"/>
        <v>31710</v>
      </c>
    </row>
    <row r="11" spans="1:15" x14ac:dyDescent="0.25">
      <c r="A11" s="1">
        <v>4</v>
      </c>
      <c r="B11" s="1">
        <v>200113</v>
      </c>
      <c r="C11" s="1" t="s">
        <v>10</v>
      </c>
      <c r="D11" s="1" t="s">
        <v>21</v>
      </c>
      <c r="E11" s="1" t="s">
        <v>29</v>
      </c>
      <c r="F11" s="2">
        <v>40912</v>
      </c>
      <c r="G11" s="3" t="s">
        <v>33</v>
      </c>
      <c r="H11" s="6">
        <v>20000</v>
      </c>
      <c r="I11" s="6">
        <f t="shared" si="0"/>
        <v>6000</v>
      </c>
      <c r="J11" s="6">
        <f t="shared" si="1"/>
        <v>1200</v>
      </c>
      <c r="K11" s="6">
        <f t="shared" si="2"/>
        <v>600</v>
      </c>
      <c r="L11" s="6">
        <f t="shared" si="3"/>
        <v>27800</v>
      </c>
      <c r="M11" s="6">
        <f t="shared" si="4"/>
        <v>1000</v>
      </c>
      <c r="N11" s="6">
        <f t="shared" si="5"/>
        <v>450</v>
      </c>
      <c r="O11" s="6">
        <f t="shared" si="6"/>
        <v>26350</v>
      </c>
    </row>
    <row r="12" spans="1:15" x14ac:dyDescent="0.25">
      <c r="A12" s="1">
        <v>5</v>
      </c>
      <c r="B12" s="1">
        <v>200206</v>
      </c>
      <c r="C12" s="1" t="s">
        <v>11</v>
      </c>
      <c r="D12" s="1" t="s">
        <v>22</v>
      </c>
      <c r="E12" s="1" t="s">
        <v>28</v>
      </c>
      <c r="F12" s="2">
        <v>42009</v>
      </c>
      <c r="G12" s="3" t="s">
        <v>34</v>
      </c>
      <c r="H12" s="6">
        <v>18000</v>
      </c>
      <c r="I12" s="6">
        <f t="shared" si="0"/>
        <v>5400</v>
      </c>
      <c r="J12" s="6">
        <f t="shared" si="1"/>
        <v>1080</v>
      </c>
      <c r="K12" s="6">
        <f t="shared" si="2"/>
        <v>540</v>
      </c>
      <c r="L12" s="6">
        <f t="shared" si="3"/>
        <v>25020</v>
      </c>
      <c r="M12" s="6">
        <f t="shared" si="4"/>
        <v>900</v>
      </c>
      <c r="N12" s="6">
        <f t="shared" si="5"/>
        <v>450</v>
      </c>
      <c r="O12" s="6">
        <f t="shared" si="6"/>
        <v>23670</v>
      </c>
    </row>
    <row r="13" spans="1:15" x14ac:dyDescent="0.25">
      <c r="A13" s="1">
        <v>6</v>
      </c>
      <c r="B13" s="1">
        <v>200220</v>
      </c>
      <c r="C13" s="1" t="s">
        <v>12</v>
      </c>
      <c r="D13" s="1" t="s">
        <v>22</v>
      </c>
      <c r="E13" s="1" t="s">
        <v>27</v>
      </c>
      <c r="F13" s="2">
        <v>41280</v>
      </c>
      <c r="G13" s="3" t="s">
        <v>35</v>
      </c>
      <c r="H13" s="6">
        <v>15000</v>
      </c>
      <c r="I13" s="6">
        <f t="shared" si="0"/>
        <v>4500</v>
      </c>
      <c r="J13" s="6">
        <f t="shared" si="1"/>
        <v>900</v>
      </c>
      <c r="K13" s="6">
        <f t="shared" si="2"/>
        <v>450</v>
      </c>
      <c r="L13" s="6">
        <f t="shared" si="3"/>
        <v>20850</v>
      </c>
      <c r="M13" s="6">
        <f t="shared" si="4"/>
        <v>750</v>
      </c>
      <c r="N13" s="6">
        <f t="shared" si="5"/>
        <v>450</v>
      </c>
      <c r="O13" s="6">
        <f t="shared" si="6"/>
        <v>19650</v>
      </c>
    </row>
    <row r="14" spans="1:15" x14ac:dyDescent="0.25">
      <c r="A14" s="1">
        <v>7</v>
      </c>
      <c r="B14" s="1">
        <v>300044</v>
      </c>
      <c r="C14" s="1" t="s">
        <v>13</v>
      </c>
      <c r="D14" s="1" t="s">
        <v>23</v>
      </c>
      <c r="E14" s="1" t="s">
        <v>26</v>
      </c>
      <c r="F14" s="2">
        <v>40915</v>
      </c>
      <c r="G14" s="3" t="s">
        <v>30</v>
      </c>
      <c r="H14" s="6">
        <v>12000</v>
      </c>
      <c r="I14" s="6">
        <f t="shared" si="0"/>
        <v>3600</v>
      </c>
      <c r="J14" s="6">
        <f t="shared" si="1"/>
        <v>720</v>
      </c>
      <c r="K14" s="6">
        <f t="shared" si="2"/>
        <v>360</v>
      </c>
      <c r="L14" s="6">
        <f t="shared" si="3"/>
        <v>16680</v>
      </c>
      <c r="M14" s="6">
        <f t="shared" si="4"/>
        <v>600</v>
      </c>
      <c r="N14" s="6">
        <f t="shared" si="5"/>
        <v>450</v>
      </c>
      <c r="O14" s="6">
        <f t="shared" si="6"/>
        <v>15630</v>
      </c>
    </row>
    <row r="15" spans="1:15" x14ac:dyDescent="0.25">
      <c r="A15" s="1">
        <v>8</v>
      </c>
      <c r="B15" s="1">
        <v>300046</v>
      </c>
      <c r="C15" s="1" t="s">
        <v>14</v>
      </c>
      <c r="D15" s="1" t="s">
        <v>24</v>
      </c>
      <c r="E15" s="1" t="s">
        <v>26</v>
      </c>
      <c r="F15" s="2">
        <v>40186</v>
      </c>
      <c r="G15" s="3" t="s">
        <v>30</v>
      </c>
      <c r="H15" s="6">
        <v>15000</v>
      </c>
      <c r="I15" s="6">
        <f t="shared" si="0"/>
        <v>4500</v>
      </c>
      <c r="J15" s="6">
        <f t="shared" si="1"/>
        <v>900</v>
      </c>
      <c r="K15" s="6">
        <f t="shared" si="2"/>
        <v>450</v>
      </c>
      <c r="L15" s="6">
        <f t="shared" si="3"/>
        <v>20850</v>
      </c>
      <c r="M15" s="6">
        <f t="shared" si="4"/>
        <v>750</v>
      </c>
      <c r="N15" s="6">
        <f t="shared" si="5"/>
        <v>450</v>
      </c>
      <c r="O15" s="6">
        <f t="shared" si="6"/>
        <v>19650</v>
      </c>
    </row>
    <row r="16" spans="1:15" x14ac:dyDescent="0.25">
      <c r="A16" s="1">
        <v>9</v>
      </c>
      <c r="B16" s="1">
        <v>300051</v>
      </c>
      <c r="C16" s="1" t="s">
        <v>15</v>
      </c>
      <c r="D16" s="1" t="s">
        <v>25</v>
      </c>
      <c r="E16" s="1" t="s">
        <v>26</v>
      </c>
      <c r="F16" s="2">
        <v>41283</v>
      </c>
      <c r="G16" s="3" t="s">
        <v>31</v>
      </c>
      <c r="H16" s="6">
        <v>8000</v>
      </c>
      <c r="I16" s="6">
        <f t="shared" si="0"/>
        <v>2400</v>
      </c>
      <c r="J16" s="6">
        <f t="shared" si="1"/>
        <v>480</v>
      </c>
      <c r="K16" s="6">
        <f t="shared" si="2"/>
        <v>240</v>
      </c>
      <c r="L16" s="6">
        <f t="shared" si="3"/>
        <v>11120</v>
      </c>
      <c r="M16" s="6">
        <f t="shared" si="4"/>
        <v>400</v>
      </c>
      <c r="N16" s="6">
        <f t="shared" si="5"/>
        <v>450</v>
      </c>
      <c r="O16" s="6">
        <f t="shared" si="6"/>
        <v>10270</v>
      </c>
    </row>
    <row r="17" spans="1:15" x14ac:dyDescent="0.25">
      <c r="A17" s="1">
        <v>10</v>
      </c>
      <c r="B17" s="1">
        <v>300055</v>
      </c>
      <c r="C17" s="1" t="s">
        <v>16</v>
      </c>
      <c r="D17" s="1" t="s">
        <v>25</v>
      </c>
      <c r="E17" s="1" t="s">
        <v>26</v>
      </c>
      <c r="F17" s="2">
        <v>41649</v>
      </c>
      <c r="G17" s="3" t="s">
        <v>32</v>
      </c>
      <c r="H17" s="6">
        <v>7000</v>
      </c>
      <c r="I17" s="6">
        <f t="shared" si="0"/>
        <v>2100</v>
      </c>
      <c r="J17" s="6">
        <f t="shared" si="1"/>
        <v>420</v>
      </c>
      <c r="K17" s="6">
        <f t="shared" si="2"/>
        <v>210</v>
      </c>
      <c r="L17" s="6">
        <f t="shared" si="3"/>
        <v>9730</v>
      </c>
      <c r="M17" s="6">
        <f t="shared" si="4"/>
        <v>350</v>
      </c>
      <c r="N17" s="6">
        <f t="shared" si="5"/>
        <v>450</v>
      </c>
      <c r="O17" s="6">
        <f t="shared" si="6"/>
        <v>8930</v>
      </c>
    </row>
  </sheetData>
  <mergeCells count="2">
    <mergeCell ref="A3:O3"/>
    <mergeCell ref="A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Salary Sheet</vt:lpstr>
      <vt:lpstr>'Salary Sheet'!Print_Area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2025-01-20T04:24:44Z</dcterms:modified>
</cp:coreProperties>
</file>