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ranasinghe/Documents/Research/tesla_autopilot/"/>
    </mc:Choice>
  </mc:AlternateContent>
  <xr:revisionPtr revIDLastSave="0" documentId="13_ncr:1_{3132A591-DBF4-1C4A-B9A6-68A68A470BEC}" xr6:coauthVersionLast="47" xr6:coauthVersionMax="47" xr10:uidLastSave="{00000000-0000-0000-0000-000000000000}"/>
  <bookViews>
    <workbookView xWindow="0" yWindow="780" windowWidth="34200" windowHeight="19940" xr2:uid="{657DD2AE-9FAA-8845-A58B-718F9E17BBB3}"/>
  </bookViews>
  <sheets>
    <sheet name="Data" sheetId="1" r:id="rId1"/>
  </sheets>
  <definedNames>
    <definedName name="_xlnm._FilterDatabase" localSheetId="0" hidden="1">Data!$D$1:$F$25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K5" i="1"/>
  <c r="N4" i="1"/>
  <c r="M4" i="1"/>
  <c r="M30" i="1" l="1"/>
  <c r="L33" i="1"/>
  <c r="K33" i="1"/>
  <c r="M18" i="1"/>
  <c r="L21" i="1"/>
  <c r="K21" i="1"/>
  <c r="M6" i="1"/>
  <c r="M8" i="1"/>
  <c r="N8" i="1"/>
  <c r="M31" i="1"/>
  <c r="M19" i="1"/>
  <c r="L7" i="1"/>
  <c r="N31" i="1"/>
  <c r="M5" i="1"/>
  <c r="M17" i="1"/>
  <c r="K18" i="1"/>
  <c r="N29" i="1"/>
  <c r="M20" i="1"/>
  <c r="K10" i="1"/>
  <c r="K32" i="1"/>
  <c r="L6" i="1"/>
  <c r="N30" i="1"/>
  <c r="M33" i="1"/>
  <c r="K34" i="1"/>
  <c r="N18" i="1"/>
  <c r="M21" i="1"/>
  <c r="K22" i="1"/>
  <c r="N6" i="1"/>
  <c r="N16" i="1"/>
  <c r="L22" i="1"/>
  <c r="L9" i="1"/>
  <c r="K29" i="1"/>
  <c r="K17" i="1"/>
  <c r="M9" i="1"/>
  <c r="K30" i="1"/>
  <c r="N7" i="1"/>
  <c r="M32" i="1"/>
  <c r="K6" i="1"/>
  <c r="L18" i="1"/>
  <c r="M28" i="1"/>
  <c r="L31" i="1"/>
  <c r="N33" i="1"/>
  <c r="M16" i="1"/>
  <c r="L19" i="1"/>
  <c r="N21" i="1"/>
  <c r="K7" i="1"/>
  <c r="K9" i="1"/>
  <c r="L34" i="1"/>
  <c r="L5" i="1"/>
  <c r="L29" i="1"/>
  <c r="N19" i="1"/>
  <c r="M7" i="1"/>
  <c r="L32" i="1"/>
  <c r="N5" i="1"/>
  <c r="K31" i="1"/>
  <c r="K19" i="1"/>
  <c r="L30" i="1"/>
  <c r="N20" i="1"/>
  <c r="L10" i="1"/>
  <c r="N28" i="1"/>
  <c r="L17" i="1"/>
  <c r="M29" i="1"/>
  <c r="L20" i="1"/>
  <c r="N9" i="1"/>
  <c r="N17" i="1"/>
  <c r="K8" i="1"/>
  <c r="N32" i="1"/>
  <c r="K20" i="1"/>
</calcChain>
</file>

<file path=xl/sharedStrings.xml><?xml version="1.0" encoding="utf-8"?>
<sst xmlns="http://schemas.openxmlformats.org/spreadsheetml/2006/main" count="54" uniqueCount="8">
  <si>
    <t>Tesla Autopilot</t>
  </si>
  <si>
    <t>Tesla Without Autopilot</t>
  </si>
  <si>
    <t xml:space="preserve">USA Avg. </t>
  </si>
  <si>
    <t>Q1</t>
  </si>
  <si>
    <t>Q2</t>
  </si>
  <si>
    <t>Q3</t>
  </si>
  <si>
    <t>Q4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</si>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</sst>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1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Tesla Miles Driven Per One Accident Vs.</a:t>
            </a:r>
            <a:r>
              <a:rPr lang="en-US" sz="2500" b="1" baseline="0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 US</a:t>
            </a:r>
            <a:r>
              <a:rPr lang="en-US" sz="2500" b="1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 Avg.</a:t>
            </a:r>
          </a:p>
        </c:rich>
      </c:tx>
      <c:layout>
        <c:manualLayout>
          <c:xMode val="edge"/>
          <c:yMode val="edge"/>
          <c:x val="0.17222724474255532"/>
          <c:y val="3.4188034188034191E-2"/>
        </c:manualLayout>
      </c:layout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69314020932569"/>
          <c:y val="0.1596652982479754"/>
          <c:w val="0.73653105861767276"/>
          <c:h val="0.6911178410391009"/>
        </c:manualLayout>
      </c:layout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Tesla Autopilot</c:v>
                </c:pt>
              </c:strCache>
            </c:strRef>
          </c:tx>
          <c:spPr>
            <a:ln w="50800" cap="rnd">
              <a:solidFill>
                <a:srgbClr val="E31937"/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rgbClr val="E31937"/>
              </a:solidFill>
              <a:ln w="9525">
                <a:noFill/>
              </a:ln>
              <a:effectLst/>
            </c:spPr>
          </c:marker>
          <c:cat>
            <c:numRef>
              <c:f>Data!$A$2:$A$25</c:f>
              <c:numCache>
                <c:formatCode>General</c:formatCode>
                <c:ptCount val="24"/>
                <c:pt idx="0">
                  <c:v>18</c:v>
                </c:pt>
                <c:pt idx="2">
                  <c:v>19</c:v>
                </c:pt>
                <c:pt idx="6">
                  <c:v>20</c:v>
                </c:pt>
                <c:pt idx="10">
                  <c:v>21</c:v>
                </c:pt>
                <c:pt idx="14">
                  <c:v>22</c:v>
                </c:pt>
                <c:pt idx="18">
                  <c:v>23</c:v>
                </c:pt>
                <c:pt idx="22">
                  <c:v>24</c:v>
                </c:pt>
              </c:numCache>
            </c:numRef>
          </c:cat>
          <c:val>
            <c:numRef>
              <c:f>Data!$D$2:$D$25</c:f>
              <c:numCache>
                <c:formatCode>#,##0.00</c:formatCode>
                <c:ptCount val="24"/>
                <c:pt idx="0">
                  <c:v>3.35</c:v>
                </c:pt>
                <c:pt idx="1">
                  <c:v>2.84</c:v>
                </c:pt>
                <c:pt idx="2">
                  <c:v>2.88</c:v>
                </c:pt>
                <c:pt idx="3">
                  <c:v>3.24</c:v>
                </c:pt>
                <c:pt idx="4">
                  <c:v>3.85</c:v>
                </c:pt>
                <c:pt idx="5">
                  <c:v>3.11</c:v>
                </c:pt>
                <c:pt idx="6">
                  <c:v>4.8600000000000003</c:v>
                </c:pt>
                <c:pt idx="7">
                  <c:v>5.08</c:v>
                </c:pt>
                <c:pt idx="8">
                  <c:v>5.09</c:v>
                </c:pt>
                <c:pt idx="9">
                  <c:v>3.76</c:v>
                </c:pt>
                <c:pt idx="10">
                  <c:v>4.6399999999999997</c:v>
                </c:pt>
                <c:pt idx="11">
                  <c:v>4.9400000000000004</c:v>
                </c:pt>
                <c:pt idx="12">
                  <c:v>5.54</c:v>
                </c:pt>
                <c:pt idx="13">
                  <c:v>4.3499999999999996</c:v>
                </c:pt>
                <c:pt idx="14">
                  <c:v>6.57</c:v>
                </c:pt>
                <c:pt idx="15">
                  <c:v>5.0999999999999996</c:v>
                </c:pt>
                <c:pt idx="16">
                  <c:v>6.26</c:v>
                </c:pt>
                <c:pt idx="17">
                  <c:v>4.8499999999999996</c:v>
                </c:pt>
                <c:pt idx="18">
                  <c:v>5.18</c:v>
                </c:pt>
                <c:pt idx="19">
                  <c:v>6.18</c:v>
                </c:pt>
                <c:pt idx="20">
                  <c:v>5.88</c:v>
                </c:pt>
                <c:pt idx="21">
                  <c:v>5.39</c:v>
                </c:pt>
                <c:pt idx="22">
                  <c:v>7.63</c:v>
                </c:pt>
                <c:pt idx="23">
                  <c:v>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C-8843-8D08-3ADDC7444CFE}"/>
            </c:ext>
          </c:extLst>
        </c:ser>
        <c:ser>
          <c:idx val="2"/>
          <c:order val="1"/>
          <c:tx>
            <c:strRef>
              <c:f>Data!$F$1</c:f>
              <c:strCache>
                <c:ptCount val="1"/>
                <c:pt idx="0">
                  <c:v>USA Avg. </c:v>
                </c:pt>
              </c:strCache>
            </c:strRef>
          </c:tx>
          <c:spPr>
            <a:ln w="6350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Data!$A$2:$A$25</c:f>
              <c:numCache>
                <c:formatCode>General</c:formatCode>
                <c:ptCount val="24"/>
                <c:pt idx="0">
                  <c:v>18</c:v>
                </c:pt>
                <c:pt idx="2">
                  <c:v>19</c:v>
                </c:pt>
                <c:pt idx="6">
                  <c:v>20</c:v>
                </c:pt>
                <c:pt idx="10">
                  <c:v>21</c:v>
                </c:pt>
                <c:pt idx="14">
                  <c:v>22</c:v>
                </c:pt>
                <c:pt idx="18">
                  <c:v>23</c:v>
                </c:pt>
                <c:pt idx="22">
                  <c:v>24</c:v>
                </c:pt>
              </c:numCache>
            </c:numRef>
          </c:cat>
          <c:val>
            <c:numRef>
              <c:f>Data!$F$2:$F$25</c:f>
              <c:numCache>
                <c:formatCode>#,##0.00</c:formatCode>
                <c:ptCount val="24"/>
                <c:pt idx="0">
                  <c:v>0.48099999999999998</c:v>
                </c:pt>
                <c:pt idx="1">
                  <c:v>0.48099999999999998</c:v>
                </c:pt>
                <c:pt idx="2">
                  <c:v>0.48299999999999998</c:v>
                </c:pt>
                <c:pt idx="3">
                  <c:v>0.48299999999999998</c:v>
                </c:pt>
                <c:pt idx="4">
                  <c:v>0.48299999999999998</c:v>
                </c:pt>
                <c:pt idx="5">
                  <c:v>0.48299999999999998</c:v>
                </c:pt>
                <c:pt idx="6">
                  <c:v>0.55300000000000005</c:v>
                </c:pt>
                <c:pt idx="7">
                  <c:v>0.55300000000000005</c:v>
                </c:pt>
                <c:pt idx="8">
                  <c:v>0.55300000000000005</c:v>
                </c:pt>
                <c:pt idx="9">
                  <c:v>0.55300000000000005</c:v>
                </c:pt>
                <c:pt idx="10">
                  <c:v>0.65200000000000002</c:v>
                </c:pt>
                <c:pt idx="11">
                  <c:v>0.65200000000000002</c:v>
                </c:pt>
                <c:pt idx="12">
                  <c:v>0.65200000000000002</c:v>
                </c:pt>
                <c:pt idx="13">
                  <c:v>0.65200000000000002</c:v>
                </c:pt>
                <c:pt idx="14">
                  <c:v>0.67</c:v>
                </c:pt>
                <c:pt idx="15">
                  <c:v>0.67</c:v>
                </c:pt>
                <c:pt idx="16">
                  <c:v>0.67</c:v>
                </c:pt>
                <c:pt idx="17">
                  <c:v>0.67</c:v>
                </c:pt>
                <c:pt idx="18">
                  <c:v>0.67</c:v>
                </c:pt>
                <c:pt idx="19">
                  <c:v>0.67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C-8843-8D08-3ADDC744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638736"/>
        <c:axId val="1837348704"/>
      </c:lineChart>
      <c:catAx>
        <c:axId val="18376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837348704"/>
        <c:crosses val="autoZero"/>
        <c:auto val="1"/>
        <c:lblAlgn val="ctr"/>
        <c:lblOffset val="100"/>
        <c:noMultiLvlLbl val="0"/>
      </c:catAx>
      <c:valAx>
        <c:axId val="1837348704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chemeClr val="bg2">
                        <a:lumMod val="50000"/>
                      </a:schemeClr>
                    </a:solidFill>
                    <a:latin typeface="News Gothic MT" panose="020B0503020103020203" pitchFamily="34" charset="0"/>
                  </a:rPr>
                  <a:t>Million Miles Driven Per One Accident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83763873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</xdr:row>
      <xdr:rowOff>63500</xdr:rowOff>
    </xdr:from>
    <xdr:to>
      <xdr:col>22</xdr:col>
      <xdr:colOff>488950</xdr:colOff>
      <xdr:row>45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6C8DF2-81CF-39A3-44C1-D2313E5F3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0.57407</cdr:x>
      <cdr:y>0.90883</cdr:y>
    </cdr:from>
    <cdr:to>
      <cdr:x>0.98148</cdr:x>
      <cdr:y>0.99003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EFC2FD22-160F-08AC-82CE-DA30CEC20475}"/>
            </a:ext>
          </a:extLst>
        </cdr:cNvPr>
        <cdr:cNvSpPr txBox="1"/>
      </cdr:nvSpPr>
      <cdr:spPr>
        <a:xfrm xmlns:a="http://schemas.openxmlformats.org/drawingml/2006/main">
          <a:off x="3543300" y="8102600"/>
          <a:ext cx="2514600" cy="723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Data source</a:t>
          </a:r>
          <a:r>
            <a:rPr lang="en-US" sz="1100"/>
            <a:t>: </a:t>
          </a:r>
          <a:r>
            <a:rPr lang="en-US" sz="1100" u="sng">
              <a:solidFill>
                <a:schemeClr val="accent1"/>
              </a:solidFill>
            </a:rPr>
            <a:t>https://tesla.com</a:t>
          </a:r>
        </a:p>
        <a:p xmlns:a="http://schemas.openxmlformats.org/drawingml/2006/main">
          <a:r>
            <a:rPr lang="en-US" sz="1100" b="1" u="none">
              <a:solidFill>
                <a:schemeClr val="bg2">
                  <a:lumMod val="25000"/>
                </a:schemeClr>
              </a:solidFill>
            </a:rPr>
            <a:t>Code</a:t>
          </a:r>
          <a:r>
            <a:rPr lang="en-US" sz="1100" u="none">
              <a:solidFill>
                <a:schemeClr val="bg2">
                  <a:lumMod val="25000"/>
                </a:schemeClr>
              </a:solidFill>
            </a:rPr>
            <a:t>:</a:t>
          </a:r>
          <a:r>
            <a:rPr lang="en-US" sz="1100" u="none" baseline="0"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1100" u="sng" baseline="0">
              <a:solidFill>
                <a:schemeClr val="accent1"/>
              </a:solidFill>
            </a:rPr>
            <a:t>https://github.com/asranasinghe</a:t>
          </a:r>
        </a:p>
        <a:p xmlns:a="http://schemas.openxmlformats.org/drawingml/2006/main">
          <a:r>
            <a:rPr lang="en-US" sz="1100" b="1" u="none" baseline="0">
              <a:solidFill>
                <a:schemeClr val="bg2">
                  <a:lumMod val="25000"/>
                </a:schemeClr>
              </a:solidFill>
            </a:rPr>
            <a:t>Compiled by </a:t>
          </a:r>
          <a:r>
            <a:rPr lang="en-US" sz="1100" u="none" baseline="0">
              <a:solidFill>
                <a:schemeClr val="accent1"/>
              </a:solidFill>
            </a:rPr>
            <a:t>@SebbyStats</a:t>
          </a:r>
          <a:endParaRPr lang="en-US" sz="1100" u="none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0.46296</cdr:x>
      <cdr:y>0.26496</cdr:y>
    </cdr:from>
    <cdr:to>
      <cdr:x>0.83642</cdr:x>
      <cdr:y>0.37892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E008DF0E-3C09-EA61-EF00-73E576DB6581}"/>
            </a:ext>
          </a:extLst>
        </cdr:cNvPr>
        <cdr:cNvSpPr txBox="1"/>
      </cdr:nvSpPr>
      <cdr:spPr>
        <a:xfrm xmlns:a="http://schemas.openxmlformats.org/drawingml/2006/main">
          <a:off x="2857500" y="2362200"/>
          <a:ext cx="2305050" cy="10160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>
              <a:solidFill>
                <a:srgbClr val="E31937"/>
              </a:solidFill>
              <a:latin typeface="News Gothic MT" panose="020B0503020103020203" pitchFamily="34" charset="0"/>
            </a:rPr>
            <a:t>Tesla</a:t>
          </a:r>
          <a:r>
            <a:rPr lang="en-US" sz="1100" baseline="0">
              <a:solidFill>
                <a:srgbClr val="E31937"/>
              </a:solidFill>
              <a:latin typeface="News Gothic MT" panose="020B0503020103020203" pitchFamily="34" charset="0"/>
            </a:rPr>
            <a:t> has made significant progress on self-driving technology with driving miles until one accident increasing over 105% since Q3-2018 </a:t>
          </a:r>
          <a:endParaRPr lang="en-US" sz="1100">
            <a:solidFill>
              <a:srgbClr val="E31937"/>
            </a:solidFill>
            <a:latin typeface="News Gothic MT" panose="020B0503020103020203" pitchFamily="34" charset="0"/>
          </a:endParaRPr>
        </a:p>
      </cdr:txBody>
    </cdr:sp>
  </cdr:relSizeAnchor>
  <cdr:relSizeAnchor xmlns:cdr="http://schemas.openxmlformats.org/drawingml/2006/chartDrawing">
    <cdr:from>
      <cdr:x>0.2572</cdr:x>
      <cdr:y>0.71368</cdr:y>
    </cdr:from>
    <cdr:to>
      <cdr:x>0.63066</cdr:x>
      <cdr:y>0.79772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0DA6DECD-CAF0-797F-7CD4-E687C5364856}"/>
            </a:ext>
          </a:extLst>
        </cdr:cNvPr>
        <cdr:cNvSpPr txBox="1"/>
      </cdr:nvSpPr>
      <cdr:spPr>
        <a:xfrm xmlns:a="http://schemas.openxmlformats.org/drawingml/2006/main">
          <a:off x="1587500" y="6362700"/>
          <a:ext cx="2305050" cy="749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By comparison, the</a:t>
          </a:r>
          <a:r>
            <a:rPr lang="en-US" sz="1100" baseline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 US average (using data reported by the</a:t>
          </a:r>
          <a:r>
            <a:rPr lang="en-US" sz="110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 NHTSA) has remained relatively constant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6C85-F470-7B4D-ABB1-385F3AAEA1BD}">
  <dimension ref="A1:N37"/>
  <sheetViews>
    <sheetView tabSelected="1" workbookViewId="0">
      <selection activeCell="Y27" sqref="Y27"/>
    </sheetView>
  </sheetViews>
  <sheetFormatPr baseColWidth="10" defaultRowHeight="16" x14ac:dyDescent="0.2"/>
  <cols>
    <col min="1" max="1" width="10.83203125" style="11"/>
    <col min="2" max="2" width="10.83203125" customWidth="1"/>
    <col min="3" max="3" width="10.83203125" hidden="1" customWidth="1"/>
    <col min="4" max="4" width="13.5" style="6" customWidth="1"/>
    <col min="5" max="5" width="20.83203125" style="6" customWidth="1"/>
    <col min="6" max="6" width="9.1640625" style="6" bestFit="1" customWidth="1"/>
    <col min="10" max="10" width="10.83203125" style="5"/>
    <col min="11" max="14" width="10.83203125" style="3"/>
  </cols>
  <sheetData>
    <row r="1" spans="1:14" s="1" customFormat="1" x14ac:dyDescent="0.2">
      <c r="A1" s="10"/>
      <c r="D1" s="7" t="s">
        <v>0</v>
      </c>
      <c r="E1" s="7" t="s">
        <v>1</v>
      </c>
      <c r="F1" s="7" t="s">
        <v>2</v>
      </c>
      <c r="J1" s="9" t="s">
        <v>0</v>
      </c>
    </row>
    <row r="2" spans="1:14" x14ac:dyDescent="0.2">
      <c r="A2" s="12">
        <v>18</v>
      </c>
      <c r="B2" t="s">
        <v>5</v>
      </c>
      <c r="C2">
        <v>2018</v>
      </c>
      <c r="D2" s="8">
        <v>3.35</v>
      </c>
      <c r="E2" s="8">
        <v>1.92</v>
      </c>
      <c r="F2" s="8">
        <v>0.48099999999999998</v>
      </c>
    </row>
    <row r="3" spans="1:14" x14ac:dyDescent="0.2">
      <c r="A3" s="12"/>
      <c r="B3" t="s">
        <v>6</v>
      </c>
      <c r="C3">
        <v>2018</v>
      </c>
      <c r="D3" s="8">
        <v>2.84</v>
      </c>
      <c r="E3" s="8">
        <v>1.23</v>
      </c>
      <c r="F3" s="8">
        <v>0.48099999999999998</v>
      </c>
      <c r="J3" s="4"/>
      <c r="K3" s="2" t="s">
        <v>3</v>
      </c>
      <c r="L3" s="2" t="s">
        <v>4</v>
      </c>
      <c r="M3" s="2" t="s">
        <v>5</v>
      </c>
      <c r="N3" s="2" t="s">
        <v>6</v>
      </c>
    </row>
    <row r="4" spans="1:14" x14ac:dyDescent="0.2">
      <c r="A4" s="12">
        <v>19</v>
      </c>
      <c r="B4" t="s">
        <v>3</v>
      </c>
      <c r="C4">
        <v>2019</v>
      </c>
      <c r="D4" s="8">
        <v>2.88</v>
      </c>
      <c r="E4" s="8">
        <v>1.24</v>
      </c>
      <c r="F4" s="8">
        <v>0.48299999999999998</v>
      </c>
      <c r="J4" s="5">
        <v>2018</v>
      </c>
      <c r="K4" s="8" t="s">
        <v>7</v>
      </c>
      <c r="L4" s="8" t="s">
        <v>7</v>
      </c>
      <c r="M4" s="8">
        <f t="shared" ref="M4:N9" si="0">SUMIFS($D:$D,$C:$C,$J4,$B:$B,M$3)</f>
        <v>3.35</v>
      </c>
      <c r="N4" s="8">
        <f t="shared" si="0"/>
        <v>2.84</v>
      </c>
    </row>
    <row r="5" spans="1:14" x14ac:dyDescent="0.2">
      <c r="A5" s="12"/>
      <c r="B5" t="s">
        <v>4</v>
      </c>
      <c r="C5">
        <v>2019</v>
      </c>
      <c r="D5" s="8">
        <v>3.24</v>
      </c>
      <c r="E5" s="8">
        <v>1.4</v>
      </c>
      <c r="F5" s="8">
        <v>0.48299999999999998</v>
      </c>
      <c r="J5" s="5">
        <v>2019</v>
      </c>
      <c r="K5" s="8">
        <f t="shared" ref="K5:L10" si="1">SUMIFS($D:$D,$C:$C,$J5,$B:$B,K$3)</f>
        <v>2.88</v>
      </c>
      <c r="L5" s="8">
        <f t="shared" si="1"/>
        <v>3.24</v>
      </c>
      <c r="M5" s="8">
        <f t="shared" si="0"/>
        <v>3.85</v>
      </c>
      <c r="N5" s="8">
        <f t="shared" si="0"/>
        <v>3.11</v>
      </c>
    </row>
    <row r="6" spans="1:14" x14ac:dyDescent="0.2">
      <c r="A6" s="12"/>
      <c r="B6" t="s">
        <v>5</v>
      </c>
      <c r="C6">
        <v>2019</v>
      </c>
      <c r="D6" s="8">
        <v>3.85</v>
      </c>
      <c r="E6" s="8">
        <v>1.56</v>
      </c>
      <c r="F6" s="8">
        <v>0.48299999999999998</v>
      </c>
      <c r="J6" s="5">
        <v>2020</v>
      </c>
      <c r="K6" s="8">
        <f t="shared" si="1"/>
        <v>4.8600000000000003</v>
      </c>
      <c r="L6" s="8">
        <f t="shared" si="1"/>
        <v>5.08</v>
      </c>
      <c r="M6" s="8">
        <f t="shared" si="0"/>
        <v>5.09</v>
      </c>
      <c r="N6" s="8">
        <f t="shared" si="0"/>
        <v>3.76</v>
      </c>
    </row>
    <row r="7" spans="1:14" x14ac:dyDescent="0.2">
      <c r="A7" s="12"/>
      <c r="B7" t="s">
        <v>6</v>
      </c>
      <c r="C7">
        <v>2019</v>
      </c>
      <c r="D7" s="8">
        <v>3.11</v>
      </c>
      <c r="E7" s="8">
        <v>1.48</v>
      </c>
      <c r="F7" s="8">
        <v>0.48299999999999998</v>
      </c>
      <c r="J7" s="5">
        <v>2021</v>
      </c>
      <c r="K7" s="8">
        <f t="shared" si="1"/>
        <v>4.6399999999999997</v>
      </c>
      <c r="L7" s="8">
        <f t="shared" si="1"/>
        <v>4.9400000000000004</v>
      </c>
      <c r="M7" s="8">
        <f t="shared" si="0"/>
        <v>5.54</v>
      </c>
      <c r="N7" s="8">
        <f t="shared" si="0"/>
        <v>4.3499999999999996</v>
      </c>
    </row>
    <row r="8" spans="1:14" x14ac:dyDescent="0.2">
      <c r="A8" s="12">
        <v>20</v>
      </c>
      <c r="B8" t="s">
        <v>3</v>
      </c>
      <c r="C8">
        <v>2020</v>
      </c>
      <c r="D8" s="8">
        <v>4.8600000000000003</v>
      </c>
      <c r="E8" s="8">
        <v>1.45</v>
      </c>
      <c r="F8" s="8">
        <v>0.55300000000000005</v>
      </c>
      <c r="J8" s="5">
        <v>2022</v>
      </c>
      <c r="K8" s="8">
        <f t="shared" si="1"/>
        <v>6.57</v>
      </c>
      <c r="L8" s="8">
        <f t="shared" si="1"/>
        <v>5.0999999999999996</v>
      </c>
      <c r="M8" s="8">
        <f t="shared" si="0"/>
        <v>6.26</v>
      </c>
      <c r="N8" s="8">
        <f t="shared" si="0"/>
        <v>4.8499999999999996</v>
      </c>
    </row>
    <row r="9" spans="1:14" x14ac:dyDescent="0.2">
      <c r="A9" s="12"/>
      <c r="B9" t="s">
        <v>4</v>
      </c>
      <c r="C9">
        <v>2020</v>
      </c>
      <c r="D9" s="8">
        <v>5.08</v>
      </c>
      <c r="E9" s="8">
        <v>1.63</v>
      </c>
      <c r="F9" s="8">
        <v>0.55300000000000005</v>
      </c>
      <c r="J9" s="5">
        <v>2023</v>
      </c>
      <c r="K9" s="8">
        <f t="shared" si="1"/>
        <v>5.18</v>
      </c>
      <c r="L9" s="8">
        <f t="shared" si="1"/>
        <v>6.18</v>
      </c>
      <c r="M9" s="8">
        <f t="shared" si="0"/>
        <v>5.88</v>
      </c>
      <c r="N9" s="8">
        <f t="shared" si="0"/>
        <v>5.39</v>
      </c>
    </row>
    <row r="10" spans="1:14" x14ac:dyDescent="0.2">
      <c r="A10" s="12"/>
      <c r="B10" t="s">
        <v>5</v>
      </c>
      <c r="C10">
        <v>2020</v>
      </c>
      <c r="D10" s="8">
        <v>5.09</v>
      </c>
      <c r="E10" s="8">
        <v>1.78</v>
      </c>
      <c r="F10" s="8">
        <v>0.55300000000000005</v>
      </c>
      <c r="J10" s="5">
        <v>2024</v>
      </c>
      <c r="K10" s="8">
        <f t="shared" si="1"/>
        <v>7.63</v>
      </c>
      <c r="L10" s="8">
        <f t="shared" si="1"/>
        <v>6.88</v>
      </c>
      <c r="M10" s="8" t="s">
        <v>7</v>
      </c>
      <c r="N10" s="8" t="s">
        <v>7</v>
      </c>
    </row>
    <row r="11" spans="1:14" x14ac:dyDescent="0.2">
      <c r="A11" s="12"/>
      <c r="B11" t="s">
        <v>6</v>
      </c>
      <c r="C11">
        <v>2020</v>
      </c>
      <c r="D11" s="8">
        <v>3.76</v>
      </c>
      <c r="E11" s="8">
        <v>1.26</v>
      </c>
      <c r="F11" s="8">
        <v>0.55300000000000005</v>
      </c>
    </row>
    <row r="12" spans="1:14" x14ac:dyDescent="0.2">
      <c r="A12" s="12">
        <v>21</v>
      </c>
      <c r="B12" t="s">
        <v>3</v>
      </c>
      <c r="C12">
        <v>2021</v>
      </c>
      <c r="D12" s="8">
        <v>4.6399999999999997</v>
      </c>
      <c r="E12" s="8">
        <v>0.98399999999999999</v>
      </c>
      <c r="F12" s="8">
        <v>0.65200000000000002</v>
      </c>
    </row>
    <row r="13" spans="1:14" x14ac:dyDescent="0.2">
      <c r="A13" s="12"/>
      <c r="B13" t="s">
        <v>4</v>
      </c>
      <c r="C13">
        <v>2021</v>
      </c>
      <c r="D13" s="8">
        <v>4.9400000000000004</v>
      </c>
      <c r="E13" s="8">
        <v>1.36</v>
      </c>
      <c r="F13" s="8">
        <v>0.65200000000000002</v>
      </c>
      <c r="J13" s="9" t="s">
        <v>1</v>
      </c>
    </row>
    <row r="14" spans="1:14" x14ac:dyDescent="0.2">
      <c r="A14" s="12"/>
      <c r="B14" t="s">
        <v>5</v>
      </c>
      <c r="C14">
        <v>2021</v>
      </c>
      <c r="D14" s="8">
        <v>5.54</v>
      </c>
      <c r="E14" s="8">
        <v>1.58</v>
      </c>
      <c r="F14" s="8">
        <v>0.65200000000000002</v>
      </c>
    </row>
    <row r="15" spans="1:14" x14ac:dyDescent="0.2">
      <c r="A15" s="12"/>
      <c r="B15" t="s">
        <v>6</v>
      </c>
      <c r="C15">
        <v>2021</v>
      </c>
      <c r="D15" s="8">
        <v>4.3499999999999996</v>
      </c>
      <c r="E15" s="8">
        <v>1.52</v>
      </c>
      <c r="F15" s="8">
        <v>0.65200000000000002</v>
      </c>
      <c r="J15" s="4"/>
      <c r="K15" s="2" t="s">
        <v>3</v>
      </c>
      <c r="L15" s="2" t="s">
        <v>4</v>
      </c>
      <c r="M15" s="2" t="s">
        <v>5</v>
      </c>
      <c r="N15" s="2" t="s">
        <v>6</v>
      </c>
    </row>
    <row r="16" spans="1:14" x14ac:dyDescent="0.2">
      <c r="A16" s="12">
        <v>22</v>
      </c>
      <c r="B16" t="s">
        <v>3</v>
      </c>
      <c r="C16">
        <v>2022</v>
      </c>
      <c r="D16" s="8">
        <v>6.57</v>
      </c>
      <c r="E16" s="8">
        <v>1.21</v>
      </c>
      <c r="F16" s="8">
        <v>0.67</v>
      </c>
      <c r="J16" s="5">
        <v>2018</v>
      </c>
      <c r="K16" s="8" t="s">
        <v>7</v>
      </c>
      <c r="L16" s="8" t="s">
        <v>7</v>
      </c>
      <c r="M16" s="8">
        <f t="shared" ref="M16:N21" si="2">SUMIFS($E:$E,$C:$C,$J16,$B:$B,M$3)</f>
        <v>1.92</v>
      </c>
      <c r="N16" s="8">
        <f t="shared" si="2"/>
        <v>1.23</v>
      </c>
    </row>
    <row r="17" spans="1:14" x14ac:dyDescent="0.2">
      <c r="A17" s="12"/>
      <c r="B17" t="s">
        <v>4</v>
      </c>
      <c r="C17">
        <v>2022</v>
      </c>
      <c r="D17" s="8">
        <v>5.0999999999999996</v>
      </c>
      <c r="E17" s="8">
        <v>1.54</v>
      </c>
      <c r="F17" s="8">
        <v>0.67</v>
      </c>
      <c r="J17" s="5">
        <v>2019</v>
      </c>
      <c r="K17" s="8">
        <f t="shared" ref="K17:L22" si="3">SUMIFS($E:$E,$C:$C,$J17,$B:$B,K$3)</f>
        <v>1.24</v>
      </c>
      <c r="L17" s="8">
        <f t="shared" si="3"/>
        <v>1.4</v>
      </c>
      <c r="M17" s="8">
        <f t="shared" si="2"/>
        <v>1.56</v>
      </c>
      <c r="N17" s="8">
        <f t="shared" si="2"/>
        <v>1.48</v>
      </c>
    </row>
    <row r="18" spans="1:14" x14ac:dyDescent="0.2">
      <c r="A18" s="12"/>
      <c r="B18" t="s">
        <v>5</v>
      </c>
      <c r="C18">
        <v>2022</v>
      </c>
      <c r="D18" s="8">
        <v>6.26</v>
      </c>
      <c r="E18" s="8">
        <v>1.71</v>
      </c>
      <c r="F18" s="8">
        <v>0.67</v>
      </c>
      <c r="J18" s="5">
        <v>2020</v>
      </c>
      <c r="K18" s="8">
        <f t="shared" si="3"/>
        <v>1.45</v>
      </c>
      <c r="L18" s="8">
        <f t="shared" si="3"/>
        <v>1.63</v>
      </c>
      <c r="M18" s="8">
        <f t="shared" si="2"/>
        <v>1.78</v>
      </c>
      <c r="N18" s="8">
        <f t="shared" si="2"/>
        <v>1.26</v>
      </c>
    </row>
    <row r="19" spans="1:14" x14ac:dyDescent="0.2">
      <c r="A19" s="12"/>
      <c r="B19" t="s">
        <v>6</v>
      </c>
      <c r="C19">
        <v>2022</v>
      </c>
      <c r="D19" s="8">
        <v>4.8499999999999996</v>
      </c>
      <c r="E19" s="8">
        <v>1.4</v>
      </c>
      <c r="F19" s="8">
        <v>0.67</v>
      </c>
      <c r="J19" s="5">
        <v>2021</v>
      </c>
      <c r="K19" s="8">
        <f t="shared" si="3"/>
        <v>0.98399999999999999</v>
      </c>
      <c r="L19" s="8">
        <f t="shared" si="3"/>
        <v>1.36</v>
      </c>
      <c r="M19" s="8">
        <f t="shared" si="2"/>
        <v>1.58</v>
      </c>
      <c r="N19" s="8">
        <f t="shared" si="2"/>
        <v>1.52</v>
      </c>
    </row>
    <row r="20" spans="1:14" x14ac:dyDescent="0.2">
      <c r="A20" s="12">
        <v>23</v>
      </c>
      <c r="B20" t="s">
        <v>3</v>
      </c>
      <c r="C20">
        <v>2023</v>
      </c>
      <c r="D20" s="8">
        <v>5.18</v>
      </c>
      <c r="E20" s="8">
        <v>1.1000000000000001</v>
      </c>
      <c r="F20" s="8">
        <v>0.67</v>
      </c>
      <c r="J20" s="5">
        <v>2022</v>
      </c>
      <c r="K20" s="8">
        <f t="shared" si="3"/>
        <v>1.21</v>
      </c>
      <c r="L20" s="8">
        <f t="shared" si="3"/>
        <v>1.54</v>
      </c>
      <c r="M20" s="8">
        <f t="shared" si="2"/>
        <v>1.71</v>
      </c>
      <c r="N20" s="8">
        <f t="shared" si="2"/>
        <v>1.4</v>
      </c>
    </row>
    <row r="21" spans="1:14" x14ac:dyDescent="0.2">
      <c r="A21" s="12"/>
      <c r="B21" t="s">
        <v>4</v>
      </c>
      <c r="C21">
        <v>2023</v>
      </c>
      <c r="D21" s="8">
        <v>6.18</v>
      </c>
      <c r="E21" s="8">
        <v>1.46</v>
      </c>
      <c r="F21" s="8">
        <v>0.67</v>
      </c>
      <c r="J21" s="5">
        <v>2023</v>
      </c>
      <c r="K21" s="8">
        <f t="shared" si="3"/>
        <v>1.1000000000000001</v>
      </c>
      <c r="L21" s="8">
        <f t="shared" si="3"/>
        <v>1.46</v>
      </c>
      <c r="M21" s="8">
        <f t="shared" si="2"/>
        <v>1.52</v>
      </c>
      <c r="N21" s="8">
        <f t="shared" si="2"/>
        <v>1</v>
      </c>
    </row>
    <row r="22" spans="1:14" x14ac:dyDescent="0.2">
      <c r="A22" s="12"/>
      <c r="B22" t="s">
        <v>5</v>
      </c>
      <c r="C22">
        <v>2023</v>
      </c>
      <c r="D22" s="8">
        <v>5.88</v>
      </c>
      <c r="E22" s="8">
        <v>1.52</v>
      </c>
      <c r="F22" s="8">
        <v>0.67</v>
      </c>
      <c r="J22" s="5">
        <v>2024</v>
      </c>
      <c r="K22" s="8">
        <f t="shared" si="3"/>
        <v>0.95499999999999996</v>
      </c>
      <c r="L22" s="8">
        <f t="shared" si="3"/>
        <v>1.45</v>
      </c>
      <c r="M22" s="8" t="s">
        <v>7</v>
      </c>
      <c r="N22" s="8" t="s">
        <v>7</v>
      </c>
    </row>
    <row r="23" spans="1:14" x14ac:dyDescent="0.2">
      <c r="A23" s="12"/>
      <c r="B23" t="s">
        <v>6</v>
      </c>
      <c r="C23">
        <v>2023</v>
      </c>
      <c r="D23" s="8">
        <v>5.39</v>
      </c>
      <c r="E23" s="8">
        <v>1</v>
      </c>
      <c r="F23" s="8">
        <v>0.67</v>
      </c>
    </row>
    <row r="24" spans="1:14" x14ac:dyDescent="0.2">
      <c r="A24" s="12">
        <v>24</v>
      </c>
      <c r="B24" t="s">
        <v>3</v>
      </c>
      <c r="C24">
        <v>2024</v>
      </c>
      <c r="D24" s="8">
        <v>7.63</v>
      </c>
      <c r="E24" s="8">
        <v>0.95499999999999996</v>
      </c>
      <c r="F24" s="8">
        <v>0.67</v>
      </c>
    </row>
    <row r="25" spans="1:14" x14ac:dyDescent="0.2">
      <c r="A25" s="12"/>
      <c r="B25" t="s">
        <v>4</v>
      </c>
      <c r="C25">
        <v>2024</v>
      </c>
      <c r="D25" s="8">
        <v>6.88</v>
      </c>
      <c r="E25" s="8">
        <v>1.45</v>
      </c>
      <c r="F25" s="8">
        <v>0.67</v>
      </c>
      <c r="J25" s="9" t="s">
        <v>2</v>
      </c>
    </row>
    <row r="27" spans="1:14" x14ac:dyDescent="0.2">
      <c r="J27" s="4"/>
      <c r="K27" s="2" t="s">
        <v>3</v>
      </c>
      <c r="L27" s="2" t="s">
        <v>4</v>
      </c>
      <c r="M27" s="2" t="s">
        <v>5</v>
      </c>
      <c r="N27" s="2" t="s">
        <v>6</v>
      </c>
    </row>
    <row r="28" spans="1:14" x14ac:dyDescent="0.2">
      <c r="J28" s="5">
        <v>2018</v>
      </c>
      <c r="K28" s="8" t="s">
        <v>7</v>
      </c>
      <c r="L28" s="8" t="s">
        <v>7</v>
      </c>
      <c r="M28" s="8">
        <f t="shared" ref="M28:N33" si="4">SUMIFS($F:$F,$C:$C,$J28,$B:$B,M$3)</f>
        <v>0.48099999999999998</v>
      </c>
      <c r="N28" s="8">
        <f t="shared" si="4"/>
        <v>0.48099999999999998</v>
      </c>
    </row>
    <row r="29" spans="1:14" x14ac:dyDescent="0.2">
      <c r="J29" s="5">
        <v>2019</v>
      </c>
      <c r="K29" s="8">
        <f t="shared" ref="K29:L34" si="5">SUMIFS($F:$F,$C:$C,$J29,$B:$B,K$3)</f>
        <v>0.48299999999999998</v>
      </c>
      <c r="L29" s="8">
        <f t="shared" si="5"/>
        <v>0.48299999999999998</v>
      </c>
      <c r="M29" s="8">
        <f t="shared" si="4"/>
        <v>0.48299999999999998</v>
      </c>
      <c r="N29" s="8">
        <f t="shared" si="4"/>
        <v>0.48299999999999998</v>
      </c>
    </row>
    <row r="30" spans="1:14" x14ac:dyDescent="0.2">
      <c r="J30" s="5">
        <v>2020</v>
      </c>
      <c r="K30" s="8">
        <f t="shared" si="5"/>
        <v>0.55300000000000005</v>
      </c>
      <c r="L30" s="8">
        <f t="shared" si="5"/>
        <v>0.55300000000000005</v>
      </c>
      <c r="M30" s="8">
        <f t="shared" si="4"/>
        <v>0.55300000000000005</v>
      </c>
      <c r="N30" s="8">
        <f t="shared" si="4"/>
        <v>0.55300000000000005</v>
      </c>
    </row>
    <row r="31" spans="1:14" x14ac:dyDescent="0.2">
      <c r="J31" s="5">
        <v>2021</v>
      </c>
      <c r="K31" s="8">
        <f t="shared" si="5"/>
        <v>0.65200000000000002</v>
      </c>
      <c r="L31" s="8">
        <f t="shared" si="5"/>
        <v>0.65200000000000002</v>
      </c>
      <c r="M31" s="8">
        <f t="shared" si="4"/>
        <v>0.65200000000000002</v>
      </c>
      <c r="N31" s="8">
        <f t="shared" si="4"/>
        <v>0.65200000000000002</v>
      </c>
    </row>
    <row r="32" spans="1:14" x14ac:dyDescent="0.2">
      <c r="E32" s="14"/>
      <c r="J32" s="5">
        <v>2022</v>
      </c>
      <c r="K32" s="8">
        <f t="shared" si="5"/>
        <v>0.67</v>
      </c>
      <c r="L32" s="8">
        <f t="shared" si="5"/>
        <v>0.67</v>
      </c>
      <c r="M32" s="8">
        <f t="shared" si="4"/>
        <v>0.67</v>
      </c>
      <c r="N32" s="8">
        <f t="shared" si="4"/>
        <v>0.67</v>
      </c>
    </row>
    <row r="33" spans="5:14" x14ac:dyDescent="0.2">
      <c r="J33" s="5">
        <v>2023</v>
      </c>
      <c r="K33" s="8">
        <f t="shared" si="5"/>
        <v>0.67</v>
      </c>
      <c r="L33" s="8">
        <f t="shared" si="5"/>
        <v>0.67</v>
      </c>
      <c r="M33" s="8">
        <f t="shared" si="4"/>
        <v>0.67</v>
      </c>
      <c r="N33" s="8">
        <f t="shared" si="4"/>
        <v>0.67</v>
      </c>
    </row>
    <row r="34" spans="5:14" x14ac:dyDescent="0.2">
      <c r="J34" s="5">
        <v>2024</v>
      </c>
      <c r="K34" s="8">
        <f t="shared" si="5"/>
        <v>0.67</v>
      </c>
      <c r="L34" s="8">
        <f t="shared" si="5"/>
        <v>0.67</v>
      </c>
      <c r="M34" s="8" t="s">
        <v>7</v>
      </c>
      <c r="N34" s="8" t="s">
        <v>7</v>
      </c>
    </row>
    <row r="36" spans="5:14" x14ac:dyDescent="0.2">
      <c r="E36" s="8"/>
    </row>
    <row r="37" spans="5:14" x14ac:dyDescent="0.2">
      <c r="E37" s="13"/>
    </row>
  </sheetData>
  <autoFilter ref="D1:F25" xr:uid="{78196C85-F470-7B4D-ABB1-385F3AAEA1BD}"/>
  <mergeCells count="7">
    <mergeCell ref="A2:A3"/>
    <mergeCell ref="A24:A25"/>
    <mergeCell ref="A4:A7"/>
    <mergeCell ref="A8:A11"/>
    <mergeCell ref="A12:A15"/>
    <mergeCell ref="A16:A19"/>
    <mergeCell ref="A20:A2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2024-08-17T19:52:11Z</dcterms:created>
  <dcterms:modified xsi:type="dcterms:W3CDTF">2024-08-17T21:50:29Z</dcterms:modified>
</cp:coreProperties>
</file>