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302ACA4-B5AE-624D-B00B-2295A05C9103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8" i="1" l="1"/>
  <c r="AD108" i="1" s="1"/>
  <c r="AB108" i="1"/>
  <c r="AA108" i="1"/>
  <c r="Y108" i="1"/>
  <c r="X108" i="1"/>
  <c r="W108" i="1"/>
  <c r="Z108" i="1" s="1"/>
  <c r="U108" i="1"/>
  <c r="T108" i="1"/>
  <c r="S108" i="1"/>
  <c r="N108" i="1"/>
  <c r="AC107" i="1"/>
  <c r="AD107" i="1" s="1"/>
  <c r="AB107" i="1"/>
  <c r="AA107" i="1"/>
  <c r="Z107" i="1"/>
  <c r="Y107" i="1"/>
  <c r="X107" i="1"/>
  <c r="W107" i="1"/>
  <c r="U107" i="1"/>
  <c r="T107" i="1"/>
  <c r="S107" i="1"/>
  <c r="N107" i="1"/>
  <c r="AC106" i="1"/>
  <c r="AD106" i="1" s="1"/>
  <c r="AB106" i="1"/>
  <c r="AA106" i="1"/>
  <c r="Y106" i="1"/>
  <c r="X106" i="1"/>
  <c r="W106" i="1"/>
  <c r="Z106" i="1" s="1"/>
  <c r="U106" i="1"/>
  <c r="T106" i="1"/>
  <c r="S106" i="1"/>
  <c r="N106" i="1"/>
  <c r="AC105" i="1"/>
  <c r="AD105" i="1" s="1"/>
  <c r="AB105" i="1"/>
  <c r="AA105" i="1"/>
  <c r="Y105" i="1"/>
  <c r="X105" i="1"/>
  <c r="W105" i="1"/>
  <c r="Z105" i="1" s="1"/>
  <c r="U105" i="1"/>
  <c r="T105" i="1"/>
  <c r="S105" i="1"/>
  <c r="N105" i="1"/>
  <c r="AC104" i="1"/>
  <c r="AD104" i="1" s="1"/>
  <c r="AB104" i="1"/>
  <c r="AA104" i="1"/>
  <c r="Y104" i="1"/>
  <c r="X104" i="1"/>
  <c r="W104" i="1"/>
  <c r="Z104" i="1" s="1"/>
  <c r="U104" i="1"/>
  <c r="T104" i="1"/>
  <c r="S104" i="1"/>
  <c r="N104" i="1"/>
  <c r="AC103" i="1"/>
  <c r="AD103" i="1" s="1"/>
  <c r="AB103" i="1"/>
  <c r="AA103" i="1"/>
  <c r="Y103" i="1"/>
  <c r="X103" i="1"/>
  <c r="W103" i="1"/>
  <c r="Z103" i="1" s="1"/>
  <c r="U103" i="1"/>
  <c r="T103" i="1"/>
  <c r="S103" i="1"/>
  <c r="N103" i="1"/>
  <c r="AC102" i="1"/>
  <c r="AD102" i="1" s="1"/>
  <c r="AB102" i="1"/>
  <c r="AA102" i="1"/>
  <c r="Y102" i="1"/>
  <c r="X102" i="1"/>
  <c r="W102" i="1"/>
  <c r="Z102" i="1" s="1"/>
  <c r="U102" i="1"/>
  <c r="T102" i="1"/>
  <c r="S102" i="1"/>
  <c r="N102" i="1"/>
  <c r="AC101" i="1"/>
  <c r="AD101" i="1" s="1"/>
  <c r="AB101" i="1"/>
  <c r="AA101" i="1"/>
  <c r="Y101" i="1"/>
  <c r="X101" i="1"/>
  <c r="W101" i="1"/>
  <c r="Z101" i="1" s="1"/>
  <c r="U101" i="1"/>
  <c r="T101" i="1"/>
  <c r="S101" i="1"/>
  <c r="N101" i="1"/>
  <c r="AC100" i="1"/>
  <c r="AD100" i="1" s="1"/>
  <c r="AB100" i="1"/>
  <c r="AA100" i="1"/>
  <c r="Y100" i="1"/>
  <c r="X100" i="1"/>
  <c r="W100" i="1"/>
  <c r="Z100" i="1" s="1"/>
  <c r="U100" i="1"/>
  <c r="T100" i="1"/>
  <c r="S100" i="1"/>
  <c r="N100" i="1"/>
  <c r="AC99" i="1"/>
  <c r="AD99" i="1" s="1"/>
  <c r="AB99" i="1"/>
  <c r="AA99" i="1"/>
  <c r="Y99" i="1"/>
  <c r="X99" i="1"/>
  <c r="W99" i="1"/>
  <c r="Z99" i="1" s="1"/>
  <c r="U99" i="1"/>
  <c r="T99" i="1"/>
  <c r="S99" i="1"/>
  <c r="N99" i="1"/>
  <c r="AC98" i="1"/>
  <c r="AD98" i="1" s="1"/>
  <c r="AB98" i="1"/>
  <c r="AA98" i="1"/>
  <c r="Y98" i="1"/>
  <c r="X98" i="1"/>
  <c r="W98" i="1"/>
  <c r="Z98" i="1" s="1"/>
  <c r="U98" i="1"/>
  <c r="T98" i="1"/>
  <c r="S98" i="1"/>
  <c r="N98" i="1"/>
  <c r="AC97" i="1"/>
  <c r="AD97" i="1" s="1"/>
  <c r="AB97" i="1"/>
  <c r="AA97" i="1"/>
  <c r="Y97" i="1"/>
  <c r="X97" i="1"/>
  <c r="W97" i="1"/>
  <c r="Z97" i="1" s="1"/>
  <c r="U97" i="1"/>
  <c r="T97" i="1"/>
  <c r="V97" i="1" s="1"/>
  <c r="S97" i="1"/>
  <c r="N97" i="1"/>
  <c r="AC96" i="1"/>
  <c r="AD96" i="1" s="1"/>
  <c r="AB96" i="1"/>
  <c r="AA96" i="1"/>
  <c r="Z96" i="1"/>
  <c r="Y96" i="1"/>
  <c r="X96" i="1"/>
  <c r="W96" i="1"/>
  <c r="U96" i="1"/>
  <c r="T96" i="1"/>
  <c r="S96" i="1"/>
  <c r="N96" i="1"/>
  <c r="AC95" i="1"/>
  <c r="AD95" i="1" s="1"/>
  <c r="AB95" i="1"/>
  <c r="AA95" i="1"/>
  <c r="Y95" i="1"/>
  <c r="X95" i="1"/>
  <c r="W95" i="1"/>
  <c r="Z95" i="1" s="1"/>
  <c r="U95" i="1"/>
  <c r="T95" i="1"/>
  <c r="S95" i="1"/>
  <c r="N95" i="1"/>
  <c r="AC94" i="1"/>
  <c r="AD94" i="1" s="1"/>
  <c r="AB94" i="1"/>
  <c r="AA94" i="1"/>
  <c r="Y94" i="1"/>
  <c r="X94" i="1"/>
  <c r="W94" i="1"/>
  <c r="Z94" i="1" s="1"/>
  <c r="U94" i="1"/>
  <c r="T94" i="1"/>
  <c r="S94" i="1"/>
  <c r="N94" i="1"/>
  <c r="AC93" i="1"/>
  <c r="AD93" i="1" s="1"/>
  <c r="AB93" i="1"/>
  <c r="AA93" i="1"/>
  <c r="Y93" i="1"/>
  <c r="X93" i="1"/>
  <c r="W93" i="1"/>
  <c r="Z93" i="1" s="1"/>
  <c r="U93" i="1"/>
  <c r="T93" i="1"/>
  <c r="S93" i="1"/>
  <c r="N93" i="1"/>
  <c r="AC92" i="1"/>
  <c r="AD92" i="1" s="1"/>
  <c r="AB92" i="1"/>
  <c r="AA92" i="1"/>
  <c r="Y92" i="1"/>
  <c r="X92" i="1"/>
  <c r="W92" i="1"/>
  <c r="Z92" i="1" s="1"/>
  <c r="U92" i="1"/>
  <c r="T92" i="1"/>
  <c r="S92" i="1"/>
  <c r="N92" i="1"/>
  <c r="AC91" i="1"/>
  <c r="AD91" i="1" s="1"/>
  <c r="AB91" i="1"/>
  <c r="AA91" i="1"/>
  <c r="Y91" i="1"/>
  <c r="X91" i="1"/>
  <c r="W91" i="1"/>
  <c r="Z91" i="1" s="1"/>
  <c r="U91" i="1"/>
  <c r="T91" i="1"/>
  <c r="S91" i="1"/>
  <c r="N91" i="1"/>
  <c r="AC90" i="1"/>
  <c r="AD90" i="1" s="1"/>
  <c r="AB90" i="1"/>
  <c r="AA90" i="1"/>
  <c r="Y90" i="1"/>
  <c r="X90" i="1"/>
  <c r="W90" i="1"/>
  <c r="Z90" i="1" s="1"/>
  <c r="U90" i="1"/>
  <c r="T90" i="1"/>
  <c r="S90" i="1"/>
  <c r="N90" i="1"/>
  <c r="AC89" i="1"/>
  <c r="AD89" i="1" s="1"/>
  <c r="AB89" i="1"/>
  <c r="AA89" i="1"/>
  <c r="Y89" i="1"/>
  <c r="X89" i="1"/>
  <c r="W89" i="1"/>
  <c r="Z89" i="1" s="1"/>
  <c r="U89" i="1"/>
  <c r="T89" i="1"/>
  <c r="S89" i="1"/>
  <c r="N89" i="1"/>
  <c r="AC88" i="1"/>
  <c r="AD88" i="1" s="1"/>
  <c r="AB88" i="1"/>
  <c r="AA88" i="1"/>
  <c r="Y88" i="1"/>
  <c r="X88" i="1"/>
  <c r="W88" i="1"/>
  <c r="Z88" i="1" s="1"/>
  <c r="U88" i="1"/>
  <c r="T88" i="1"/>
  <c r="S88" i="1"/>
  <c r="N88" i="1"/>
  <c r="AC87" i="1"/>
  <c r="AD87" i="1" s="1"/>
  <c r="AB87" i="1"/>
  <c r="AA87" i="1"/>
  <c r="Y87" i="1"/>
  <c r="X87" i="1"/>
  <c r="W87" i="1"/>
  <c r="Z87" i="1" s="1"/>
  <c r="U87" i="1"/>
  <c r="T87" i="1"/>
  <c r="V87" i="1" s="1"/>
  <c r="S87" i="1"/>
  <c r="N87" i="1"/>
  <c r="AC86" i="1"/>
  <c r="AD86" i="1" s="1"/>
  <c r="AB86" i="1"/>
  <c r="AA86" i="1"/>
  <c r="Z86" i="1"/>
  <c r="Y86" i="1"/>
  <c r="X86" i="1"/>
  <c r="W86" i="1"/>
  <c r="U86" i="1"/>
  <c r="T86" i="1"/>
  <c r="S86" i="1"/>
  <c r="N86" i="1"/>
  <c r="AC85" i="1"/>
  <c r="AD85" i="1" s="1"/>
  <c r="AB85" i="1"/>
  <c r="AA85" i="1"/>
  <c r="Y85" i="1"/>
  <c r="X85" i="1"/>
  <c r="W85" i="1"/>
  <c r="Z85" i="1" s="1"/>
  <c r="U85" i="1"/>
  <c r="T85" i="1"/>
  <c r="S85" i="1"/>
  <c r="N85" i="1"/>
  <c r="AC84" i="1"/>
  <c r="AD84" i="1" s="1"/>
  <c r="AB84" i="1"/>
  <c r="AA84" i="1"/>
  <c r="Y84" i="1"/>
  <c r="X84" i="1"/>
  <c r="W84" i="1"/>
  <c r="Z84" i="1" s="1"/>
  <c r="U84" i="1"/>
  <c r="T84" i="1"/>
  <c r="S84" i="1"/>
  <c r="N84" i="1"/>
  <c r="AC83" i="1"/>
  <c r="AD83" i="1" s="1"/>
  <c r="AB83" i="1"/>
  <c r="AA83" i="1"/>
  <c r="Z83" i="1"/>
  <c r="Y83" i="1"/>
  <c r="X83" i="1"/>
  <c r="W83" i="1"/>
  <c r="U83" i="1"/>
  <c r="T83" i="1"/>
  <c r="S83" i="1"/>
  <c r="N83" i="1"/>
  <c r="AC82" i="1"/>
  <c r="AD82" i="1" s="1"/>
  <c r="AB82" i="1"/>
  <c r="AA82" i="1"/>
  <c r="Y82" i="1"/>
  <c r="X82" i="1"/>
  <c r="W82" i="1"/>
  <c r="Z82" i="1" s="1"/>
  <c r="U82" i="1"/>
  <c r="T82" i="1"/>
  <c r="S82" i="1"/>
  <c r="N82" i="1"/>
  <c r="AC81" i="1"/>
  <c r="AD81" i="1" s="1"/>
  <c r="AB81" i="1"/>
  <c r="AA81" i="1"/>
  <c r="Y81" i="1"/>
  <c r="X81" i="1"/>
  <c r="W81" i="1"/>
  <c r="Z81" i="1" s="1"/>
  <c r="U81" i="1"/>
  <c r="T81" i="1"/>
  <c r="V81" i="1" s="1"/>
  <c r="S81" i="1"/>
  <c r="N81" i="1"/>
  <c r="AC80" i="1"/>
  <c r="AD80" i="1" s="1"/>
  <c r="AB80" i="1"/>
  <c r="AA80" i="1"/>
  <c r="Z80" i="1"/>
  <c r="Y80" i="1"/>
  <c r="X80" i="1"/>
  <c r="W80" i="1"/>
  <c r="U80" i="1"/>
  <c r="T80" i="1"/>
  <c r="S80" i="1"/>
  <c r="N80" i="1"/>
  <c r="AC79" i="1"/>
  <c r="AD79" i="1" s="1"/>
  <c r="AB79" i="1"/>
  <c r="AA79" i="1"/>
  <c r="Y79" i="1"/>
  <c r="X79" i="1"/>
  <c r="W79" i="1"/>
  <c r="Z79" i="1" s="1"/>
  <c r="U79" i="1"/>
  <c r="T79" i="1"/>
  <c r="S79" i="1"/>
  <c r="N79" i="1"/>
  <c r="AC78" i="1"/>
  <c r="AD78" i="1" s="1"/>
  <c r="AB78" i="1"/>
  <c r="AA78" i="1"/>
  <c r="Y78" i="1"/>
  <c r="X78" i="1"/>
  <c r="W78" i="1"/>
  <c r="Z78" i="1" s="1"/>
  <c r="U78" i="1"/>
  <c r="T78" i="1"/>
  <c r="S78" i="1"/>
  <c r="N78" i="1"/>
  <c r="AC77" i="1"/>
  <c r="AD77" i="1" s="1"/>
  <c r="AB77" i="1"/>
  <c r="AA77" i="1"/>
  <c r="Y77" i="1"/>
  <c r="X77" i="1"/>
  <c r="W77" i="1"/>
  <c r="Z77" i="1" s="1"/>
  <c r="U77" i="1"/>
  <c r="T77" i="1"/>
  <c r="S77" i="1"/>
  <c r="N77" i="1"/>
  <c r="AC76" i="1"/>
  <c r="AD76" i="1" s="1"/>
  <c r="AB76" i="1"/>
  <c r="AA76" i="1"/>
  <c r="Y76" i="1"/>
  <c r="X76" i="1"/>
  <c r="W76" i="1"/>
  <c r="Z76" i="1" s="1"/>
  <c r="U76" i="1"/>
  <c r="T76" i="1"/>
  <c r="S76" i="1"/>
  <c r="N76" i="1"/>
  <c r="AC75" i="1"/>
  <c r="AD75" i="1" s="1"/>
  <c r="AB75" i="1"/>
  <c r="AA75" i="1"/>
  <c r="Y75" i="1"/>
  <c r="X75" i="1"/>
  <c r="W75" i="1"/>
  <c r="Z75" i="1" s="1"/>
  <c r="U75" i="1"/>
  <c r="T75" i="1"/>
  <c r="S75" i="1"/>
  <c r="N75" i="1"/>
  <c r="AC74" i="1"/>
  <c r="AD74" i="1" s="1"/>
  <c r="AB74" i="1"/>
  <c r="AA74" i="1"/>
  <c r="Y74" i="1"/>
  <c r="X74" i="1"/>
  <c r="W74" i="1"/>
  <c r="Z74" i="1" s="1"/>
  <c r="U74" i="1"/>
  <c r="T74" i="1"/>
  <c r="S74" i="1"/>
  <c r="N74" i="1"/>
  <c r="AC73" i="1"/>
  <c r="AD73" i="1" s="1"/>
  <c r="AB73" i="1"/>
  <c r="AA73" i="1"/>
  <c r="Y73" i="1"/>
  <c r="X73" i="1"/>
  <c r="W73" i="1"/>
  <c r="Z73" i="1" s="1"/>
  <c r="U73" i="1"/>
  <c r="T73" i="1"/>
  <c r="S73" i="1"/>
  <c r="N73" i="1"/>
  <c r="AC72" i="1"/>
  <c r="AD72" i="1" s="1"/>
  <c r="AB72" i="1"/>
  <c r="AA72" i="1"/>
  <c r="Y72" i="1"/>
  <c r="X72" i="1"/>
  <c r="W72" i="1"/>
  <c r="Z72" i="1" s="1"/>
  <c r="U72" i="1"/>
  <c r="T72" i="1"/>
  <c r="S72" i="1"/>
  <c r="N72" i="1"/>
  <c r="AC71" i="1"/>
  <c r="AD71" i="1" s="1"/>
  <c r="AB71" i="1"/>
  <c r="AA71" i="1"/>
  <c r="Y71" i="1"/>
  <c r="X71" i="1"/>
  <c r="W71" i="1"/>
  <c r="Z71" i="1" s="1"/>
  <c r="U71" i="1"/>
  <c r="T71" i="1"/>
  <c r="V71" i="1" s="1"/>
  <c r="S71" i="1"/>
  <c r="N71" i="1"/>
  <c r="AC70" i="1"/>
  <c r="AD70" i="1" s="1"/>
  <c r="AB70" i="1"/>
  <c r="AA70" i="1"/>
  <c r="Z70" i="1"/>
  <c r="Y70" i="1"/>
  <c r="X70" i="1"/>
  <c r="W70" i="1"/>
  <c r="U70" i="1"/>
  <c r="T70" i="1"/>
  <c r="S70" i="1"/>
  <c r="N70" i="1"/>
  <c r="AC69" i="1"/>
  <c r="AD69" i="1" s="1"/>
  <c r="AB69" i="1"/>
  <c r="AA69" i="1"/>
  <c r="Y69" i="1"/>
  <c r="X69" i="1"/>
  <c r="W69" i="1"/>
  <c r="Z69" i="1" s="1"/>
  <c r="U69" i="1"/>
  <c r="T69" i="1"/>
  <c r="S69" i="1"/>
  <c r="N69" i="1"/>
  <c r="AC68" i="1"/>
  <c r="AD68" i="1" s="1"/>
  <c r="AB68" i="1"/>
  <c r="AA68" i="1"/>
  <c r="Y68" i="1"/>
  <c r="X68" i="1"/>
  <c r="W68" i="1"/>
  <c r="Z68" i="1" s="1"/>
  <c r="U68" i="1"/>
  <c r="T68" i="1"/>
  <c r="S68" i="1"/>
  <c r="N68" i="1"/>
  <c r="AC67" i="1"/>
  <c r="AD67" i="1" s="1"/>
  <c r="AB67" i="1"/>
  <c r="AA67" i="1"/>
  <c r="Y67" i="1"/>
  <c r="X67" i="1"/>
  <c r="W67" i="1"/>
  <c r="Z67" i="1" s="1"/>
  <c r="U67" i="1"/>
  <c r="T67" i="1"/>
  <c r="S67" i="1"/>
  <c r="N67" i="1"/>
  <c r="AC66" i="1"/>
  <c r="AD66" i="1" s="1"/>
  <c r="AB66" i="1"/>
  <c r="AA66" i="1"/>
  <c r="Y66" i="1"/>
  <c r="X66" i="1"/>
  <c r="W66" i="1"/>
  <c r="Z66" i="1" s="1"/>
  <c r="U66" i="1"/>
  <c r="T66" i="1"/>
  <c r="S66" i="1"/>
  <c r="N66" i="1"/>
  <c r="AC65" i="1"/>
  <c r="AD65" i="1" s="1"/>
  <c r="AB65" i="1"/>
  <c r="AA65" i="1"/>
  <c r="Y65" i="1"/>
  <c r="X65" i="1"/>
  <c r="W65" i="1"/>
  <c r="Z65" i="1" s="1"/>
  <c r="U65" i="1"/>
  <c r="T65" i="1"/>
  <c r="S65" i="1"/>
  <c r="N65" i="1"/>
  <c r="AC64" i="1"/>
  <c r="AD64" i="1" s="1"/>
  <c r="AB64" i="1"/>
  <c r="AA64" i="1"/>
  <c r="Y64" i="1"/>
  <c r="X64" i="1"/>
  <c r="W64" i="1"/>
  <c r="Z64" i="1" s="1"/>
  <c r="U64" i="1"/>
  <c r="T64" i="1"/>
  <c r="S64" i="1"/>
  <c r="N64" i="1"/>
  <c r="V95" i="1" l="1"/>
  <c r="V103" i="1"/>
  <c r="V73" i="1"/>
  <c r="V65" i="1"/>
  <c r="V105" i="1"/>
  <c r="AE105" i="1" s="1"/>
  <c r="AF105" i="1" s="1"/>
  <c r="AI105" i="1" s="1"/>
  <c r="V79" i="1"/>
  <c r="V89" i="1"/>
  <c r="AE89" i="1" s="1"/>
  <c r="AF89" i="1" s="1"/>
  <c r="AI89" i="1" s="1"/>
  <c r="AE79" i="1"/>
  <c r="AF79" i="1" s="1"/>
  <c r="AI79" i="1" s="1"/>
  <c r="V69" i="1"/>
  <c r="AE69" i="1" s="1"/>
  <c r="V64" i="1"/>
  <c r="AE64" i="1" s="1"/>
  <c r="V104" i="1"/>
  <c r="AE104" i="1" s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V70" i="1"/>
  <c r="AE70" i="1" s="1"/>
  <c r="V78" i="1"/>
  <c r="AE78" i="1" s="1"/>
  <c r="V86" i="1"/>
  <c r="AE86" i="1" s="1"/>
  <c r="AF86" i="1" s="1"/>
  <c r="AI86" i="1" s="1"/>
  <c r="V94" i="1"/>
  <c r="AE94" i="1" s="1"/>
  <c r="V102" i="1"/>
  <c r="AE102" i="1" s="1"/>
  <c r="AF102" i="1" s="1"/>
  <c r="AI102" i="1" s="1"/>
  <c r="AE103" i="1"/>
  <c r="AF103" i="1" s="1"/>
  <c r="AI103" i="1" s="1"/>
  <c r="V106" i="1"/>
  <c r="AE106" i="1" s="1"/>
  <c r="AF106" i="1" s="1"/>
  <c r="AI106" i="1" s="1"/>
  <c r="V77" i="1"/>
  <c r="AE77" i="1" s="1"/>
  <c r="V85" i="1"/>
  <c r="AE85" i="1" s="1"/>
  <c r="V93" i="1"/>
  <c r="AE93" i="1" s="1"/>
  <c r="V80" i="1"/>
  <c r="AE80" i="1" s="1"/>
  <c r="AF80" i="1" s="1"/>
  <c r="AI80" i="1" s="1"/>
  <c r="V88" i="1"/>
  <c r="AE88" i="1" s="1"/>
  <c r="V96" i="1"/>
  <c r="AE96" i="1" s="1"/>
  <c r="AF96" i="1" s="1"/>
  <c r="AI96" i="1" s="1"/>
  <c r="V83" i="1"/>
  <c r="AE83" i="1" s="1"/>
  <c r="AF83" i="1" s="1"/>
  <c r="AI83" i="1" s="1"/>
  <c r="AE65" i="1"/>
  <c r="AF65" i="1" s="1"/>
  <c r="AI65" i="1" s="1"/>
  <c r="AE81" i="1"/>
  <c r="AE97" i="1"/>
  <c r="AE71" i="1"/>
  <c r="AF71" i="1" s="1"/>
  <c r="AI71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V90" i="1"/>
  <c r="AE90" i="1" s="1"/>
  <c r="AF90" i="1" s="1"/>
  <c r="AI90" i="1" s="1"/>
  <c r="V98" i="1"/>
  <c r="AE98" i="1" s="1"/>
  <c r="AF98" i="1" s="1"/>
  <c r="AI98" i="1" s="1"/>
  <c r="V101" i="1"/>
  <c r="AE101" i="1" s="1"/>
  <c r="AF101" i="1" s="1"/>
  <c r="AI101" i="1" s="1"/>
  <c r="V72" i="1"/>
  <c r="AE72" i="1" s="1"/>
  <c r="AF72" i="1" s="1"/>
  <c r="AI72" i="1" s="1"/>
  <c r="AE73" i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V100" i="1"/>
  <c r="AE100" i="1" s="1"/>
  <c r="V108" i="1"/>
  <c r="AE108" i="1" s="1"/>
  <c r="AF82" i="1"/>
  <c r="AI82" i="1" s="1"/>
  <c r="AF69" i="1"/>
  <c r="AI69" i="1" s="1"/>
  <c r="AF77" i="1"/>
  <c r="AI77" i="1" s="1"/>
  <c r="AF85" i="1"/>
  <c r="AI85" i="1" s="1"/>
  <c r="AF93" i="1"/>
  <c r="AI93" i="1" s="1"/>
  <c r="AF64" i="1"/>
  <c r="AI64" i="1" s="1"/>
  <c r="AF88" i="1"/>
  <c r="AF104" i="1"/>
  <c r="AI104" i="1" s="1"/>
  <c r="AF67" i="1"/>
  <c r="AI67" i="1" s="1"/>
  <c r="AF70" i="1"/>
  <c r="AI70" i="1" s="1"/>
  <c r="AF78" i="1"/>
  <c r="AI78" i="1" s="1"/>
  <c r="AF73" i="1"/>
  <c r="AI73" i="1" s="1"/>
  <c r="AF81" i="1"/>
  <c r="AI81" i="1" s="1"/>
  <c r="AF97" i="1"/>
  <c r="AI97" i="1" s="1"/>
  <c r="AF92" i="1"/>
  <c r="AI92" i="1" s="1"/>
  <c r="AF100" i="1"/>
  <c r="AF108" i="1"/>
  <c r="AI108" i="1" s="1"/>
  <c r="AI88" i="1" l="1"/>
  <c r="AI100" i="1"/>
  <c r="AI107" i="1"/>
  <c r="AI68" i="1"/>
  <c r="AF94" i="1"/>
  <c r="AI94" i="1" s="1"/>
  <c r="AF75" i="1"/>
  <c r="AI75" i="1" s="1"/>
  <c r="AF95" i="1"/>
  <c r="AI95" i="1" s="1"/>
  <c r="Y11" i="3"/>
  <c r="S12" i="3"/>
  <c r="N13" i="3"/>
  <c r="T14" i="3"/>
  <c r="AA15" i="3"/>
  <c r="AB15" i="3" s="1"/>
  <c r="Y10" i="3"/>
  <c r="AH16" i="3"/>
  <c r="AG16" i="3"/>
  <c r="AD16" i="3"/>
  <c r="AB16" i="3"/>
  <c r="N16" i="3"/>
  <c r="AC9" i="3"/>
  <c r="AD9" i="3" s="1"/>
  <c r="AC8" i="3"/>
  <c r="AD8" i="3" s="1"/>
  <c r="Y12" i="3" l="1"/>
  <c r="T12" i="3"/>
  <c r="AA12" i="3"/>
  <c r="AB12" i="3" s="1"/>
  <c r="N12" i="3"/>
  <c r="Y13" i="3"/>
  <c r="S13" i="3"/>
  <c r="AA13" i="3"/>
  <c r="AB13" i="3" s="1"/>
  <c r="N10" i="3"/>
  <c r="S11" i="3"/>
  <c r="S10" i="3"/>
  <c r="T11" i="3"/>
  <c r="U12" i="3"/>
  <c r="AC12" i="3"/>
  <c r="AD12" i="3" s="1"/>
  <c r="T13" i="3"/>
  <c r="T10" i="3"/>
  <c r="U11" i="3"/>
  <c r="U13" i="3"/>
  <c r="AC13" i="3"/>
  <c r="AD13" i="3" s="1"/>
  <c r="U10" i="3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U15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U14" i="3"/>
  <c r="T15" i="3"/>
  <c r="W8" i="3"/>
  <c r="Y8" i="3"/>
  <c r="S8" i="3"/>
  <c r="AA8" i="3"/>
  <c r="AB8" i="3" s="1"/>
  <c r="N9" i="3"/>
  <c r="Y14" i="3"/>
  <c r="X15" i="3"/>
  <c r="N8" i="3"/>
  <c r="Y9" i="3"/>
  <c r="T8" i="3"/>
  <c r="S9" i="3"/>
  <c r="AA9" i="3"/>
  <c r="AB9" i="3" s="1"/>
  <c r="Y15" i="3"/>
  <c r="U8" i="3"/>
  <c r="T9" i="3"/>
  <c r="U9" i="3"/>
  <c r="S15" i="3"/>
  <c r="AC141" i="1"/>
  <c r="AD141" i="1" s="1"/>
  <c r="AA141" i="1"/>
  <c r="AB141" i="1" s="1"/>
  <c r="Y141" i="1"/>
  <c r="X141" i="1"/>
  <c r="W141" i="1"/>
  <c r="Z141" i="1" s="1"/>
  <c r="U141" i="1"/>
  <c r="T141" i="1"/>
  <c r="S141" i="1"/>
  <c r="N141" i="1"/>
  <c r="AC140" i="1"/>
  <c r="AD140" i="1" s="1"/>
  <c r="AA140" i="1"/>
  <c r="AB140" i="1" s="1"/>
  <c r="Y140" i="1"/>
  <c r="X140" i="1"/>
  <c r="W140" i="1"/>
  <c r="U140" i="1"/>
  <c r="T140" i="1"/>
  <c r="S140" i="1"/>
  <c r="V140" i="1" s="1"/>
  <c r="N140" i="1"/>
  <c r="AC139" i="1"/>
  <c r="AD139" i="1" s="1"/>
  <c r="AA139" i="1"/>
  <c r="AB139" i="1" s="1"/>
  <c r="Y139" i="1"/>
  <c r="X139" i="1"/>
  <c r="W139" i="1"/>
  <c r="Z139" i="1" s="1"/>
  <c r="U139" i="1"/>
  <c r="T139" i="1"/>
  <c r="S139" i="1"/>
  <c r="V139" i="1" s="1"/>
  <c r="N139" i="1"/>
  <c r="AC138" i="1"/>
  <c r="AD138" i="1" s="1"/>
  <c r="AA138" i="1"/>
  <c r="AB138" i="1" s="1"/>
  <c r="Y138" i="1"/>
  <c r="X138" i="1"/>
  <c r="W138" i="1"/>
  <c r="Z138" i="1" s="1"/>
  <c r="U138" i="1"/>
  <c r="T138" i="1"/>
  <c r="S138" i="1"/>
  <c r="V138" i="1" s="1"/>
  <c r="N138" i="1"/>
  <c r="AC137" i="1"/>
  <c r="AD137" i="1" s="1"/>
  <c r="AA137" i="1"/>
  <c r="AB137" i="1" s="1"/>
  <c r="Y137" i="1"/>
  <c r="X137" i="1"/>
  <c r="W137" i="1"/>
  <c r="Z137" i="1" s="1"/>
  <c r="U137" i="1"/>
  <c r="T137" i="1"/>
  <c r="S137" i="1"/>
  <c r="N137" i="1"/>
  <c r="AC136" i="1"/>
  <c r="AD136" i="1" s="1"/>
  <c r="AA136" i="1"/>
  <c r="AB136" i="1" s="1"/>
  <c r="Y136" i="1"/>
  <c r="X136" i="1"/>
  <c r="W136" i="1"/>
  <c r="U136" i="1"/>
  <c r="T136" i="1"/>
  <c r="S136" i="1"/>
  <c r="V136" i="1" s="1"/>
  <c r="N136" i="1"/>
  <c r="AC135" i="1"/>
  <c r="AD135" i="1" s="1"/>
  <c r="AA135" i="1"/>
  <c r="AB135" i="1" s="1"/>
  <c r="Y135" i="1"/>
  <c r="X135" i="1"/>
  <c r="W135" i="1"/>
  <c r="Z135" i="1" s="1"/>
  <c r="U135" i="1"/>
  <c r="T135" i="1"/>
  <c r="S135" i="1"/>
  <c r="V135" i="1" s="1"/>
  <c r="N135" i="1"/>
  <c r="AC134" i="1"/>
  <c r="AD134" i="1" s="1"/>
  <c r="AA134" i="1"/>
  <c r="AB134" i="1" s="1"/>
  <c r="Y134" i="1"/>
  <c r="X134" i="1"/>
  <c r="W134" i="1"/>
  <c r="Z134" i="1" s="1"/>
  <c r="U134" i="1"/>
  <c r="T134" i="1"/>
  <c r="S134" i="1"/>
  <c r="V134" i="1" s="1"/>
  <c r="N134" i="1"/>
  <c r="AC149" i="1"/>
  <c r="AD149" i="1" s="1"/>
  <c r="AA149" i="1"/>
  <c r="AB149" i="1" s="1"/>
  <c r="Y149" i="1"/>
  <c r="X149" i="1"/>
  <c r="W149" i="1"/>
  <c r="Z149" i="1" s="1"/>
  <c r="U149" i="1"/>
  <c r="T149" i="1"/>
  <c r="S149" i="1"/>
  <c r="N149" i="1"/>
  <c r="AC148" i="1"/>
  <c r="AD148" i="1" s="1"/>
  <c r="AA148" i="1"/>
  <c r="AB148" i="1" s="1"/>
  <c r="Y148" i="1"/>
  <c r="X148" i="1"/>
  <c r="W148" i="1"/>
  <c r="Z148" i="1" s="1"/>
  <c r="U148" i="1"/>
  <c r="T148" i="1"/>
  <c r="S148" i="1"/>
  <c r="N148" i="1"/>
  <c r="AC147" i="1"/>
  <c r="AD147" i="1" s="1"/>
  <c r="AA147" i="1"/>
  <c r="AB147" i="1" s="1"/>
  <c r="Y147" i="1"/>
  <c r="X147" i="1"/>
  <c r="W147" i="1"/>
  <c r="U147" i="1"/>
  <c r="T147" i="1"/>
  <c r="S147" i="1"/>
  <c r="N147" i="1"/>
  <c r="AC146" i="1"/>
  <c r="AD146" i="1" s="1"/>
  <c r="AA146" i="1"/>
  <c r="AB146" i="1" s="1"/>
  <c r="Y146" i="1"/>
  <c r="X146" i="1"/>
  <c r="W146" i="1"/>
  <c r="U146" i="1"/>
  <c r="T146" i="1"/>
  <c r="S146" i="1"/>
  <c r="N146" i="1"/>
  <c r="AC145" i="1"/>
  <c r="AD145" i="1" s="1"/>
  <c r="AA145" i="1"/>
  <c r="AB145" i="1" s="1"/>
  <c r="Y145" i="1"/>
  <c r="X145" i="1"/>
  <c r="W145" i="1"/>
  <c r="U145" i="1"/>
  <c r="T145" i="1"/>
  <c r="S145" i="1"/>
  <c r="N145" i="1"/>
  <c r="AC144" i="1"/>
  <c r="AD144" i="1" s="1"/>
  <c r="AA144" i="1"/>
  <c r="AB144" i="1" s="1"/>
  <c r="Y144" i="1"/>
  <c r="X144" i="1"/>
  <c r="W144" i="1"/>
  <c r="U144" i="1"/>
  <c r="T144" i="1"/>
  <c r="S144" i="1"/>
  <c r="V144" i="1" s="1"/>
  <c r="N144" i="1"/>
  <c r="AC143" i="1"/>
  <c r="AD143" i="1" s="1"/>
  <c r="AA143" i="1"/>
  <c r="AB143" i="1" s="1"/>
  <c r="Y143" i="1"/>
  <c r="X143" i="1"/>
  <c r="W143" i="1"/>
  <c r="U143" i="1"/>
  <c r="T143" i="1"/>
  <c r="S143" i="1"/>
  <c r="V143" i="1" s="1"/>
  <c r="N143" i="1"/>
  <c r="AC142" i="1"/>
  <c r="AD142" i="1" s="1"/>
  <c r="AA142" i="1"/>
  <c r="AB142" i="1" s="1"/>
  <c r="Y142" i="1"/>
  <c r="X142" i="1"/>
  <c r="W142" i="1"/>
  <c r="Z142" i="1" s="1"/>
  <c r="U142" i="1"/>
  <c r="T142" i="1"/>
  <c r="S142" i="1"/>
  <c r="N142" i="1"/>
  <c r="AC152" i="1"/>
  <c r="AD152" i="1" s="1"/>
  <c r="AA152" i="1"/>
  <c r="AB152" i="1" s="1"/>
  <c r="Y152" i="1"/>
  <c r="X152" i="1"/>
  <c r="W152" i="1"/>
  <c r="Z152" i="1" s="1"/>
  <c r="U152" i="1"/>
  <c r="T152" i="1"/>
  <c r="S152" i="1"/>
  <c r="N152" i="1"/>
  <c r="Y8" i="2"/>
  <c r="U8" i="2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1"/>
  <c r="U8" i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F134" i="1"/>
  <c r="AI134" i="1" s="1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E11" i="3"/>
  <c r="AF11" i="3" s="1"/>
  <c r="AI10" i="3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50" i="1"/>
  <c r="Y15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50" i="1"/>
  <c r="U151" i="1"/>
  <c r="U153" i="1"/>
  <c r="U154" i="1"/>
  <c r="U155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Y155" i="1"/>
  <c r="X155" i="1"/>
  <c r="W155" i="1"/>
  <c r="T155" i="1"/>
  <c r="S155" i="1"/>
  <c r="AC154" i="1"/>
  <c r="AD154" i="1" s="1"/>
  <c r="AA154" i="1"/>
  <c r="AB154" i="1" s="1"/>
  <c r="Y154" i="1"/>
  <c r="X154" i="1"/>
  <c r="W154" i="1"/>
  <c r="T154" i="1"/>
  <c r="S154" i="1"/>
  <c r="AC153" i="1"/>
  <c r="AD153" i="1" s="1"/>
  <c r="AA153" i="1"/>
  <c r="AB153" i="1" s="1"/>
  <c r="Y153" i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Y11" i="1"/>
  <c r="X11" i="1"/>
  <c r="W11" i="1"/>
  <c r="U11" i="1"/>
  <c r="T11" i="1"/>
  <c r="AC10" i="1"/>
  <c r="AD10" i="1" s="1"/>
  <c r="AA10" i="1"/>
  <c r="AB10" i="1" s="1"/>
  <c r="Y10" i="1"/>
  <c r="X10" i="1"/>
  <c r="W10" i="1"/>
  <c r="U10" i="1"/>
  <c r="T10" i="1"/>
  <c r="AC9" i="1"/>
  <c r="AD9" i="1" s="1"/>
  <c r="AA9" i="1"/>
  <c r="AB9" i="1" s="1"/>
  <c r="Y9" i="1"/>
  <c r="X9" i="1"/>
  <c r="W9" i="1"/>
  <c r="U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<sst xmlns="http://schemas.openxmlformats.org/spreadsheetml/2006/main" count="483" uniqueCount="214">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</sst>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D4" t="s">
        <v>167</v>
      </c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124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125"/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126"/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IF(P8&lt;6750,0,IF(Q8="kurang",I8*K8*10%,I8*K8*20%))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39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155" si="6">IF(P9&lt;6750,0,IF(Q9="kurang",I9*J9*10%,I9*J9*20%))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155" si="9">IF(P9&lt;6750,0,IF(Q9="kurang",I9*K9*10%,I9*K9*20%))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ref="U64:U108" si="20">IF(P64&lt;6750,0,IF(Q64="kurang",I64*J64*10%,I64*J64*20%))</f>
        <v>0</v>
      </c>
      <c r="V64" s="16">
        <f t="shared" ref="V64:V108" si="21">ROUND(SUM(S64:U64),0)</f>
        <v>0</v>
      </c>
      <c r="W64" s="16">
        <f t="shared" ref="W64:W108" si="22">I64*K64*40%*O64</f>
        <v>0</v>
      </c>
      <c r="X64" s="16">
        <f t="shared" ref="X64:X108" si="23">IF(P64&gt;=6750,(I64*K64*40%),0)</f>
        <v>0</v>
      </c>
      <c r="Y64" s="16">
        <f t="shared" ref="Y64:Y108" si="24">IF(P64&lt;6750,0,IF(Q64="kurang",I64*K64*10%,I64*K64*20%))</f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8">
        <f t="shared" ref="AF64:AF108" si="31">ROUND(AE64*R64,0)</f>
        <v>0</v>
      </c>
      <c r="AG64" s="19"/>
      <c r="AH64" s="19"/>
      <c r="AI64" s="16">
        <f t="shared" ref="AI64:AI108" si="32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20"/>
        <v>0</v>
      </c>
      <c r="V65" s="16">
        <f t="shared" si="21"/>
        <v>0</v>
      </c>
      <c r="W65" s="16">
        <f t="shared" si="22"/>
        <v>0</v>
      </c>
      <c r="X65" s="16">
        <f t="shared" si="23"/>
        <v>0</v>
      </c>
      <c r="Y65" s="16">
        <f t="shared" si="24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8">
        <f t="shared" si="31"/>
        <v>0</v>
      </c>
      <c r="AG65" s="19"/>
      <c r="AH65" s="19"/>
      <c r="AI65" s="16">
        <f t="shared" si="32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20"/>
        <v>0</v>
      </c>
      <c r="V66" s="16">
        <f t="shared" si="21"/>
        <v>0</v>
      </c>
      <c r="W66" s="16">
        <f t="shared" si="22"/>
        <v>0</v>
      </c>
      <c r="X66" s="16">
        <f t="shared" si="23"/>
        <v>0</v>
      </c>
      <c r="Y66" s="16">
        <f t="shared" si="24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8">
        <f t="shared" si="31"/>
        <v>0</v>
      </c>
      <c r="AG66" s="19"/>
      <c r="AH66" s="19"/>
      <c r="AI66" s="16">
        <f t="shared" si="32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20"/>
        <v>0</v>
      </c>
      <c r="V67" s="16">
        <f t="shared" si="21"/>
        <v>0</v>
      </c>
      <c r="W67" s="16">
        <f t="shared" si="22"/>
        <v>0</v>
      </c>
      <c r="X67" s="16">
        <f t="shared" si="23"/>
        <v>0</v>
      </c>
      <c r="Y67" s="16">
        <f t="shared" si="24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8">
        <f t="shared" si="31"/>
        <v>0</v>
      </c>
      <c r="AG67" s="19"/>
      <c r="AH67" s="19"/>
      <c r="AI67" s="16">
        <f t="shared" si="32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20"/>
        <v>0</v>
      </c>
      <c r="V68" s="16">
        <f t="shared" si="21"/>
        <v>0</v>
      </c>
      <c r="W68" s="16">
        <f t="shared" si="22"/>
        <v>0</v>
      </c>
      <c r="X68" s="16">
        <f t="shared" si="23"/>
        <v>0</v>
      </c>
      <c r="Y68" s="16">
        <f t="shared" si="24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8">
        <f t="shared" si="31"/>
        <v>0</v>
      </c>
      <c r="AG68" s="19"/>
      <c r="AH68" s="19"/>
      <c r="AI68" s="16">
        <f t="shared" si="32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20"/>
        <v>0</v>
      </c>
      <c r="V69" s="16">
        <f t="shared" si="21"/>
        <v>0</v>
      </c>
      <c r="W69" s="16">
        <f t="shared" si="22"/>
        <v>0</v>
      </c>
      <c r="X69" s="16">
        <f t="shared" si="23"/>
        <v>0</v>
      </c>
      <c r="Y69" s="16">
        <f t="shared" si="24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8">
        <f t="shared" si="31"/>
        <v>0</v>
      </c>
      <c r="AG69" s="19"/>
      <c r="AH69" s="19"/>
      <c r="AI69" s="16">
        <f t="shared" si="32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20"/>
        <v>0</v>
      </c>
      <c r="V70" s="16">
        <f t="shared" si="21"/>
        <v>0</v>
      </c>
      <c r="W70" s="16">
        <f t="shared" si="22"/>
        <v>0</v>
      </c>
      <c r="X70" s="16">
        <f t="shared" si="23"/>
        <v>0</v>
      </c>
      <c r="Y70" s="16">
        <f t="shared" si="24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8">
        <f t="shared" si="31"/>
        <v>0</v>
      </c>
      <c r="AG70" s="19"/>
      <c r="AH70" s="19"/>
      <c r="AI70" s="16">
        <f t="shared" si="32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20"/>
        <v>0</v>
      </c>
      <c r="V71" s="16">
        <f t="shared" si="21"/>
        <v>0</v>
      </c>
      <c r="W71" s="16">
        <f t="shared" si="22"/>
        <v>0</v>
      </c>
      <c r="X71" s="16">
        <f t="shared" si="23"/>
        <v>0</v>
      </c>
      <c r="Y71" s="16">
        <f t="shared" si="24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8">
        <f t="shared" si="31"/>
        <v>0</v>
      </c>
      <c r="AG71" s="19"/>
      <c r="AH71" s="19"/>
      <c r="AI71" s="16">
        <f t="shared" si="32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20"/>
        <v>0</v>
      </c>
      <c r="V72" s="16">
        <f t="shared" si="21"/>
        <v>0</v>
      </c>
      <c r="W72" s="16">
        <f t="shared" si="22"/>
        <v>0</v>
      </c>
      <c r="X72" s="16">
        <f t="shared" si="23"/>
        <v>0</v>
      </c>
      <c r="Y72" s="16">
        <f t="shared" si="24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8">
        <f t="shared" si="31"/>
        <v>0</v>
      </c>
      <c r="AG72" s="45"/>
      <c r="AH72" s="19"/>
      <c r="AI72" s="16">
        <f t="shared" si="32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si="20"/>
        <v>0</v>
      </c>
      <c r="V73" s="16">
        <f t="shared" si="21"/>
        <v>0</v>
      </c>
      <c r="W73" s="16">
        <f t="shared" si="22"/>
        <v>0</v>
      </c>
      <c r="X73" s="16">
        <f t="shared" si="23"/>
        <v>0</v>
      </c>
      <c r="Y73" s="16">
        <f t="shared" si="24"/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8">
        <f t="shared" si="31"/>
        <v>0</v>
      </c>
      <c r="AG73" s="19"/>
      <c r="AH73" s="19"/>
      <c r="AI73" s="16">
        <f t="shared" si="32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20"/>
        <v>0</v>
      </c>
      <c r="V74" s="16">
        <f t="shared" si="21"/>
        <v>0</v>
      </c>
      <c r="W74" s="16">
        <f t="shared" si="22"/>
        <v>0</v>
      </c>
      <c r="X74" s="16">
        <f t="shared" si="23"/>
        <v>0</v>
      </c>
      <c r="Y74" s="16">
        <f t="shared" si="24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8">
        <f t="shared" si="31"/>
        <v>0</v>
      </c>
      <c r="AG74" s="19"/>
      <c r="AH74" s="19"/>
      <c r="AI74" s="16">
        <f t="shared" si="32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20"/>
        <v>0</v>
      </c>
      <c r="V75" s="16">
        <f t="shared" si="21"/>
        <v>0</v>
      </c>
      <c r="W75" s="16">
        <f t="shared" si="22"/>
        <v>0</v>
      </c>
      <c r="X75" s="16">
        <f t="shared" si="23"/>
        <v>0</v>
      </c>
      <c r="Y75" s="16">
        <f t="shared" si="24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8">
        <f t="shared" si="31"/>
        <v>0</v>
      </c>
      <c r="AG75" s="19"/>
      <c r="AH75" s="19"/>
      <c r="AI75" s="16">
        <f t="shared" si="32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20"/>
        <v>0</v>
      </c>
      <c r="V76" s="16">
        <f t="shared" si="21"/>
        <v>0</v>
      </c>
      <c r="W76" s="16">
        <f t="shared" si="22"/>
        <v>0</v>
      </c>
      <c r="X76" s="16">
        <f t="shared" si="23"/>
        <v>0</v>
      </c>
      <c r="Y76" s="16">
        <f t="shared" si="24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8">
        <f t="shared" si="31"/>
        <v>0</v>
      </c>
      <c r="AG76" s="19"/>
      <c r="AH76" s="19"/>
      <c r="AI76" s="16">
        <f t="shared" si="32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20"/>
        <v>0</v>
      </c>
      <c r="V77" s="16">
        <f t="shared" si="21"/>
        <v>0</v>
      </c>
      <c r="W77" s="16">
        <f t="shared" si="22"/>
        <v>0</v>
      </c>
      <c r="X77" s="16">
        <f t="shared" si="23"/>
        <v>0</v>
      </c>
      <c r="Y77" s="16">
        <f t="shared" si="24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8">
        <f t="shared" si="31"/>
        <v>0</v>
      </c>
      <c r="AG77" s="19"/>
      <c r="AH77" s="19"/>
      <c r="AI77" s="16">
        <f t="shared" si="32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20"/>
        <v>0</v>
      </c>
      <c r="V78" s="16">
        <f t="shared" si="21"/>
        <v>0</v>
      </c>
      <c r="W78" s="16">
        <f t="shared" si="22"/>
        <v>0</v>
      </c>
      <c r="X78" s="16">
        <f t="shared" si="23"/>
        <v>0</v>
      </c>
      <c r="Y78" s="16">
        <f t="shared" si="24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8">
        <f t="shared" si="31"/>
        <v>0</v>
      </c>
      <c r="AG78" s="19"/>
      <c r="AH78" s="19"/>
      <c r="AI78" s="16">
        <f t="shared" si="32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20"/>
        <v>0</v>
      </c>
      <c r="V79" s="16">
        <f t="shared" si="21"/>
        <v>0</v>
      </c>
      <c r="W79" s="16">
        <f t="shared" si="22"/>
        <v>0</v>
      </c>
      <c r="X79" s="16">
        <f t="shared" si="23"/>
        <v>0</v>
      </c>
      <c r="Y79" s="16">
        <f t="shared" si="24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8">
        <f t="shared" si="31"/>
        <v>0</v>
      </c>
      <c r="AG79" s="19"/>
      <c r="AH79" s="19"/>
      <c r="AI79" s="16">
        <f t="shared" si="32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20"/>
        <v>0</v>
      </c>
      <c r="V80" s="16">
        <f t="shared" si="21"/>
        <v>0</v>
      </c>
      <c r="W80" s="16">
        <f t="shared" si="22"/>
        <v>0</v>
      </c>
      <c r="X80" s="16">
        <f t="shared" si="23"/>
        <v>0</v>
      </c>
      <c r="Y80" s="16">
        <f t="shared" si="24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8">
        <f t="shared" si="31"/>
        <v>0</v>
      </c>
      <c r="AG80" s="19"/>
      <c r="AH80" s="19"/>
      <c r="AI80" s="16">
        <f t="shared" si="32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20"/>
        <v>0</v>
      </c>
      <c r="V81" s="16">
        <f t="shared" si="21"/>
        <v>0</v>
      </c>
      <c r="W81" s="16">
        <f t="shared" si="22"/>
        <v>0</v>
      </c>
      <c r="X81" s="16">
        <f t="shared" si="23"/>
        <v>0</v>
      </c>
      <c r="Y81" s="16">
        <f t="shared" si="24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8">
        <f t="shared" si="31"/>
        <v>0</v>
      </c>
      <c r="AG81" s="19"/>
      <c r="AH81" s="19"/>
      <c r="AI81" s="16">
        <f t="shared" si="32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20"/>
        <v>0</v>
      </c>
      <c r="V82" s="16">
        <f t="shared" si="21"/>
        <v>0</v>
      </c>
      <c r="W82" s="16">
        <f t="shared" si="22"/>
        <v>0</v>
      </c>
      <c r="X82" s="16">
        <f t="shared" si="23"/>
        <v>0</v>
      </c>
      <c r="Y82" s="16">
        <f t="shared" si="24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8">
        <f t="shared" si="31"/>
        <v>0</v>
      </c>
      <c r="AG82" s="19"/>
      <c r="AH82" s="19"/>
      <c r="AI82" s="16">
        <f t="shared" si="32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20"/>
        <v>0</v>
      </c>
      <c r="V83" s="16">
        <f t="shared" si="21"/>
        <v>0</v>
      </c>
      <c r="W83" s="16">
        <f t="shared" si="22"/>
        <v>0</v>
      </c>
      <c r="X83" s="16">
        <f t="shared" si="23"/>
        <v>0</v>
      </c>
      <c r="Y83" s="16">
        <f t="shared" si="24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8">
        <f t="shared" si="31"/>
        <v>0</v>
      </c>
      <c r="AG83" s="19"/>
      <c r="AH83" s="19"/>
      <c r="AI83" s="16">
        <f t="shared" si="32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20"/>
        <v>0</v>
      </c>
      <c r="V84" s="16">
        <f t="shared" si="21"/>
        <v>0</v>
      </c>
      <c r="W84" s="16">
        <f t="shared" si="22"/>
        <v>0</v>
      </c>
      <c r="X84" s="16">
        <f t="shared" si="23"/>
        <v>0</v>
      </c>
      <c r="Y84" s="16">
        <f t="shared" si="24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8">
        <f t="shared" si="31"/>
        <v>0</v>
      </c>
      <c r="AG84" s="19"/>
      <c r="AH84" s="19"/>
      <c r="AI84" s="16">
        <f t="shared" si="32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20"/>
        <v>0</v>
      </c>
      <c r="V85" s="16">
        <f t="shared" si="21"/>
        <v>0</v>
      </c>
      <c r="W85" s="16">
        <f t="shared" si="22"/>
        <v>0</v>
      </c>
      <c r="X85" s="16">
        <f t="shared" si="23"/>
        <v>0</v>
      </c>
      <c r="Y85" s="16">
        <f t="shared" si="24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8">
        <f t="shared" si="31"/>
        <v>0</v>
      </c>
      <c r="AG85" s="19"/>
      <c r="AH85" s="19"/>
      <c r="AI85" s="16">
        <f t="shared" si="32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20"/>
        <v>0</v>
      </c>
      <c r="V86" s="16">
        <f t="shared" si="21"/>
        <v>0</v>
      </c>
      <c r="W86" s="16">
        <f t="shared" si="22"/>
        <v>0</v>
      </c>
      <c r="X86" s="16">
        <f t="shared" si="23"/>
        <v>0</v>
      </c>
      <c r="Y86" s="16">
        <f t="shared" si="24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8">
        <f t="shared" si="31"/>
        <v>0</v>
      </c>
      <c r="AG86" s="19"/>
      <c r="AH86" s="19"/>
      <c r="AI86" s="16">
        <f t="shared" si="32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20"/>
        <v>0</v>
      </c>
      <c r="V87" s="16">
        <f t="shared" si="21"/>
        <v>0</v>
      </c>
      <c r="W87" s="16">
        <f t="shared" si="22"/>
        <v>0</v>
      </c>
      <c r="X87" s="16">
        <f t="shared" si="23"/>
        <v>0</v>
      </c>
      <c r="Y87" s="16">
        <f t="shared" si="24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8">
        <f t="shared" si="31"/>
        <v>0</v>
      </c>
      <c r="AG87" s="19"/>
      <c r="AH87" s="19"/>
      <c r="AI87" s="16">
        <f t="shared" si="32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20"/>
        <v>0</v>
      </c>
      <c r="V88" s="16">
        <f t="shared" si="21"/>
        <v>0</v>
      </c>
      <c r="W88" s="16">
        <f t="shared" si="22"/>
        <v>0</v>
      </c>
      <c r="X88" s="16">
        <f t="shared" si="23"/>
        <v>0</v>
      </c>
      <c r="Y88" s="16">
        <f t="shared" si="24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8">
        <f t="shared" si="31"/>
        <v>0</v>
      </c>
      <c r="AG88" s="19"/>
      <c r="AH88" s="19"/>
      <c r="AI88" s="16">
        <f t="shared" si="32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20"/>
        <v>0</v>
      </c>
      <c r="V89" s="16">
        <f t="shared" si="21"/>
        <v>0</v>
      </c>
      <c r="W89" s="16">
        <f t="shared" si="22"/>
        <v>0</v>
      </c>
      <c r="X89" s="16">
        <f t="shared" si="23"/>
        <v>0</v>
      </c>
      <c r="Y89" s="16">
        <f t="shared" si="24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8">
        <f t="shared" si="31"/>
        <v>0</v>
      </c>
      <c r="AG89" s="19"/>
      <c r="AH89" s="19"/>
      <c r="AI89" s="16">
        <f t="shared" si="32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20"/>
        <v>0</v>
      </c>
      <c r="V90" s="16">
        <f t="shared" si="21"/>
        <v>0</v>
      </c>
      <c r="W90" s="16">
        <f t="shared" si="22"/>
        <v>0</v>
      </c>
      <c r="X90" s="16">
        <f t="shared" si="23"/>
        <v>0</v>
      </c>
      <c r="Y90" s="16">
        <f t="shared" si="24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8">
        <f t="shared" si="31"/>
        <v>0</v>
      </c>
      <c r="AG90" s="19"/>
      <c r="AH90" s="19"/>
      <c r="AI90" s="16">
        <f t="shared" si="32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20"/>
        <v>0</v>
      </c>
      <c r="V91" s="16">
        <f t="shared" si="21"/>
        <v>0</v>
      </c>
      <c r="W91" s="16">
        <f t="shared" si="22"/>
        <v>0</v>
      </c>
      <c r="X91" s="16">
        <f t="shared" si="23"/>
        <v>0</v>
      </c>
      <c r="Y91" s="16">
        <f t="shared" si="24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8">
        <f t="shared" si="31"/>
        <v>0</v>
      </c>
      <c r="AG91" s="19"/>
      <c r="AH91" s="19"/>
      <c r="AI91" s="16">
        <f t="shared" si="32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20"/>
        <v>0</v>
      </c>
      <c r="V92" s="16">
        <f t="shared" si="21"/>
        <v>0</v>
      </c>
      <c r="W92" s="16">
        <f t="shared" si="22"/>
        <v>0</v>
      </c>
      <c r="X92" s="16">
        <f t="shared" si="23"/>
        <v>0</v>
      </c>
      <c r="Y92" s="16">
        <f t="shared" si="24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8">
        <f t="shared" si="31"/>
        <v>0</v>
      </c>
      <c r="AG92" s="19"/>
      <c r="AH92" s="19"/>
      <c r="AI92" s="16">
        <f t="shared" si="32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20"/>
        <v>0</v>
      </c>
      <c r="V93" s="16">
        <f t="shared" si="21"/>
        <v>0</v>
      </c>
      <c r="W93" s="16">
        <f t="shared" si="22"/>
        <v>0</v>
      </c>
      <c r="X93" s="16">
        <f t="shared" si="23"/>
        <v>0</v>
      </c>
      <c r="Y93" s="16">
        <f t="shared" si="24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8">
        <f t="shared" si="31"/>
        <v>0</v>
      </c>
      <c r="AG93" s="19"/>
      <c r="AH93" s="19"/>
      <c r="AI93" s="16">
        <f t="shared" si="32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20"/>
        <v>0</v>
      </c>
      <c r="V94" s="16">
        <f t="shared" si="21"/>
        <v>0</v>
      </c>
      <c r="W94" s="16">
        <f t="shared" si="22"/>
        <v>0</v>
      </c>
      <c r="X94" s="16">
        <f t="shared" si="23"/>
        <v>0</v>
      </c>
      <c r="Y94" s="16">
        <f t="shared" si="24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8">
        <f t="shared" si="31"/>
        <v>0</v>
      </c>
      <c r="AG94" s="19"/>
      <c r="AH94" s="19"/>
      <c r="AI94" s="16">
        <f t="shared" si="32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20"/>
        <v>0</v>
      </c>
      <c r="V95" s="16">
        <f t="shared" si="21"/>
        <v>0</v>
      </c>
      <c r="W95" s="16">
        <f t="shared" si="22"/>
        <v>0</v>
      </c>
      <c r="X95" s="16">
        <f t="shared" si="23"/>
        <v>0</v>
      </c>
      <c r="Y95" s="16">
        <f t="shared" si="24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8">
        <f t="shared" si="31"/>
        <v>0</v>
      </c>
      <c r="AG95" s="19"/>
      <c r="AH95" s="19"/>
      <c r="AI95" s="16">
        <f t="shared" si="32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20"/>
        <v>0</v>
      </c>
      <c r="V96" s="16">
        <f t="shared" si="21"/>
        <v>0</v>
      </c>
      <c r="W96" s="16">
        <f t="shared" si="22"/>
        <v>0</v>
      </c>
      <c r="X96" s="16">
        <f t="shared" si="23"/>
        <v>0</v>
      </c>
      <c r="Y96" s="16">
        <f t="shared" si="24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8">
        <f t="shared" si="31"/>
        <v>0</v>
      </c>
      <c r="AG96" s="19"/>
      <c r="AH96" s="19"/>
      <c r="AI96" s="16">
        <f t="shared" si="32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20"/>
        <v>0</v>
      </c>
      <c r="V97" s="16">
        <f t="shared" si="21"/>
        <v>0</v>
      </c>
      <c r="W97" s="16">
        <f t="shared" si="22"/>
        <v>0</v>
      </c>
      <c r="X97" s="16">
        <f t="shared" si="23"/>
        <v>0</v>
      </c>
      <c r="Y97" s="16">
        <f t="shared" si="24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8">
        <f t="shared" si="31"/>
        <v>0</v>
      </c>
      <c r="AG97" s="19"/>
      <c r="AH97" s="19"/>
      <c r="AI97" s="16">
        <f t="shared" si="32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20"/>
        <v>0</v>
      </c>
      <c r="V98" s="16">
        <f t="shared" si="21"/>
        <v>0</v>
      </c>
      <c r="W98" s="16">
        <f t="shared" si="22"/>
        <v>0</v>
      </c>
      <c r="X98" s="16">
        <f t="shared" si="23"/>
        <v>0</v>
      </c>
      <c r="Y98" s="16">
        <f t="shared" si="24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8">
        <f t="shared" si="31"/>
        <v>0</v>
      </c>
      <c r="AG98" s="19"/>
      <c r="AH98" s="19"/>
      <c r="AI98" s="16">
        <f t="shared" si="32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20"/>
        <v>0</v>
      </c>
      <c r="V99" s="16">
        <f t="shared" si="21"/>
        <v>0</v>
      </c>
      <c r="W99" s="16">
        <f t="shared" si="22"/>
        <v>0</v>
      </c>
      <c r="X99" s="16">
        <f t="shared" si="23"/>
        <v>0</v>
      </c>
      <c r="Y99" s="16">
        <f t="shared" si="24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8">
        <f t="shared" si="31"/>
        <v>0</v>
      </c>
      <c r="AG99" s="19"/>
      <c r="AH99" s="19"/>
      <c r="AI99" s="16">
        <f t="shared" si="32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20"/>
        <v>0</v>
      </c>
      <c r="V100" s="16">
        <f t="shared" si="21"/>
        <v>0</v>
      </c>
      <c r="W100" s="16">
        <f t="shared" si="22"/>
        <v>0</v>
      </c>
      <c r="X100" s="16">
        <f t="shared" si="23"/>
        <v>0</v>
      </c>
      <c r="Y100" s="16">
        <f t="shared" si="24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8">
        <f t="shared" si="31"/>
        <v>0</v>
      </c>
      <c r="AG100" s="19"/>
      <c r="AH100" s="19"/>
      <c r="AI100" s="16">
        <f t="shared" si="32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20"/>
        <v>0</v>
      </c>
      <c r="V101" s="16">
        <f t="shared" si="21"/>
        <v>0</v>
      </c>
      <c r="W101" s="16">
        <f t="shared" si="22"/>
        <v>0</v>
      </c>
      <c r="X101" s="16">
        <f t="shared" si="23"/>
        <v>0</v>
      </c>
      <c r="Y101" s="16">
        <f t="shared" si="24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8">
        <f t="shared" si="31"/>
        <v>0</v>
      </c>
      <c r="AG101" s="19"/>
      <c r="AH101" s="19"/>
      <c r="AI101" s="16">
        <f t="shared" si="32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20"/>
        <v>0</v>
      </c>
      <c r="V102" s="16">
        <f t="shared" si="21"/>
        <v>0</v>
      </c>
      <c r="W102" s="16">
        <f t="shared" si="22"/>
        <v>0</v>
      </c>
      <c r="X102" s="16">
        <f t="shared" si="23"/>
        <v>0</v>
      </c>
      <c r="Y102" s="16">
        <f t="shared" si="24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8">
        <f t="shared" si="31"/>
        <v>0</v>
      </c>
      <c r="AG102" s="19"/>
      <c r="AH102" s="19"/>
      <c r="AI102" s="16">
        <f t="shared" si="32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20"/>
        <v>0</v>
      </c>
      <c r="V103" s="16">
        <f t="shared" si="21"/>
        <v>0</v>
      </c>
      <c r="W103" s="16">
        <f t="shared" si="22"/>
        <v>0</v>
      </c>
      <c r="X103" s="16">
        <f t="shared" si="23"/>
        <v>0</v>
      </c>
      <c r="Y103" s="16">
        <f t="shared" si="24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8">
        <f t="shared" si="31"/>
        <v>0</v>
      </c>
      <c r="AG103" s="19"/>
      <c r="AH103" s="19"/>
      <c r="AI103" s="16">
        <f t="shared" si="32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20"/>
        <v>0</v>
      </c>
      <c r="V104" s="16">
        <f t="shared" si="21"/>
        <v>0</v>
      </c>
      <c r="W104" s="16">
        <f t="shared" si="22"/>
        <v>0</v>
      </c>
      <c r="X104" s="16">
        <f t="shared" si="23"/>
        <v>0</v>
      </c>
      <c r="Y104" s="16">
        <f t="shared" si="24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8">
        <f t="shared" si="31"/>
        <v>0</v>
      </c>
      <c r="AG104" s="19"/>
      <c r="AH104" s="19"/>
      <c r="AI104" s="16">
        <f t="shared" si="32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20"/>
        <v>0</v>
      </c>
      <c r="V105" s="16">
        <f t="shared" si="21"/>
        <v>0</v>
      </c>
      <c r="W105" s="16">
        <f t="shared" si="22"/>
        <v>0</v>
      </c>
      <c r="X105" s="16">
        <f t="shared" si="23"/>
        <v>0</v>
      </c>
      <c r="Y105" s="16">
        <f t="shared" si="24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8">
        <f t="shared" si="31"/>
        <v>0</v>
      </c>
      <c r="AG105" s="19"/>
      <c r="AH105" s="19"/>
      <c r="AI105" s="16">
        <f t="shared" si="32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20"/>
        <v>0</v>
      </c>
      <c r="V106" s="16">
        <f t="shared" si="21"/>
        <v>0</v>
      </c>
      <c r="W106" s="16">
        <f t="shared" si="22"/>
        <v>0</v>
      </c>
      <c r="X106" s="16">
        <f t="shared" si="23"/>
        <v>0</v>
      </c>
      <c r="Y106" s="16">
        <f t="shared" si="24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8">
        <f t="shared" si="31"/>
        <v>0</v>
      </c>
      <c r="AG106" s="19"/>
      <c r="AH106" s="19"/>
      <c r="AI106" s="16">
        <f t="shared" si="32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20"/>
        <v>0</v>
      </c>
      <c r="V107" s="16">
        <f t="shared" si="21"/>
        <v>0</v>
      </c>
      <c r="W107" s="16">
        <f t="shared" si="22"/>
        <v>0</v>
      </c>
      <c r="X107" s="16">
        <f t="shared" si="23"/>
        <v>0</v>
      </c>
      <c r="Y107" s="16">
        <f t="shared" si="24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8">
        <f t="shared" si="31"/>
        <v>0</v>
      </c>
      <c r="AG107" s="19"/>
      <c r="AH107" s="19"/>
      <c r="AI107" s="16">
        <f t="shared" si="32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20"/>
        <v>0</v>
      </c>
      <c r="V108" s="16">
        <f t="shared" si="21"/>
        <v>0</v>
      </c>
      <c r="W108" s="16">
        <f t="shared" si="22"/>
        <v>0</v>
      </c>
      <c r="X108" s="16">
        <f t="shared" si="23"/>
        <v>0</v>
      </c>
      <c r="Y108" s="16">
        <f t="shared" si="24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8">
        <f t="shared" si="31"/>
        <v>0</v>
      </c>
      <c r="AG108" s="19"/>
      <c r="AH108" s="19"/>
      <c r="AI108" s="16">
        <f t="shared" si="32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6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6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6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6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6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6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6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6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6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5"/>
        <v>0</v>
      </c>
      <c r="U118" s="16">
        <f t="shared" si="6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5"/>
        <v>0</v>
      </c>
      <c r="U119" s="16">
        <f t="shared" si="6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5"/>
        <v>0</v>
      </c>
      <c r="U120" s="16">
        <f t="shared" si="6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5"/>
        <v>0</v>
      </c>
      <c r="U121" s="16">
        <f t="shared" si="6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5"/>
        <v>0</v>
      </c>
      <c r="U122" s="16">
        <f t="shared" si="6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5"/>
        <v>0</v>
      </c>
      <c r="U123" s="16">
        <f t="shared" si="6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5"/>
        <v>0</v>
      </c>
      <c r="U124" s="16">
        <f t="shared" si="6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5"/>
        <v>0</v>
      </c>
      <c r="U125" s="16">
        <f t="shared" si="6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5"/>
        <v>0</v>
      </c>
      <c r="U126" s="16">
        <f t="shared" si="6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5"/>
        <v>0</v>
      </c>
      <c r="U127" s="16">
        <f t="shared" si="6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5"/>
        <v>0</v>
      </c>
      <c r="U128" s="16">
        <f t="shared" si="6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5"/>
        <v>0</v>
      </c>
      <c r="U129" s="16">
        <f t="shared" si="6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5"/>
        <v>0</v>
      </c>
      <c r="U130" s="16">
        <f t="shared" si="6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5"/>
        <v>0</v>
      </c>
      <c r="U131" s="16">
        <f t="shared" si="6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5"/>
        <v>0</v>
      </c>
      <c r="U132" s="16">
        <f t="shared" si="6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5"/>
        <v>0</v>
      </c>
      <c r="U133" s="16">
        <f t="shared" si="6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ref="U134:U141" si="44">IF(P134&lt;6750,0,IF(Q134="kurang",I134*J134*10%,I134*J134*20%))</f>
        <v>0</v>
      </c>
      <c r="V134" s="16">
        <f t="shared" ref="V134:V141" si="45">ROUND(SUM(S134:U134),0)</f>
        <v>0</v>
      </c>
      <c r="W134" s="16">
        <f t="shared" ref="W134:W141" si="46">I134*K134*40%*O134</f>
        <v>0</v>
      </c>
      <c r="X134" s="16">
        <f t="shared" ref="X134:X141" si="47">IF(P134&gt;=6750,(I134*K134*40%),0)</f>
        <v>0</v>
      </c>
      <c r="Y134" s="16">
        <f t="shared" ref="Y134:Y141" si="48">IF(P134&lt;6750,0,IF(Q134="kurang",I134*K134*10%,I134*K134*20%))</f>
        <v>0</v>
      </c>
      <c r="Z134" s="16">
        <f t="shared" ref="Z134:Z141" si="49">ROUND(SUM(W134:Y134),0)</f>
        <v>0</v>
      </c>
      <c r="AA134" s="16">
        <f t="shared" ref="AA134:AA141" si="50">I134*L134</f>
        <v>0</v>
      </c>
      <c r="AB134" s="16">
        <f t="shared" ref="AB134:AB141" si="51">ROUND(AA134,0)</f>
        <v>0</v>
      </c>
      <c r="AC134" s="16">
        <f t="shared" ref="AC134:AC141" si="52">I134*M134</f>
        <v>0</v>
      </c>
      <c r="AD134" s="16">
        <f t="shared" ref="AD134:AD141" si="53">ROUND(AC134,0)</f>
        <v>0</v>
      </c>
      <c r="AE134" s="17">
        <f t="shared" ref="AE134:AE141" si="54">ROUND((V134+Z134+AB134+AD134),0)</f>
        <v>0</v>
      </c>
      <c r="AF134" s="18">
        <f t="shared" ref="AF134:AF141" si="55">ROUND(AE134*R134,0)</f>
        <v>0</v>
      </c>
      <c r="AG134" s="19"/>
      <c r="AH134" s="19"/>
      <c r="AI134" s="16">
        <f t="shared" ref="AI134:AI141" si="56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44"/>
        <v>0</v>
      </c>
      <c r="V135" s="16">
        <f t="shared" si="45"/>
        <v>0</v>
      </c>
      <c r="W135" s="16">
        <f t="shared" si="46"/>
        <v>0</v>
      </c>
      <c r="X135" s="16">
        <f t="shared" si="47"/>
        <v>0</v>
      </c>
      <c r="Y135" s="16">
        <f t="shared" si="48"/>
        <v>0</v>
      </c>
      <c r="Z135" s="16">
        <f t="shared" si="49"/>
        <v>0</v>
      </c>
      <c r="AA135" s="16">
        <f t="shared" si="50"/>
        <v>0</v>
      </c>
      <c r="AB135" s="16">
        <f t="shared" si="51"/>
        <v>0</v>
      </c>
      <c r="AC135" s="16">
        <f t="shared" si="52"/>
        <v>0</v>
      </c>
      <c r="AD135" s="16">
        <f t="shared" si="53"/>
        <v>0</v>
      </c>
      <c r="AE135" s="17">
        <f t="shared" si="54"/>
        <v>0</v>
      </c>
      <c r="AF135" s="18">
        <f t="shared" si="55"/>
        <v>0</v>
      </c>
      <c r="AG135" s="19"/>
      <c r="AH135" s="19"/>
      <c r="AI135" s="16">
        <f t="shared" si="56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44"/>
        <v>0</v>
      </c>
      <c r="V136" s="16">
        <f t="shared" si="45"/>
        <v>0</v>
      </c>
      <c r="W136" s="16">
        <f t="shared" si="46"/>
        <v>0</v>
      </c>
      <c r="X136" s="16">
        <f t="shared" si="47"/>
        <v>0</v>
      </c>
      <c r="Y136" s="16">
        <f t="shared" si="48"/>
        <v>0</v>
      </c>
      <c r="Z136" s="16">
        <f t="shared" si="49"/>
        <v>0</v>
      </c>
      <c r="AA136" s="16">
        <f t="shared" si="50"/>
        <v>0</v>
      </c>
      <c r="AB136" s="16">
        <f t="shared" si="51"/>
        <v>0</v>
      </c>
      <c r="AC136" s="16">
        <f t="shared" si="52"/>
        <v>0</v>
      </c>
      <c r="AD136" s="16">
        <f t="shared" si="53"/>
        <v>0</v>
      </c>
      <c r="AE136" s="17">
        <f t="shared" si="54"/>
        <v>0</v>
      </c>
      <c r="AF136" s="18">
        <f t="shared" si="55"/>
        <v>0</v>
      </c>
      <c r="AG136" s="19"/>
      <c r="AH136" s="19"/>
      <c r="AI136" s="16">
        <f t="shared" si="56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si="44"/>
        <v>0</v>
      </c>
      <c r="V137" s="16">
        <f t="shared" si="45"/>
        <v>0</v>
      </c>
      <c r="W137" s="16">
        <f t="shared" si="46"/>
        <v>0</v>
      </c>
      <c r="X137" s="16">
        <f t="shared" si="47"/>
        <v>0</v>
      </c>
      <c r="Y137" s="16">
        <f t="shared" si="48"/>
        <v>0</v>
      </c>
      <c r="Z137" s="16">
        <f t="shared" si="49"/>
        <v>0</v>
      </c>
      <c r="AA137" s="16">
        <f t="shared" si="50"/>
        <v>0</v>
      </c>
      <c r="AB137" s="16">
        <f t="shared" si="51"/>
        <v>0</v>
      </c>
      <c r="AC137" s="16">
        <f t="shared" si="52"/>
        <v>0</v>
      </c>
      <c r="AD137" s="16">
        <f t="shared" si="53"/>
        <v>0</v>
      </c>
      <c r="AE137" s="17">
        <f t="shared" si="54"/>
        <v>0</v>
      </c>
      <c r="AF137" s="18">
        <f t="shared" si="55"/>
        <v>0</v>
      </c>
      <c r="AG137" s="19"/>
      <c r="AH137" s="19"/>
      <c r="AI137" s="16">
        <f t="shared" si="56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44"/>
        <v>0</v>
      </c>
      <c r="V138" s="16">
        <f t="shared" si="45"/>
        <v>0</v>
      </c>
      <c r="W138" s="16">
        <f t="shared" si="46"/>
        <v>0</v>
      </c>
      <c r="X138" s="16">
        <f t="shared" si="47"/>
        <v>0</v>
      </c>
      <c r="Y138" s="16">
        <f t="shared" si="48"/>
        <v>0</v>
      </c>
      <c r="Z138" s="16">
        <f t="shared" si="49"/>
        <v>0</v>
      </c>
      <c r="AA138" s="16">
        <f t="shared" si="50"/>
        <v>0</v>
      </c>
      <c r="AB138" s="16">
        <f t="shared" si="51"/>
        <v>0</v>
      </c>
      <c r="AC138" s="16">
        <f t="shared" si="52"/>
        <v>0</v>
      </c>
      <c r="AD138" s="16">
        <f t="shared" si="53"/>
        <v>0</v>
      </c>
      <c r="AE138" s="17">
        <f t="shared" si="54"/>
        <v>0</v>
      </c>
      <c r="AF138" s="18">
        <f t="shared" si="55"/>
        <v>0</v>
      </c>
      <c r="AG138" s="19"/>
      <c r="AH138" s="19"/>
      <c r="AI138" s="16">
        <f t="shared" si="56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44"/>
        <v>0</v>
      </c>
      <c r="V139" s="16">
        <f t="shared" si="45"/>
        <v>0</v>
      </c>
      <c r="W139" s="16">
        <f t="shared" si="46"/>
        <v>0</v>
      </c>
      <c r="X139" s="16">
        <f t="shared" si="47"/>
        <v>0</v>
      </c>
      <c r="Y139" s="16">
        <f t="shared" si="48"/>
        <v>0</v>
      </c>
      <c r="Z139" s="16">
        <f t="shared" si="49"/>
        <v>0</v>
      </c>
      <c r="AA139" s="16">
        <f t="shared" si="50"/>
        <v>0</v>
      </c>
      <c r="AB139" s="16">
        <f t="shared" si="51"/>
        <v>0</v>
      </c>
      <c r="AC139" s="16">
        <f t="shared" si="52"/>
        <v>0</v>
      </c>
      <c r="AD139" s="16">
        <f t="shared" si="53"/>
        <v>0</v>
      </c>
      <c r="AE139" s="17">
        <f t="shared" si="54"/>
        <v>0</v>
      </c>
      <c r="AF139" s="18">
        <f t="shared" si="55"/>
        <v>0</v>
      </c>
      <c r="AG139" s="19"/>
      <c r="AH139" s="19"/>
      <c r="AI139" s="16">
        <f t="shared" si="56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44"/>
        <v>0</v>
      </c>
      <c r="V140" s="16">
        <f t="shared" si="45"/>
        <v>0</v>
      </c>
      <c r="W140" s="16">
        <f t="shared" si="46"/>
        <v>0</v>
      </c>
      <c r="X140" s="16">
        <f t="shared" si="47"/>
        <v>0</v>
      </c>
      <c r="Y140" s="16">
        <f t="shared" si="48"/>
        <v>0</v>
      </c>
      <c r="Z140" s="16">
        <f t="shared" si="49"/>
        <v>0</v>
      </c>
      <c r="AA140" s="16">
        <f t="shared" si="50"/>
        <v>0</v>
      </c>
      <c r="AB140" s="16">
        <f t="shared" si="51"/>
        <v>0</v>
      </c>
      <c r="AC140" s="16">
        <f t="shared" si="52"/>
        <v>0</v>
      </c>
      <c r="AD140" s="16">
        <f t="shared" si="53"/>
        <v>0</v>
      </c>
      <c r="AE140" s="17">
        <f t="shared" si="54"/>
        <v>0</v>
      </c>
      <c r="AF140" s="18">
        <f t="shared" si="55"/>
        <v>0</v>
      </c>
      <c r="AG140" s="19"/>
      <c r="AH140" s="19"/>
      <c r="AI140" s="16">
        <f t="shared" si="56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44"/>
        <v>0</v>
      </c>
      <c r="V141" s="16">
        <f t="shared" si="45"/>
        <v>0</v>
      </c>
      <c r="W141" s="16">
        <f t="shared" si="46"/>
        <v>0</v>
      </c>
      <c r="X141" s="16">
        <f t="shared" si="47"/>
        <v>0</v>
      </c>
      <c r="Y141" s="16">
        <f t="shared" si="48"/>
        <v>0</v>
      </c>
      <c r="Z141" s="16">
        <f t="shared" si="49"/>
        <v>0</v>
      </c>
      <c r="AA141" s="16">
        <f t="shared" si="50"/>
        <v>0</v>
      </c>
      <c r="AB141" s="16">
        <f t="shared" si="51"/>
        <v>0</v>
      </c>
      <c r="AC141" s="16">
        <f t="shared" si="52"/>
        <v>0</v>
      </c>
      <c r="AD141" s="16">
        <f t="shared" si="53"/>
        <v>0</v>
      </c>
      <c r="AE141" s="17">
        <f t="shared" si="54"/>
        <v>0</v>
      </c>
      <c r="AF141" s="18">
        <f t="shared" si="55"/>
        <v>0</v>
      </c>
      <c r="AG141" s="19"/>
      <c r="AH141" s="19"/>
      <c r="AI141" s="16">
        <f t="shared" si="56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ref="U142:U149" si="60">IF(P142&lt;6750,0,IF(Q142="kurang",I142*J142*10%,I142*J142*20%))</f>
        <v>0</v>
      </c>
      <c r="V142" s="16">
        <f t="shared" ref="V142:V149" si="61">ROUND(SUM(S142:U142),0)</f>
        <v>0</v>
      </c>
      <c r="W142" s="16">
        <f t="shared" ref="W142:W149" si="62">I142*K142*40%*O142</f>
        <v>0</v>
      </c>
      <c r="X142" s="16">
        <f t="shared" ref="X142:X149" si="63">IF(P142&gt;=6750,(I142*K142*40%),0)</f>
        <v>0</v>
      </c>
      <c r="Y142" s="16">
        <f t="shared" ref="Y142:Y149" si="64">IF(P142&lt;6750,0,IF(Q142="kurang",I142*K142*10%,I142*K142*20%))</f>
        <v>0</v>
      </c>
      <c r="Z142" s="16">
        <f t="shared" ref="Z142:Z149" si="65">ROUND(SUM(W142:Y142),0)</f>
        <v>0</v>
      </c>
      <c r="AA142" s="16">
        <f t="shared" ref="AA142:AA149" si="66">I142*L142</f>
        <v>0</v>
      </c>
      <c r="AB142" s="16">
        <f t="shared" ref="AB142:AB149" si="67">ROUND(AA142,0)</f>
        <v>0</v>
      </c>
      <c r="AC142" s="16">
        <f t="shared" ref="AC142:AC149" si="68">I142*M142</f>
        <v>0</v>
      </c>
      <c r="AD142" s="16">
        <f t="shared" ref="AD142:AD149" si="69">ROUND(AC142,0)</f>
        <v>0</v>
      </c>
      <c r="AE142" s="17">
        <f t="shared" ref="AE142:AE149" si="70">ROUND((V142+Z142+AB142+AD142),0)</f>
        <v>0</v>
      </c>
      <c r="AF142" s="18">
        <f t="shared" ref="AF142:AF149" si="71">ROUND(AE142*R142,0)</f>
        <v>0</v>
      </c>
      <c r="AG142" s="19"/>
      <c r="AH142" s="19"/>
      <c r="AI142" s="16">
        <f t="shared" ref="AI142:AI149" si="72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60"/>
        <v>0</v>
      </c>
      <c r="V143" s="16">
        <f t="shared" si="61"/>
        <v>0</v>
      </c>
      <c r="W143" s="16">
        <f t="shared" si="62"/>
        <v>0</v>
      </c>
      <c r="X143" s="16">
        <f t="shared" si="63"/>
        <v>0</v>
      </c>
      <c r="Y143" s="16">
        <f t="shared" si="64"/>
        <v>0</v>
      </c>
      <c r="Z143" s="16">
        <f t="shared" si="65"/>
        <v>0</v>
      </c>
      <c r="AA143" s="16">
        <f t="shared" si="66"/>
        <v>0</v>
      </c>
      <c r="AB143" s="16">
        <f t="shared" si="67"/>
        <v>0</v>
      </c>
      <c r="AC143" s="16">
        <f t="shared" si="68"/>
        <v>0</v>
      </c>
      <c r="AD143" s="16">
        <f t="shared" si="69"/>
        <v>0</v>
      </c>
      <c r="AE143" s="17">
        <f t="shared" si="70"/>
        <v>0</v>
      </c>
      <c r="AF143" s="18">
        <f t="shared" si="71"/>
        <v>0</v>
      </c>
      <c r="AG143" s="19"/>
      <c r="AH143" s="19"/>
      <c r="AI143" s="16">
        <f t="shared" si="72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60"/>
        <v>0</v>
      </c>
      <c r="V144" s="16">
        <f t="shared" si="61"/>
        <v>0</v>
      </c>
      <c r="W144" s="16">
        <f t="shared" si="62"/>
        <v>0</v>
      </c>
      <c r="X144" s="16">
        <f t="shared" si="63"/>
        <v>0</v>
      </c>
      <c r="Y144" s="16">
        <f t="shared" si="64"/>
        <v>0</v>
      </c>
      <c r="Z144" s="16">
        <f t="shared" si="65"/>
        <v>0</v>
      </c>
      <c r="AA144" s="16">
        <f t="shared" si="66"/>
        <v>0</v>
      </c>
      <c r="AB144" s="16">
        <f t="shared" si="67"/>
        <v>0</v>
      </c>
      <c r="AC144" s="16">
        <f t="shared" si="68"/>
        <v>0</v>
      </c>
      <c r="AD144" s="16">
        <f t="shared" si="69"/>
        <v>0</v>
      </c>
      <c r="AE144" s="17">
        <f t="shared" si="70"/>
        <v>0</v>
      </c>
      <c r="AF144" s="18">
        <f t="shared" si="71"/>
        <v>0</v>
      </c>
      <c r="AG144" s="19"/>
      <c r="AH144" s="19"/>
      <c r="AI144" s="16">
        <f t="shared" si="72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60"/>
        <v>0</v>
      </c>
      <c r="V145" s="16">
        <f t="shared" si="61"/>
        <v>0</v>
      </c>
      <c r="W145" s="16">
        <f t="shared" si="62"/>
        <v>0</v>
      </c>
      <c r="X145" s="16">
        <f t="shared" si="63"/>
        <v>0</v>
      </c>
      <c r="Y145" s="16">
        <f t="shared" si="64"/>
        <v>0</v>
      </c>
      <c r="Z145" s="16">
        <f t="shared" si="65"/>
        <v>0</v>
      </c>
      <c r="AA145" s="16">
        <f t="shared" si="66"/>
        <v>0</v>
      </c>
      <c r="AB145" s="16">
        <f t="shared" si="67"/>
        <v>0</v>
      </c>
      <c r="AC145" s="16">
        <f t="shared" si="68"/>
        <v>0</v>
      </c>
      <c r="AD145" s="16">
        <f t="shared" si="69"/>
        <v>0</v>
      </c>
      <c r="AE145" s="17">
        <f t="shared" si="70"/>
        <v>0</v>
      </c>
      <c r="AF145" s="18">
        <f t="shared" si="71"/>
        <v>0</v>
      </c>
      <c r="AG145" s="19"/>
      <c r="AH145" s="19"/>
      <c r="AI145" s="16">
        <f t="shared" si="72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60"/>
        <v>0</v>
      </c>
      <c r="V146" s="16">
        <f t="shared" si="61"/>
        <v>0</v>
      </c>
      <c r="W146" s="16">
        <f t="shared" si="62"/>
        <v>0</v>
      </c>
      <c r="X146" s="16">
        <f t="shared" si="63"/>
        <v>0</v>
      </c>
      <c r="Y146" s="16">
        <f t="shared" si="64"/>
        <v>0</v>
      </c>
      <c r="Z146" s="16">
        <f t="shared" si="65"/>
        <v>0</v>
      </c>
      <c r="AA146" s="16">
        <f t="shared" si="66"/>
        <v>0</v>
      </c>
      <c r="AB146" s="16">
        <f t="shared" si="67"/>
        <v>0</v>
      </c>
      <c r="AC146" s="16">
        <f t="shared" si="68"/>
        <v>0</v>
      </c>
      <c r="AD146" s="16">
        <f t="shared" si="69"/>
        <v>0</v>
      </c>
      <c r="AE146" s="17">
        <f t="shared" si="70"/>
        <v>0</v>
      </c>
      <c r="AF146" s="18">
        <f t="shared" si="71"/>
        <v>0</v>
      </c>
      <c r="AG146" s="19"/>
      <c r="AH146" s="19"/>
      <c r="AI146" s="16">
        <f t="shared" si="72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60"/>
        <v>0</v>
      </c>
      <c r="V147" s="16">
        <f t="shared" si="61"/>
        <v>0</v>
      </c>
      <c r="W147" s="16">
        <f t="shared" si="62"/>
        <v>0</v>
      </c>
      <c r="X147" s="16">
        <f t="shared" si="63"/>
        <v>0</v>
      </c>
      <c r="Y147" s="16">
        <f t="shared" si="64"/>
        <v>0</v>
      </c>
      <c r="Z147" s="16">
        <f t="shared" si="65"/>
        <v>0</v>
      </c>
      <c r="AA147" s="16">
        <f t="shared" si="66"/>
        <v>0</v>
      </c>
      <c r="AB147" s="16">
        <f t="shared" si="67"/>
        <v>0</v>
      </c>
      <c r="AC147" s="16">
        <f t="shared" si="68"/>
        <v>0</v>
      </c>
      <c r="AD147" s="16">
        <f t="shared" si="69"/>
        <v>0</v>
      </c>
      <c r="AE147" s="17">
        <f t="shared" si="70"/>
        <v>0</v>
      </c>
      <c r="AF147" s="18">
        <f t="shared" si="71"/>
        <v>0</v>
      </c>
      <c r="AG147" s="19"/>
      <c r="AH147" s="19"/>
      <c r="AI147" s="16">
        <f t="shared" si="72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60"/>
        <v>0</v>
      </c>
      <c r="V148" s="16">
        <f t="shared" si="61"/>
        <v>0</v>
      </c>
      <c r="W148" s="16">
        <f t="shared" si="62"/>
        <v>0</v>
      </c>
      <c r="X148" s="16">
        <f t="shared" si="63"/>
        <v>0</v>
      </c>
      <c r="Y148" s="16">
        <f t="shared" si="64"/>
        <v>0</v>
      </c>
      <c r="Z148" s="16">
        <f t="shared" si="65"/>
        <v>0</v>
      </c>
      <c r="AA148" s="16">
        <f t="shared" si="66"/>
        <v>0</v>
      </c>
      <c r="AB148" s="16">
        <f t="shared" si="67"/>
        <v>0</v>
      </c>
      <c r="AC148" s="16">
        <f t="shared" si="68"/>
        <v>0</v>
      </c>
      <c r="AD148" s="16">
        <f t="shared" si="69"/>
        <v>0</v>
      </c>
      <c r="AE148" s="17">
        <f t="shared" si="70"/>
        <v>0</v>
      </c>
      <c r="AF148" s="18">
        <f t="shared" si="71"/>
        <v>0</v>
      </c>
      <c r="AG148" s="19"/>
      <c r="AH148" s="19"/>
      <c r="AI148" s="16">
        <f t="shared" si="72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60"/>
        <v>0</v>
      </c>
      <c r="V149" s="16">
        <f t="shared" si="61"/>
        <v>0</v>
      </c>
      <c r="W149" s="16">
        <f t="shared" si="62"/>
        <v>0</v>
      </c>
      <c r="X149" s="16">
        <f t="shared" si="63"/>
        <v>0</v>
      </c>
      <c r="Y149" s="16">
        <f t="shared" si="64"/>
        <v>0</v>
      </c>
      <c r="Z149" s="16">
        <f t="shared" si="65"/>
        <v>0</v>
      </c>
      <c r="AA149" s="16">
        <f t="shared" si="66"/>
        <v>0</v>
      </c>
      <c r="AB149" s="16">
        <f t="shared" si="67"/>
        <v>0</v>
      </c>
      <c r="AC149" s="16">
        <f t="shared" si="68"/>
        <v>0</v>
      </c>
      <c r="AD149" s="16">
        <f t="shared" si="69"/>
        <v>0</v>
      </c>
      <c r="AE149" s="17">
        <f t="shared" si="70"/>
        <v>0</v>
      </c>
      <c r="AF149" s="18">
        <f t="shared" si="71"/>
        <v>0</v>
      </c>
      <c r="AG149" s="19"/>
      <c r="AH149" s="19"/>
      <c r="AI149" s="16">
        <f t="shared" si="72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ref="S150:S155" si="73">I150*J150*40%*O150</f>
        <v>0</v>
      </c>
      <c r="T150" s="16">
        <f t="shared" si="5"/>
        <v>0</v>
      </c>
      <c r="U150" s="16">
        <f t="shared" si="6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9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73"/>
        <v>0</v>
      </c>
      <c r="T151" s="16">
        <f t="shared" si="5"/>
        <v>0</v>
      </c>
      <c r="U151" s="16">
        <f t="shared" si="6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9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4">ROUND(I152*(SUM(J152:M152)),0)</f>
        <v>0</v>
      </c>
      <c r="O152" s="123"/>
      <c r="P152" s="121"/>
      <c r="Q152" s="121"/>
      <c r="R152" s="80"/>
      <c r="S152" s="16">
        <f t="shared" si="73"/>
        <v>0</v>
      </c>
      <c r="T152" s="16">
        <f t="shared" ref="T152" si="75">IF(P152&gt;=6750,(I152*J152*40%),0)</f>
        <v>0</v>
      </c>
      <c r="U152" s="16">
        <f t="shared" ref="U152" si="76">IF(P152&lt;6750,0,IF(Q152="kurang",I152*J152*10%,I152*J152*20%))</f>
        <v>0</v>
      </c>
      <c r="V152" s="16">
        <f t="shared" ref="V152" si="77">ROUND(SUM(S152:U152),0)</f>
        <v>0</v>
      </c>
      <c r="W152" s="16">
        <f t="shared" ref="W152" si="78">I152*K152*40%*O152</f>
        <v>0</v>
      </c>
      <c r="X152" s="16">
        <f t="shared" ref="X152" si="79">IF(P152&gt;=6750,(I152*K152*40%),0)</f>
        <v>0</v>
      </c>
      <c r="Y152" s="16">
        <f t="shared" ref="Y152" si="80">IF(P152&lt;6750,0,IF(Q152="kurang",I152*K152*10%,I152*K152*20%))</f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8">
        <f t="shared" ref="AF152" si="87">ROUND(AE152*R152,0)</f>
        <v>0</v>
      </c>
      <c r="AG152" s="19"/>
      <c r="AH152" s="19"/>
      <c r="AI152" s="16">
        <f t="shared" ref="AI152" si="88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73"/>
        <v>0</v>
      </c>
      <c r="T153" s="16">
        <f t="shared" si="5"/>
        <v>0</v>
      </c>
      <c r="U153" s="16">
        <f t="shared" si="6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9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73"/>
        <v>0</v>
      </c>
      <c r="T154" s="16">
        <f t="shared" si="5"/>
        <v>0</v>
      </c>
      <c r="U154" s="16">
        <f t="shared" si="6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9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73"/>
        <v>0</v>
      </c>
      <c r="T155" s="16">
        <f t="shared" si="5"/>
        <v>0</v>
      </c>
      <c r="U155" s="16">
        <f t="shared" si="6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9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89">SUM(AG8:AG155)</f>
        <v>0</v>
      </c>
      <c r="AH156" s="52">
        <f t="shared" si="89"/>
        <v>0</v>
      </c>
      <c r="AI156" s="52">
        <f t="shared" si="89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9" t="s">
        <v>79</v>
      </c>
      <c r="C158" s="12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30" t="s">
        <v>81</v>
      </c>
      <c r="AG159" s="130"/>
      <c r="AH159" s="130"/>
      <c r="AI159" s="13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8" t="s">
        <v>82</v>
      </c>
      <c r="C164" s="128"/>
      <c r="T164" s="127"/>
      <c r="U164" s="127"/>
      <c r="V164" s="127"/>
      <c r="W164" s="127"/>
      <c r="X164" s="127"/>
      <c r="Y164" s="127"/>
      <c r="AE164" s="48"/>
      <c r="AF164" s="128" t="s">
        <v>82</v>
      </c>
      <c r="AG164" s="128"/>
      <c r="AH164" s="128"/>
      <c r="AI164" s="128"/>
    </row>
    <row r="165" spans="2:37" x14ac:dyDescent="0.2">
      <c r="B165" s="69" t="s">
        <v>83</v>
      </c>
      <c r="C165" s="69"/>
      <c r="T165" s="127"/>
      <c r="U165" s="127"/>
      <c r="V165" s="127"/>
      <c r="W165" s="127"/>
      <c r="X165" s="127"/>
      <c r="Y165" s="127"/>
      <c r="AF165" s="128" t="s">
        <v>83</v>
      </c>
      <c r="AG165" s="128"/>
      <c r="AH165" s="128"/>
      <c r="AI165" s="12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B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9" t="s">
        <v>127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"/>
    </row>
    <row r="2" spans="1:38" ht="20" x14ac:dyDescent="0.2">
      <c r="A2" s="149" t="s">
        <v>128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2"/>
    </row>
    <row r="3" spans="1:38" ht="20" x14ac:dyDescent="0.2">
      <c r="A3" s="150" t="s">
        <v>129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2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130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IF(P9&lt;6750,0,IF(Q9="kurang",I9*J9*10%,I9*J9*20%))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I9*K9*20%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9" t="s">
        <v>79</v>
      </c>
      <c r="C25" s="12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30" t="s">
        <v>81</v>
      </c>
      <c r="AG26" s="130"/>
      <c r="AH26" s="130"/>
      <c r="AI26" s="13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8" t="s">
        <v>82</v>
      </c>
      <c r="C31" s="128"/>
      <c r="AE31" s="48"/>
      <c r="AF31" s="128" t="s">
        <v>82</v>
      </c>
      <c r="AG31" s="128"/>
      <c r="AH31" s="128"/>
      <c r="AI31" s="128"/>
    </row>
    <row r="32" spans="1:38" x14ac:dyDescent="0.2">
      <c r="B32" s="69" t="s">
        <v>83</v>
      </c>
      <c r="C32" s="69"/>
      <c r="T32" s="127"/>
      <c r="U32" s="127"/>
      <c r="V32" s="127"/>
      <c r="W32" s="127"/>
      <c r="X32" s="127"/>
      <c r="Y32" s="127"/>
      <c r="AF32" s="128" t="s">
        <v>83</v>
      </c>
      <c r="AG32" s="128"/>
      <c r="AH32" s="128"/>
      <c r="AI32" s="12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workbookViewId="0">
      <selection activeCell="O8" sqref="O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9" t="s">
        <v>150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95"/>
    </row>
    <row r="2" spans="1:38" ht="28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95"/>
    </row>
    <row r="3" spans="1:38" ht="28" customHeight="1" x14ac:dyDescent="0.2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96"/>
    </row>
    <row r="4" spans="1:38" x14ac:dyDescent="0.2">
      <c r="O4"/>
    </row>
    <row r="5" spans="1:38" x14ac:dyDescent="0.2">
      <c r="A5" s="151" t="s">
        <v>1</v>
      </c>
      <c r="B5" s="151" t="s">
        <v>2</v>
      </c>
      <c r="C5" s="152" t="s">
        <v>3</v>
      </c>
      <c r="D5" s="154" t="s">
        <v>4</v>
      </c>
      <c r="E5" s="151" t="s">
        <v>5</v>
      </c>
      <c r="F5" s="155" t="s">
        <v>6</v>
      </c>
      <c r="G5" s="151" t="s">
        <v>7</v>
      </c>
      <c r="H5" s="156" t="s">
        <v>8</v>
      </c>
      <c r="I5" s="158" t="s">
        <v>9</v>
      </c>
      <c r="J5" s="159" t="s">
        <v>10</v>
      </c>
      <c r="K5" s="160"/>
      <c r="L5" s="160"/>
      <c r="M5" s="161"/>
      <c r="N5" s="140" t="s">
        <v>11</v>
      </c>
      <c r="O5" s="162" t="s">
        <v>12</v>
      </c>
      <c r="P5" s="163"/>
      <c r="Q5" s="164"/>
      <c r="R5" s="93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31" t="s">
        <v>14</v>
      </c>
      <c r="AG5" s="131" t="s">
        <v>15</v>
      </c>
      <c r="AH5" s="132" t="s">
        <v>16</v>
      </c>
      <c r="AI5" s="134" t="s">
        <v>17</v>
      </c>
      <c r="AJ5" s="136" t="s">
        <v>18</v>
      </c>
      <c r="AK5" s="137"/>
      <c r="AL5" s="113"/>
    </row>
    <row r="6" spans="1:38" ht="14.5" customHeight="1" x14ac:dyDescent="0.2">
      <c r="A6" s="151"/>
      <c r="B6" s="151"/>
      <c r="C6" s="153"/>
      <c r="D6" s="153"/>
      <c r="E6" s="151"/>
      <c r="F6" s="155"/>
      <c r="G6" s="151"/>
      <c r="H6" s="153"/>
      <c r="I6" s="158"/>
      <c r="J6" s="140" t="s">
        <v>19</v>
      </c>
      <c r="K6" s="140" t="s">
        <v>20</v>
      </c>
      <c r="L6" s="140" t="s">
        <v>21</v>
      </c>
      <c r="M6" s="140" t="s">
        <v>22</v>
      </c>
      <c r="N6" s="141"/>
      <c r="O6" s="124" t="s">
        <v>23</v>
      </c>
      <c r="P6" s="124" t="s">
        <v>24</v>
      </c>
      <c r="Q6" s="124" t="s">
        <v>25</v>
      </c>
      <c r="R6" s="97" t="s">
        <v>148</v>
      </c>
      <c r="S6" s="142" t="s">
        <v>19</v>
      </c>
      <c r="T6" s="143"/>
      <c r="U6" s="144"/>
      <c r="V6" s="134" t="s">
        <v>26</v>
      </c>
      <c r="W6" s="145" t="s">
        <v>20</v>
      </c>
      <c r="X6" s="145"/>
      <c r="Y6" s="145"/>
      <c r="Z6" s="146" t="s">
        <v>27</v>
      </c>
      <c r="AA6" s="147" t="s">
        <v>21</v>
      </c>
      <c r="AB6" s="147" t="s">
        <v>28</v>
      </c>
      <c r="AC6" s="148" t="s">
        <v>22</v>
      </c>
      <c r="AD6" s="148" t="s">
        <v>29</v>
      </c>
      <c r="AE6" s="135" t="s">
        <v>30</v>
      </c>
      <c r="AF6" s="131"/>
      <c r="AG6" s="131"/>
      <c r="AH6" s="133"/>
      <c r="AI6" s="134"/>
      <c r="AJ6" s="138"/>
      <c r="AK6" s="139"/>
      <c r="AL6" s="113"/>
    </row>
    <row r="7" spans="1:38" ht="34" x14ac:dyDescent="0.2">
      <c r="A7" s="151"/>
      <c r="B7" s="151"/>
      <c r="C7" s="153"/>
      <c r="D7" s="153"/>
      <c r="E7" s="151"/>
      <c r="F7" s="155"/>
      <c r="G7" s="151"/>
      <c r="H7" s="157"/>
      <c r="I7" s="158"/>
      <c r="J7" s="141"/>
      <c r="K7" s="141"/>
      <c r="L7" s="141"/>
      <c r="M7" s="141"/>
      <c r="N7" s="141"/>
      <c r="O7" s="125"/>
      <c r="P7" s="125"/>
      <c r="Q7" s="125"/>
      <c r="R7" s="94" t="s">
        <v>149</v>
      </c>
      <c r="S7" s="5" t="s">
        <v>31</v>
      </c>
      <c r="T7" s="5" t="s">
        <v>32</v>
      </c>
      <c r="U7" s="5" t="s">
        <v>33</v>
      </c>
      <c r="V7" s="134"/>
      <c r="W7" s="4" t="s">
        <v>31</v>
      </c>
      <c r="X7" s="4" t="s">
        <v>32</v>
      </c>
      <c r="Y7" s="4" t="s">
        <v>33</v>
      </c>
      <c r="Z7" s="146"/>
      <c r="AA7" s="147"/>
      <c r="AB7" s="147"/>
      <c r="AC7" s="148"/>
      <c r="AD7" s="148"/>
      <c r="AE7" s="135"/>
      <c r="AF7" s="131"/>
      <c r="AG7" s="131"/>
      <c r="AH7" s="133"/>
      <c r="AI7" s="134"/>
      <c r="AJ7" s="138"/>
      <c r="AK7" s="139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IF(Q8="Baik",(I8*J8*20%),(I8*J8*10%))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IF(Q8="Baik",(I8*K8*20%),(I8*K8*10%))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4">
        <f t="shared" ref="U9:U14" si="3">IF(Q9="Baik",(I9*J9*20%),(I9*J9*10%))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4">
        <f t="shared" ref="Y9:Y14" si="6">IF(Q9="Baik",(I9*K9*20%),(I9*K9*10%))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ref="U10:U13" si="14">IF(Q10="Baik",(I10*J10*20%),(I10*J10*10%))</f>
        <v>0</v>
      </c>
      <c r="V10" s="115">
        <f t="shared" ref="V10:V15" si="15">ROUND(SUM(S10:U10)*20%,)</f>
        <v>0</v>
      </c>
      <c r="W10" s="16">
        <f t="shared" ref="W10:W13" si="16">I10*K10*40%*O10</f>
        <v>0</v>
      </c>
      <c r="X10" s="16">
        <f t="shared" ref="X10:X13" si="17">IF(P10&gt;=6750,(I10*K10*40%),0)</f>
        <v>0</v>
      </c>
      <c r="Y10" s="16">
        <f t="shared" ref="Y10:Y13" si="18">IF(Q10="Baik",(I10*K10*20%),(I10*K10*10%))</f>
        <v>0</v>
      </c>
      <c r="Z10" s="115">
        <f t="shared" ref="Z10:Z15" si="19">SUM(W10:Y10)*20%</f>
        <v>0</v>
      </c>
      <c r="AA10" s="16">
        <f t="shared" ref="AA10:AA13" si="20">I10*L10</f>
        <v>0</v>
      </c>
      <c r="AB10" s="115">
        <f t="shared" ref="AB10:AB15" si="21">AA10*20%</f>
        <v>0</v>
      </c>
      <c r="AC10" s="16">
        <f t="shared" ref="AC10:AC13" si="22">I10*M10</f>
        <v>0</v>
      </c>
      <c r="AD10" s="16">
        <f t="shared" ref="AD10:AD13" si="23">AC10*20%</f>
        <v>0</v>
      </c>
      <c r="AE10" s="116">
        <f t="shared" ref="AE10:AE13" si="24">+V10+Z10+AB10+AD10</f>
        <v>0</v>
      </c>
      <c r="AF10" s="18">
        <f t="shared" si="10"/>
        <v>0</v>
      </c>
      <c r="AG10" s="26"/>
      <c r="AH10" s="26"/>
      <c r="AI10" s="114">
        <f t="shared" ref="AI10:AI13" si="25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14"/>
        <v>0</v>
      </c>
      <c r="V11" s="115">
        <f t="shared" si="15"/>
        <v>0</v>
      </c>
      <c r="W11" s="16">
        <f t="shared" si="16"/>
        <v>0</v>
      </c>
      <c r="X11" s="16">
        <f t="shared" si="17"/>
        <v>0</v>
      </c>
      <c r="Y11" s="16">
        <f t="shared" si="18"/>
        <v>0</v>
      </c>
      <c r="Z11" s="115">
        <f t="shared" si="19"/>
        <v>0</v>
      </c>
      <c r="AA11" s="16">
        <f t="shared" si="20"/>
        <v>0</v>
      </c>
      <c r="AB11" s="115">
        <f t="shared" si="21"/>
        <v>0</v>
      </c>
      <c r="AC11" s="16">
        <f t="shared" si="22"/>
        <v>0</v>
      </c>
      <c r="AD11" s="16">
        <f t="shared" si="23"/>
        <v>0</v>
      </c>
      <c r="AE11" s="116">
        <f t="shared" si="24"/>
        <v>0</v>
      </c>
      <c r="AF11" s="18">
        <f t="shared" si="10"/>
        <v>0</v>
      </c>
      <c r="AG11" s="26"/>
      <c r="AH11" s="26"/>
      <c r="AI11" s="114">
        <f t="shared" si="25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14"/>
        <v>0</v>
      </c>
      <c r="V12" s="115">
        <f t="shared" si="15"/>
        <v>0</v>
      </c>
      <c r="W12" s="16">
        <f t="shared" si="16"/>
        <v>0</v>
      </c>
      <c r="X12" s="16">
        <f t="shared" si="17"/>
        <v>0</v>
      </c>
      <c r="Y12" s="16">
        <f t="shared" si="18"/>
        <v>0</v>
      </c>
      <c r="Z12" s="115">
        <f t="shared" si="19"/>
        <v>0</v>
      </c>
      <c r="AA12" s="16">
        <f t="shared" si="20"/>
        <v>0</v>
      </c>
      <c r="AB12" s="115">
        <f t="shared" si="21"/>
        <v>0</v>
      </c>
      <c r="AC12" s="16">
        <f t="shared" si="22"/>
        <v>0</v>
      </c>
      <c r="AD12" s="16">
        <f t="shared" si="23"/>
        <v>0</v>
      </c>
      <c r="AE12" s="116">
        <f t="shared" si="24"/>
        <v>0</v>
      </c>
      <c r="AF12" s="18">
        <f t="shared" si="10"/>
        <v>0</v>
      </c>
      <c r="AG12" s="26"/>
      <c r="AH12" s="26"/>
      <c r="AI12" s="114">
        <f t="shared" si="25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14"/>
        <v>0</v>
      </c>
      <c r="V13" s="115">
        <f t="shared" si="15"/>
        <v>0</v>
      </c>
      <c r="W13" s="16">
        <f t="shared" si="16"/>
        <v>0</v>
      </c>
      <c r="X13" s="16">
        <f t="shared" si="17"/>
        <v>0</v>
      </c>
      <c r="Y13" s="16">
        <f t="shared" si="18"/>
        <v>0</v>
      </c>
      <c r="Z13" s="115">
        <f t="shared" si="19"/>
        <v>0</v>
      </c>
      <c r="AA13" s="16">
        <f t="shared" si="20"/>
        <v>0</v>
      </c>
      <c r="AB13" s="115">
        <f t="shared" si="21"/>
        <v>0</v>
      </c>
      <c r="AC13" s="16">
        <f t="shared" si="22"/>
        <v>0</v>
      </c>
      <c r="AD13" s="16">
        <f t="shared" si="23"/>
        <v>0</v>
      </c>
      <c r="AE13" s="116">
        <f t="shared" si="24"/>
        <v>0</v>
      </c>
      <c r="AF13" s="18">
        <f t="shared" si="10"/>
        <v>0</v>
      </c>
      <c r="AG13" s="26"/>
      <c r="AH13" s="26"/>
      <c r="AI13" s="114">
        <f t="shared" si="25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5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9"/>
        <v>0</v>
      </c>
      <c r="AA14" s="16">
        <f t="shared" si="7"/>
        <v>0</v>
      </c>
      <c r="AB14" s="115">
        <f t="shared" si="21"/>
        <v>0</v>
      </c>
      <c r="AC14" s="16">
        <f t="shared" si="8"/>
        <v>0</v>
      </c>
      <c r="AD14" s="16">
        <f t="shared" ref="AD14:AD15" si="26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ref="U15" si="29">IF(Q15="Baik",(I15*J15*20%),(I15*J15*10%))</f>
        <v>0</v>
      </c>
      <c r="V15" s="115">
        <f t="shared" si="15"/>
        <v>0</v>
      </c>
      <c r="W15" s="16">
        <f t="shared" ref="W15" si="30">I15*K15*40%*O15</f>
        <v>0</v>
      </c>
      <c r="X15" s="16">
        <f t="shared" ref="X15" si="31">IF(P15&gt;=6750,(I15*K15*40%),0)</f>
        <v>0</v>
      </c>
      <c r="Y15" s="16">
        <f t="shared" ref="Y15" si="32">IF(Q15="Baik",(I15*K15*20%),(I15*K15*10%))</f>
        <v>0</v>
      </c>
      <c r="Z15" s="115">
        <f t="shared" si="19"/>
        <v>0</v>
      </c>
      <c r="AA15" s="16">
        <f t="shared" ref="AA15" si="33">I15*L15</f>
        <v>0</v>
      </c>
      <c r="AB15" s="115">
        <f t="shared" si="21"/>
        <v>0</v>
      </c>
      <c r="AC15" s="16">
        <f t="shared" ref="AC15" si="34">I15*M15</f>
        <v>0</v>
      </c>
      <c r="AD15" s="16">
        <f t="shared" si="26"/>
        <v>0</v>
      </c>
      <c r="AE15" s="116">
        <f t="shared" ref="AE15" si="35">+V15+Z15+AB15+AD15</f>
        <v>0</v>
      </c>
      <c r="AF15" s="18">
        <f t="shared" si="10"/>
        <v>0</v>
      </c>
      <c r="AG15" s="26"/>
      <c r="AH15" s="26"/>
      <c r="AI15" s="114">
        <f t="shared" ref="AI15" si="36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7">AA16</f>
        <v>0</v>
      </c>
      <c r="AC16" s="53"/>
      <c r="AD16" s="16">
        <f t="shared" ref="AD16" si="38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9" t="s">
        <v>79</v>
      </c>
      <c r="C20" s="12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30" t="s">
        <v>81</v>
      </c>
      <c r="AG21" s="130"/>
      <c r="AH21" s="130"/>
      <c r="AI21" s="130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8" t="s">
        <v>82</v>
      </c>
      <c r="C26" s="128"/>
      <c r="T26" s="127"/>
      <c r="U26" s="127"/>
      <c r="V26" s="127"/>
      <c r="W26" s="127"/>
      <c r="X26" s="127"/>
      <c r="Y26" s="127"/>
      <c r="AE26" s="48"/>
      <c r="AF26" s="128" t="s">
        <v>82</v>
      </c>
      <c r="AG26" s="128"/>
      <c r="AH26" s="128"/>
      <c r="AI26" s="128"/>
    </row>
    <row r="27" spans="2:38" x14ac:dyDescent="0.2">
      <c r="B27" s="69" t="s">
        <v>83</v>
      </c>
      <c r="C27" s="69"/>
      <c r="T27" s="127"/>
      <c r="U27" s="127"/>
      <c r="V27" s="127"/>
      <c r="W27" s="127"/>
      <c r="X27" s="127"/>
      <c r="Y27" s="127"/>
      <c r="AF27" s="128" t="s">
        <v>83</v>
      </c>
      <c r="AG27" s="128"/>
      <c r="AH27" s="128"/>
      <c r="AI27" s="128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2023-04-06T05:13:36Z</dcterms:modified>
</cp:coreProperties>
</file>