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02B23855-3895-2E48-B015-BEB10656650F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" l="1"/>
  <c r="U9" i="3"/>
  <c r="U8" i="3"/>
  <c r="Y9" i="3" l="1"/>
  <c r="Y10" i="3"/>
  <c r="Y11" i="3"/>
  <c r="Y12" i="3"/>
  <c r="Y13" i="3"/>
  <c r="Y14" i="3"/>
  <c r="Y15" i="3"/>
  <c r="U10" i="3"/>
  <c r="U11" i="3"/>
  <c r="U12" i="3"/>
  <c r="U13" i="3"/>
  <c r="U14" i="3"/>
  <c r="U15" i="3"/>
  <c r="Y9" i="2" l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Z9" i="3"/>
  <c r="Z8" i="3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Z87" i="1" l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AI103" i="1" s="1"/>
  <c r="V73" i="1"/>
  <c r="AE73" i="1" s="1"/>
  <c r="AI73" i="1" s="1"/>
  <c r="V65" i="1"/>
  <c r="AE65" i="1" s="1"/>
  <c r="AI65" i="1" s="1"/>
  <c r="V105" i="1"/>
  <c r="AE105" i="1" s="1"/>
  <c r="AI105" i="1" s="1"/>
  <c r="V79" i="1"/>
  <c r="AE79" i="1" s="1"/>
  <c r="AI79" i="1" s="1"/>
  <c r="V89" i="1"/>
  <c r="AE89" i="1" s="1"/>
  <c r="AI89" i="1" s="1"/>
  <c r="V69" i="1"/>
  <c r="V64" i="1"/>
  <c r="AE64" i="1" s="1"/>
  <c r="AI64" i="1" s="1"/>
  <c r="V104" i="1"/>
  <c r="AE104" i="1" s="1"/>
  <c r="AI104" i="1" s="1"/>
  <c r="V75" i="1"/>
  <c r="AE75" i="1" s="1"/>
  <c r="V91" i="1"/>
  <c r="AE91" i="1" s="1"/>
  <c r="AI91" i="1" s="1"/>
  <c r="V99" i="1"/>
  <c r="AE99" i="1" s="1"/>
  <c r="AI99" i="1" s="1"/>
  <c r="V107" i="1"/>
  <c r="AE107" i="1" s="1"/>
  <c r="AE87" i="1"/>
  <c r="AI87" i="1" s="1"/>
  <c r="V67" i="1"/>
  <c r="AE67" i="1" s="1"/>
  <c r="AI67" i="1" s="1"/>
  <c r="V70" i="1"/>
  <c r="AE70" i="1" s="1"/>
  <c r="AI70" i="1" s="1"/>
  <c r="V78" i="1"/>
  <c r="AE78" i="1" s="1"/>
  <c r="AI78" i="1" s="1"/>
  <c r="V86" i="1"/>
  <c r="AE86" i="1" s="1"/>
  <c r="AI86" i="1" s="1"/>
  <c r="V94" i="1"/>
  <c r="V102" i="1"/>
  <c r="V106" i="1"/>
  <c r="AE106" i="1" s="1"/>
  <c r="AI106" i="1" s="1"/>
  <c r="V77" i="1"/>
  <c r="V85" i="1"/>
  <c r="AE85" i="1" s="1"/>
  <c r="AI85" i="1" s="1"/>
  <c r="V93" i="1"/>
  <c r="AE93" i="1" s="1"/>
  <c r="AI93" i="1" s="1"/>
  <c r="V80" i="1"/>
  <c r="AE80" i="1" s="1"/>
  <c r="AI80" i="1" s="1"/>
  <c r="V88" i="1"/>
  <c r="AE88" i="1" s="1"/>
  <c r="V96" i="1"/>
  <c r="AE96" i="1" s="1"/>
  <c r="AI96" i="1" s="1"/>
  <c r="V83" i="1"/>
  <c r="AE83" i="1" s="1"/>
  <c r="AI83" i="1" s="1"/>
  <c r="AE81" i="1"/>
  <c r="AI81" i="1" s="1"/>
  <c r="AE97" i="1"/>
  <c r="AI97" i="1" s="1"/>
  <c r="V66" i="1"/>
  <c r="AE66" i="1" s="1"/>
  <c r="AI66" i="1" s="1"/>
  <c r="V74" i="1"/>
  <c r="AE74" i="1" s="1"/>
  <c r="AI74" i="1" s="1"/>
  <c r="V82" i="1"/>
  <c r="AE82" i="1" s="1"/>
  <c r="AI82" i="1" s="1"/>
  <c r="V90" i="1"/>
  <c r="AE90" i="1" s="1"/>
  <c r="AI90" i="1" s="1"/>
  <c r="V98" i="1"/>
  <c r="AE98" i="1" s="1"/>
  <c r="AI98" i="1" s="1"/>
  <c r="V101" i="1"/>
  <c r="V72" i="1"/>
  <c r="V68" i="1"/>
  <c r="AE68" i="1" s="1"/>
  <c r="V76" i="1"/>
  <c r="AE76" i="1" s="1"/>
  <c r="AI76" i="1" s="1"/>
  <c r="V84" i="1"/>
  <c r="AE84" i="1" s="1"/>
  <c r="AI84" i="1" s="1"/>
  <c r="V92" i="1"/>
  <c r="AE92" i="1" s="1"/>
  <c r="AI92" i="1" s="1"/>
  <c r="V100" i="1"/>
  <c r="V108" i="1"/>
  <c r="AE108" i="1" s="1"/>
  <c r="AI108" i="1" s="1"/>
  <c r="AE94" i="1" l="1"/>
  <c r="AE100" i="1"/>
  <c r="AE71" i="1"/>
  <c r="AI71" i="1" s="1"/>
  <c r="AE101" i="1"/>
  <c r="AI101" i="1" s="1"/>
  <c r="AE102" i="1"/>
  <c r="AI102" i="1" s="1"/>
  <c r="AE69" i="1"/>
  <c r="AI69" i="1" s="1"/>
  <c r="AE77" i="1"/>
  <c r="AI77" i="1" s="1"/>
  <c r="AE72" i="1"/>
  <c r="AI72" i="1" s="1"/>
  <c r="AI88" i="1"/>
  <c r="AI100" i="1"/>
  <c r="AI107" i="1"/>
  <c r="AI68" i="1"/>
  <c r="AI94" i="1"/>
  <c r="AI75" i="1"/>
  <c r="AI95" i="1"/>
  <c r="S12" i="3"/>
  <c r="N13" i="3"/>
  <c r="T14" i="3"/>
  <c r="AA15" i="3"/>
  <c r="AB15" i="3" s="1"/>
  <c r="AH16" i="3"/>
  <c r="AG16" i="3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T15" i="3"/>
  <c r="W8" i="3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Z136" i="1" l="1"/>
  <c r="Z140" i="1"/>
  <c r="AE140" i="1" s="1"/>
  <c r="AE134" i="1"/>
  <c r="AE138" i="1"/>
  <c r="AI138" i="1" s="1"/>
  <c r="V137" i="1"/>
  <c r="AE137" i="1" s="1"/>
  <c r="AI137" i="1" s="1"/>
  <c r="V141" i="1"/>
  <c r="AE141" i="1" s="1"/>
  <c r="AI141" i="1" s="1"/>
  <c r="V12" i="3"/>
  <c r="Z13" i="3"/>
  <c r="V10" i="3"/>
  <c r="V11" i="3"/>
  <c r="Z15" i="3"/>
  <c r="V13" i="3"/>
  <c r="V15" i="3"/>
  <c r="AE15" i="3" s="1"/>
  <c r="Z12" i="3"/>
  <c r="V14" i="3"/>
  <c r="Z11" i="3"/>
  <c r="Z10" i="3"/>
  <c r="V9" i="3"/>
  <c r="AE9" i="3" s="1"/>
  <c r="V8" i="3"/>
  <c r="Z14" i="3"/>
  <c r="AI134" i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AI149" i="1" s="1"/>
  <c r="V152" i="1"/>
  <c r="AE152" i="1" s="1"/>
  <c r="AI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I145" i="1" s="1"/>
  <c r="AE12" i="3"/>
  <c r="Z16" i="3"/>
  <c r="V16" i="3"/>
  <c r="AE14" i="3"/>
  <c r="AE13" i="3"/>
  <c r="AI12" i="3"/>
  <c r="AE10" i="3"/>
  <c r="AI10" i="3" s="1"/>
  <c r="AE11" i="3"/>
  <c r="AE8" i="3"/>
  <c r="AI15" i="3"/>
  <c r="AI9" i="3"/>
  <c r="AI16" i="2"/>
  <c r="AI10" i="2"/>
  <c r="AI18" i="2"/>
  <c r="AI17" i="2"/>
  <c r="AI19" i="2"/>
  <c r="AI9" i="2"/>
  <c r="AE11" i="2"/>
  <c r="AE22" i="2"/>
  <c r="AI135" i="1"/>
  <c r="AI139" i="1"/>
  <c r="AI136" i="1"/>
  <c r="AE147" i="1"/>
  <c r="AI147" i="1" s="1"/>
  <c r="AI140" i="1"/>
  <c r="AI144" i="1"/>
  <c r="AI142" i="1"/>
  <c r="AI148" i="1"/>
  <c r="AI143" i="1"/>
  <c r="AI146" i="1"/>
  <c r="AE12" i="2"/>
  <c r="AE15" i="2"/>
  <c r="AE13" i="2"/>
  <c r="AE20" i="2"/>
  <c r="AE21" i="2"/>
  <c r="AE14" i="2"/>
  <c r="AI11" i="3" l="1"/>
  <c r="AI13" i="3"/>
  <c r="AI14" i="3"/>
  <c r="AE16" i="3"/>
  <c r="AF16" i="3"/>
  <c r="AI22" i="2"/>
  <c r="AI15" i="2"/>
  <c r="AI14" i="2"/>
  <c r="AI21" i="2"/>
  <c r="AI20" i="2"/>
  <c r="AI11" i="2"/>
  <c r="AI13" i="2"/>
  <c r="AI12" i="2"/>
  <c r="V23" i="2"/>
  <c r="AE8" i="2"/>
  <c r="Z23" i="2"/>
  <c r="AI8" i="3" l="1"/>
  <c r="AI16" i="3" s="1"/>
  <c r="AI8" i="2"/>
  <c r="AE23" i="2"/>
  <c r="AF23" i="2" l="1"/>
  <c r="AI23" i="2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AH156" i="1"/>
  <c r="AG156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I126" i="1" s="1"/>
  <c r="AE128" i="1"/>
  <c r="AE155" i="1"/>
  <c r="AE56" i="1"/>
  <c r="AE13" i="1"/>
  <c r="AE153" i="1"/>
  <c r="AE117" i="1"/>
  <c r="AE112" i="1"/>
  <c r="AE50" i="1"/>
  <c r="AI36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I114" i="1" s="1"/>
  <c r="AE41" i="1"/>
  <c r="AE111" i="1"/>
  <c r="AI120" i="1"/>
  <c r="AE37" i="1"/>
  <c r="AE33" i="1"/>
  <c r="AE42" i="1"/>
  <c r="AE49" i="1"/>
  <c r="AE35" i="1"/>
  <c r="AE57" i="1"/>
  <c r="AI19" i="1"/>
  <c r="AE17" i="1"/>
  <c r="AE59" i="1"/>
  <c r="AE119" i="1"/>
  <c r="AE60" i="1"/>
  <c r="AE29" i="1"/>
  <c r="AE25" i="1"/>
  <c r="AI40" i="1"/>
  <c r="AI16" i="1"/>
  <c r="AI24" i="1"/>
  <c r="AI54" i="1"/>
  <c r="AE121" i="1"/>
  <c r="AI14" i="1"/>
  <c r="AE44" i="1"/>
  <c r="AI32" i="1"/>
  <c r="AI58" i="1"/>
  <c r="AE113" i="1"/>
  <c r="AE12" i="1"/>
  <c r="AE52" i="1"/>
  <c r="AI124" i="1"/>
  <c r="AI31" i="1"/>
  <c r="AE154" i="1"/>
  <c r="AI22" i="1"/>
  <c r="AI43" i="1"/>
  <c r="AE129" i="1"/>
  <c r="AI133" i="1"/>
  <c r="AI127" i="1"/>
  <c r="AI9" i="1"/>
  <c r="Z156" i="1"/>
  <c r="V156" i="1"/>
  <c r="AE10" i="1"/>
  <c r="AI109" i="1" l="1"/>
  <c r="AI26" i="1"/>
  <c r="AI115" i="1"/>
  <c r="AI38" i="1"/>
  <c r="AI123" i="1"/>
  <c r="AI48" i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I28" i="1"/>
  <c r="AI125" i="1"/>
  <c r="AI118" i="1"/>
  <c r="AI154" i="1"/>
  <c r="AI23" i="1"/>
  <c r="AI29" i="1"/>
  <c r="AI41" i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<sst xmlns="http://schemas.openxmlformats.org/spreadsheetml/2006/main" count="484" uniqueCount="215">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</sst>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abSelected="1" topLeftCell="U1" workbookViewId="0">
      <selection activeCell="AH152" sqref="AH152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D4" t="s">
        <v>167</v>
      </c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124" t="s">
        <v>126</v>
      </c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125"/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126"/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>
        <v>10000</v>
      </c>
      <c r="J8" s="79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23">
        <v>1</v>
      </c>
      <c r="P8" s="121">
        <v>6750</v>
      </c>
      <c r="Q8" s="121" t="s">
        <v>214</v>
      </c>
      <c r="R8" s="80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8"/>
      <c r="AG8" s="19"/>
      <c r="AH8" s="19"/>
      <c r="AI8" s="16">
        <f t="shared" ref="AI8:AI39" si="1">AE8-AF8-AG8</f>
        <v>9000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155" si="2">ROUND(I9*(SUM(J9:M9)),0)</f>
        <v>0</v>
      </c>
      <c r="O9" s="123"/>
      <c r="P9" s="121"/>
      <c r="Q9" s="122"/>
      <c r="R9" s="80"/>
      <c r="S9" s="16">
        <f t="shared" ref="S9:S117" si="3">I9*J9*40%*O9</f>
        <v>0</v>
      </c>
      <c r="T9" s="16">
        <f t="shared" ref="T9:T155" si="4">IF(P9&gt;=6750,(I9*J9*40%),0)</f>
        <v>0</v>
      </c>
      <c r="U9" s="16">
        <f t="shared" ref="U9:U72" si="5">IF(P9&lt;6750,0,IF(Q9="",0,IF(OR(Q9="KURANG",Q9="SANGAT KURANG"),I9*J9*10%,I9*J9*20%)))</f>
        <v>0</v>
      </c>
      <c r="V9" s="16">
        <f t="shared" ref="V9:V155" si="6">ROUND(SUM(S9:U9),0)</f>
        <v>0</v>
      </c>
      <c r="W9" s="16">
        <f t="shared" ref="W9:W155" si="7">I9*K9*40%*O9</f>
        <v>0</v>
      </c>
      <c r="X9" s="16">
        <f t="shared" si="0"/>
        <v>0</v>
      </c>
      <c r="Y9" s="16">
        <f t="shared" ref="Y9:Y72" si="8">IF(P9&lt;6750,0,IF(Q9="",0,IF(OR(Q9="KURANG",Q9="SANGAT KURANG"),I9*K9*10%,I9*K9*20%)))</f>
        <v>0</v>
      </c>
      <c r="Z9" s="16">
        <f t="shared" ref="Z9:Z155" si="9">ROUND(SUM(W9:Y9),0)</f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/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2"/>
        <v>0</v>
      </c>
      <c r="O10" s="123"/>
      <c r="P10" s="121"/>
      <c r="Q10" s="121"/>
      <c r="R10" s="80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0"/>
        <v>0</v>
      </c>
      <c r="Y10" s="16">
        <f t="shared" si="8"/>
        <v>0</v>
      </c>
      <c r="Z10" s="16">
        <f t="shared" si="9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/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2"/>
        <v>0</v>
      </c>
      <c r="O11" s="123"/>
      <c r="P11" s="121"/>
      <c r="Q11" s="121"/>
      <c r="R11" s="80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0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/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2"/>
        <v>0</v>
      </c>
      <c r="O12" s="123"/>
      <c r="P12" s="121"/>
      <c r="Q12" s="121"/>
      <c r="R12" s="80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0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/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2"/>
        <v>0</v>
      </c>
      <c r="O13" s="123"/>
      <c r="P13" s="121"/>
      <c r="Q13" s="121"/>
      <c r="R13" s="80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0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/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2"/>
        <v>0</v>
      </c>
      <c r="O14" s="123"/>
      <c r="P14" s="121"/>
      <c r="Q14" s="121"/>
      <c r="R14" s="80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0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/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2"/>
        <v>0</v>
      </c>
      <c r="O15" s="123"/>
      <c r="P15" s="121"/>
      <c r="Q15" s="121"/>
      <c r="R15" s="80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0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/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2"/>
        <v>0</v>
      </c>
      <c r="O16" s="123"/>
      <c r="P16" s="121"/>
      <c r="Q16" s="121"/>
      <c r="R16" s="80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0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/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2"/>
        <v>0</v>
      </c>
      <c r="O17" s="123"/>
      <c r="P17" s="121"/>
      <c r="Q17" s="121"/>
      <c r="R17" s="80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0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/>
      <c r="AG17" s="19"/>
      <c r="AH17" s="19"/>
      <c r="AI17" s="16">
        <f t="shared" si="1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2"/>
        <v>0</v>
      </c>
      <c r="O18" s="123"/>
      <c r="P18" s="121"/>
      <c r="Q18" s="121"/>
      <c r="R18" s="80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0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/>
      <c r="AG18" s="19"/>
      <c r="AH18" s="19"/>
      <c r="AI18" s="16">
        <f t="shared" si="1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2"/>
        <v>0</v>
      </c>
      <c r="O19" s="123"/>
      <c r="P19" s="121"/>
      <c r="Q19" s="121"/>
      <c r="R19" s="80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0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/>
      <c r="AG19" s="19"/>
      <c r="AH19" s="19"/>
      <c r="AI19" s="16">
        <f t="shared" si="1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2"/>
        <v>0</v>
      </c>
      <c r="O20" s="123"/>
      <c r="P20" s="121"/>
      <c r="Q20" s="121"/>
      <c r="R20" s="80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0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/>
      <c r="AG20" s="19"/>
      <c r="AH20" s="19"/>
      <c r="AI20" s="16">
        <f t="shared" si="1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2"/>
        <v>0</v>
      </c>
      <c r="O21" s="123"/>
      <c r="P21" s="121"/>
      <c r="Q21" s="121"/>
      <c r="R21" s="80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0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/>
      <c r="AG21" s="19"/>
      <c r="AH21" s="19"/>
      <c r="AI21" s="16">
        <f t="shared" si="1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2"/>
        <v>0</v>
      </c>
      <c r="O22" s="123"/>
      <c r="P22" s="121"/>
      <c r="Q22" s="121"/>
      <c r="R22" s="80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0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/>
      <c r="AG22" s="19"/>
      <c r="AH22" s="19"/>
      <c r="AI22" s="16">
        <f t="shared" si="1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2"/>
        <v>0</v>
      </c>
      <c r="O23" s="123"/>
      <c r="P23" s="121"/>
      <c r="Q23" s="121"/>
      <c r="R23" s="80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0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/>
      <c r="AG23" s="19"/>
      <c r="AH23" s="19"/>
      <c r="AI23" s="16">
        <f t="shared" si="1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2"/>
        <v>0</v>
      </c>
      <c r="O24" s="123"/>
      <c r="P24" s="121"/>
      <c r="Q24" s="121"/>
      <c r="R24" s="80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0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/>
      <c r="AG24" s="19"/>
      <c r="AH24" s="19"/>
      <c r="AI24" s="16">
        <f t="shared" si="1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2"/>
        <v>0</v>
      </c>
      <c r="O25" s="123"/>
      <c r="P25" s="121"/>
      <c r="Q25" s="121"/>
      <c r="R25" s="80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0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/>
      <c r="AG25" s="19"/>
      <c r="AH25" s="19"/>
      <c r="AI25" s="16">
        <f t="shared" si="1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2"/>
        <v>0</v>
      </c>
      <c r="O26" s="123"/>
      <c r="P26" s="121"/>
      <c r="Q26" s="121"/>
      <c r="R26" s="80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0"/>
        <v>0</v>
      </c>
      <c r="Y26" s="16">
        <f t="shared" si="8"/>
        <v>0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/>
      <c r="AG26" s="19"/>
      <c r="AH26" s="19"/>
      <c r="AI26" s="16">
        <f t="shared" si="1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2"/>
        <v>0</v>
      </c>
      <c r="O27" s="123"/>
      <c r="P27" s="121"/>
      <c r="Q27" s="121"/>
      <c r="R27" s="80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0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/>
      <c r="AG27" s="19"/>
      <c r="AH27" s="19"/>
      <c r="AI27" s="16">
        <f t="shared" si="1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2"/>
        <v>0</v>
      </c>
      <c r="O28" s="123"/>
      <c r="P28" s="121"/>
      <c r="Q28" s="121"/>
      <c r="R28" s="80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0"/>
        <v>0</v>
      </c>
      <c r="Y28" s="16">
        <f t="shared" si="8"/>
        <v>0</v>
      </c>
      <c r="Z28" s="16">
        <f t="shared" si="9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/>
      <c r="AG28" s="19"/>
      <c r="AH28" s="19"/>
      <c r="AI28" s="16">
        <f t="shared" si="1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2"/>
        <v>0</v>
      </c>
      <c r="O29" s="123"/>
      <c r="P29" s="121"/>
      <c r="Q29" s="121"/>
      <c r="R29" s="80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0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/>
      <c r="AG29" s="19"/>
      <c r="AH29" s="19"/>
      <c r="AI29" s="16">
        <f t="shared" si="1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2"/>
        <v>0</v>
      </c>
      <c r="O30" s="123"/>
      <c r="P30" s="121"/>
      <c r="Q30" s="121"/>
      <c r="R30" s="80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0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/>
      <c r="AG30" s="19"/>
      <c r="AH30" s="19"/>
      <c r="AI30" s="16">
        <f t="shared" si="1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2"/>
        <v>0</v>
      </c>
      <c r="O31" s="123"/>
      <c r="P31" s="121"/>
      <c r="Q31" s="121"/>
      <c r="R31" s="80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0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/>
      <c r="AG31" s="19"/>
      <c r="AH31" s="19"/>
      <c r="AI31" s="16">
        <f t="shared" si="1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2"/>
        <v>0</v>
      </c>
      <c r="O32" s="123"/>
      <c r="P32" s="121"/>
      <c r="Q32" s="121"/>
      <c r="R32" s="80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0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/>
      <c r="AG32" s="19"/>
      <c r="AH32" s="19"/>
      <c r="AI32" s="16">
        <f t="shared" si="1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2"/>
        <v>0</v>
      </c>
      <c r="O33" s="123"/>
      <c r="P33" s="121"/>
      <c r="Q33" s="121"/>
      <c r="R33" s="80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0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/>
      <c r="AG33" s="19"/>
      <c r="AH33" s="19"/>
      <c r="AI33" s="16">
        <f t="shared" si="1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2"/>
        <v>0</v>
      </c>
      <c r="O34" s="123"/>
      <c r="P34" s="121"/>
      <c r="Q34" s="121"/>
      <c r="R34" s="80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0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/>
      <c r="AG34" s="19"/>
      <c r="AH34" s="19"/>
      <c r="AI34" s="16">
        <f t="shared" si="1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2"/>
        <v>0</v>
      </c>
      <c r="O35" s="123"/>
      <c r="P35" s="121"/>
      <c r="Q35" s="121"/>
      <c r="R35" s="80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0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/>
      <c r="AG35" s="19"/>
      <c r="AH35" s="19"/>
      <c r="AI35" s="16">
        <f t="shared" si="1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2"/>
        <v>0</v>
      </c>
      <c r="O36" s="123"/>
      <c r="P36" s="121"/>
      <c r="Q36" s="121"/>
      <c r="R36" s="80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0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/>
      <c r="AG36" s="19"/>
      <c r="AH36" s="19"/>
      <c r="AI36" s="16">
        <f t="shared" si="1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2"/>
        <v>0</v>
      </c>
      <c r="O37" s="123"/>
      <c r="P37" s="121"/>
      <c r="Q37" s="121"/>
      <c r="R37" s="80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0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/>
      <c r="AG37" s="19"/>
      <c r="AH37" s="19"/>
      <c r="AI37" s="16">
        <f t="shared" si="1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2"/>
        <v>0</v>
      </c>
      <c r="O38" s="123"/>
      <c r="P38" s="121"/>
      <c r="Q38" s="121"/>
      <c r="R38" s="80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0"/>
        <v>0</v>
      </c>
      <c r="Y38" s="16">
        <f t="shared" si="8"/>
        <v>0</v>
      </c>
      <c r="Z38" s="16">
        <f t="shared" si="9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/>
      <c r="AG38" s="19"/>
      <c r="AH38" s="19"/>
      <c r="AI38" s="16">
        <f t="shared" si="1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2"/>
        <v>0</v>
      </c>
      <c r="O39" s="123"/>
      <c r="P39" s="121"/>
      <c r="Q39" s="121"/>
      <c r="R39" s="80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0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/>
      <c r="AG39" s="19"/>
      <c r="AH39" s="19"/>
      <c r="AI39" s="16">
        <f t="shared" si="1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2"/>
        <v>0</v>
      </c>
      <c r="O40" s="123"/>
      <c r="P40" s="121"/>
      <c r="Q40" s="121"/>
      <c r="R40" s="80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0"/>
        <v>0</v>
      </c>
      <c r="Y40" s="16">
        <f t="shared" si="8"/>
        <v>0</v>
      </c>
      <c r="Z40" s="16">
        <f t="shared" si="9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/>
      <c r="AG40" s="19"/>
      <c r="AH40" s="19"/>
      <c r="AI40" s="16">
        <f t="shared" ref="AI40:AI116" si="15">AE40-AF40-AG40</f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2"/>
        <v>0</v>
      </c>
      <c r="O41" s="123"/>
      <c r="P41" s="121"/>
      <c r="Q41" s="121"/>
      <c r="R41" s="80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0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/>
      <c r="AG41" s="19"/>
      <c r="AH41" s="19"/>
      <c r="AI41" s="16">
        <f t="shared" si="15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2"/>
        <v>0</v>
      </c>
      <c r="O42" s="123"/>
      <c r="P42" s="121"/>
      <c r="Q42" s="121"/>
      <c r="R42" s="80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0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/>
      <c r="AG42" s="19"/>
      <c r="AH42" s="19"/>
      <c r="AI42" s="16">
        <f t="shared" si="15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2"/>
        <v>0</v>
      </c>
      <c r="O43" s="123"/>
      <c r="P43" s="121"/>
      <c r="Q43" s="121"/>
      <c r="R43" s="80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0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/>
      <c r="AG43" s="19"/>
      <c r="AH43" s="19"/>
      <c r="AI43" s="16">
        <f t="shared" si="15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2"/>
        <v>0</v>
      </c>
      <c r="O44" s="123"/>
      <c r="P44" s="121"/>
      <c r="Q44" s="121"/>
      <c r="R44" s="80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0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/>
      <c r="AG44" s="19"/>
      <c r="AH44" s="19"/>
      <c r="AI44" s="16">
        <f t="shared" si="15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2"/>
        <v>0</v>
      </c>
      <c r="O45" s="123"/>
      <c r="P45" s="121"/>
      <c r="Q45" s="121"/>
      <c r="R45" s="80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0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/>
      <c r="AG45" s="19"/>
      <c r="AH45" s="19"/>
      <c r="AI45" s="16">
        <f t="shared" si="15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2"/>
        <v>0</v>
      </c>
      <c r="O46" s="123"/>
      <c r="P46" s="121"/>
      <c r="Q46" s="121"/>
      <c r="R46" s="80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0"/>
        <v>0</v>
      </c>
      <c r="Y46" s="16">
        <f t="shared" si="8"/>
        <v>0</v>
      </c>
      <c r="Z46" s="16">
        <f t="shared" si="9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/>
      <c r="AG46" s="19"/>
      <c r="AH46" s="19"/>
      <c r="AI46" s="16">
        <f t="shared" si="15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2"/>
        <v>0</v>
      </c>
      <c r="O47" s="123"/>
      <c r="P47" s="121"/>
      <c r="Q47" s="121"/>
      <c r="R47" s="80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0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/>
      <c r="AG47" s="19"/>
      <c r="AH47" s="19"/>
      <c r="AI47" s="16">
        <f t="shared" si="15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2"/>
        <v>0</v>
      </c>
      <c r="O48" s="123"/>
      <c r="P48" s="121"/>
      <c r="Q48" s="121"/>
      <c r="R48" s="80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0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/>
      <c r="AG48" s="19"/>
      <c r="AH48" s="19"/>
      <c r="AI48" s="16">
        <f t="shared" si="15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2"/>
        <v>0</v>
      </c>
      <c r="O49" s="123"/>
      <c r="P49" s="121"/>
      <c r="Q49" s="121"/>
      <c r="R49" s="80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0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/>
      <c r="AG49" s="19"/>
      <c r="AH49" s="19"/>
      <c r="AI49" s="16">
        <f t="shared" si="15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2"/>
        <v>0</v>
      </c>
      <c r="O50" s="123"/>
      <c r="P50" s="121"/>
      <c r="Q50" s="121"/>
      <c r="R50" s="80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0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/>
      <c r="AG50" s="19"/>
      <c r="AH50" s="19"/>
      <c r="AI50" s="16">
        <f t="shared" si="15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2"/>
        <v>0</v>
      </c>
      <c r="O51" s="123"/>
      <c r="P51" s="121"/>
      <c r="Q51" s="121"/>
      <c r="R51" s="80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0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/>
      <c r="AG51" s="19"/>
      <c r="AH51" s="19"/>
      <c r="AI51" s="16">
        <f t="shared" si="15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2"/>
        <v>0</v>
      </c>
      <c r="O52" s="123"/>
      <c r="P52" s="121"/>
      <c r="Q52" s="121"/>
      <c r="R52" s="80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0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/>
      <c r="AG52" s="19"/>
      <c r="AH52" s="19"/>
      <c r="AI52" s="16">
        <f t="shared" si="15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2"/>
        <v>0</v>
      </c>
      <c r="O53" s="123"/>
      <c r="P53" s="121"/>
      <c r="Q53" s="121"/>
      <c r="R53" s="80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0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/>
      <c r="AG53" s="19"/>
      <c r="AH53" s="19"/>
      <c r="AI53" s="16">
        <f t="shared" si="15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2"/>
        <v>0</v>
      </c>
      <c r="O54" s="123"/>
      <c r="P54" s="121"/>
      <c r="Q54" s="121"/>
      <c r="R54" s="80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0"/>
        <v>0</v>
      </c>
      <c r="Y54" s="16">
        <f t="shared" si="8"/>
        <v>0</v>
      </c>
      <c r="Z54" s="16">
        <f t="shared" si="9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/>
      <c r="AG54" s="19"/>
      <c r="AH54" s="19"/>
      <c r="AI54" s="16">
        <f t="shared" si="15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2"/>
        <v>0</v>
      </c>
      <c r="O55" s="123"/>
      <c r="P55" s="121"/>
      <c r="Q55" s="121"/>
      <c r="R55" s="80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0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/>
      <c r="AG55" s="19"/>
      <c r="AH55" s="19"/>
      <c r="AI55" s="16">
        <f t="shared" si="15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2"/>
        <v>0</v>
      </c>
      <c r="O56" s="123"/>
      <c r="P56" s="121"/>
      <c r="Q56" s="121"/>
      <c r="R56" s="80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0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/>
      <c r="AG56" s="19"/>
      <c r="AH56" s="19"/>
      <c r="AI56" s="16">
        <f t="shared" si="15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2"/>
        <v>0</v>
      </c>
      <c r="O57" s="123"/>
      <c r="P57" s="121"/>
      <c r="Q57" s="121"/>
      <c r="R57" s="80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0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/>
      <c r="AG57" s="19"/>
      <c r="AH57" s="19"/>
      <c r="AI57" s="16">
        <f t="shared" si="15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2"/>
        <v>0</v>
      </c>
      <c r="O58" s="123"/>
      <c r="P58" s="121"/>
      <c r="Q58" s="121"/>
      <c r="R58" s="80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0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/>
      <c r="AG58" s="19"/>
      <c r="AH58" s="19"/>
      <c r="AI58" s="16">
        <f t="shared" si="15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2"/>
        <v>0</v>
      </c>
      <c r="O59" s="123"/>
      <c r="P59" s="121"/>
      <c r="Q59" s="121"/>
      <c r="R59" s="80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0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/>
      <c r="AG59" s="19"/>
      <c r="AH59" s="19"/>
      <c r="AI59" s="16">
        <f t="shared" si="15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2"/>
        <v>0</v>
      </c>
      <c r="O60" s="123"/>
      <c r="P60" s="121"/>
      <c r="Q60" s="121"/>
      <c r="R60" s="80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0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/>
      <c r="AG60" s="19"/>
      <c r="AH60" s="19"/>
      <c r="AI60" s="16">
        <f t="shared" si="15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2"/>
        <v>0</v>
      </c>
      <c r="O61" s="123"/>
      <c r="P61" s="121"/>
      <c r="Q61" s="121"/>
      <c r="R61" s="80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0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/>
      <c r="AG61" s="19"/>
      <c r="AH61" s="19"/>
      <c r="AI61" s="16">
        <f t="shared" si="15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2"/>
        <v>0</v>
      </c>
      <c r="O62" s="123"/>
      <c r="P62" s="121"/>
      <c r="Q62" s="121"/>
      <c r="R62" s="80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0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/>
      <c r="AG62" s="19"/>
      <c r="AH62" s="19"/>
      <c r="AI62" s="16">
        <f t="shared" si="15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2"/>
        <v>0</v>
      </c>
      <c r="O63" s="123"/>
      <c r="P63" s="121"/>
      <c r="Q63" s="121"/>
      <c r="R63" s="80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0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/>
      <c r="AG63" s="19"/>
      <c r="AH63" s="19"/>
      <c r="AI63" s="16">
        <f t="shared" si="15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6">ROUND(I64*(SUM(J64:M64)),0)</f>
        <v>0</v>
      </c>
      <c r="O64" s="123"/>
      <c r="P64" s="121"/>
      <c r="Q64" s="121"/>
      <c r="R64" s="80"/>
      <c r="S64" s="16">
        <f t="shared" ref="S64:S108" si="17">I64*J64*40%*O64</f>
        <v>0</v>
      </c>
      <c r="T64" s="16">
        <f t="shared" ref="T64:T108" si="18">IF(P64&gt;=6750,(I64*J64*40%),0)</f>
        <v>0</v>
      </c>
      <c r="U64" s="16">
        <f t="shared" si="5"/>
        <v>0</v>
      </c>
      <c r="V64" s="16">
        <f t="shared" ref="V64:V108" si="19">ROUND(SUM(S64:U64),0)</f>
        <v>0</v>
      </c>
      <c r="W64" s="16">
        <f t="shared" ref="W64:W108" si="20">I64*K64*40%*O64</f>
        <v>0</v>
      </c>
      <c r="X64" s="16">
        <f t="shared" ref="X64:X108" si="21">IF(P64&gt;=6750,(I64*K64*40%),0)</f>
        <v>0</v>
      </c>
      <c r="Y64" s="16">
        <f t="shared" si="8"/>
        <v>0</v>
      </c>
      <c r="Z64" s="16">
        <f t="shared" ref="Z64:Z108" si="22">ROUND(SUM(W64:Y64),0)</f>
        <v>0</v>
      </c>
      <c r="AA64" s="16">
        <f t="shared" ref="AA64:AA108" si="23">I64*L64</f>
        <v>0</v>
      </c>
      <c r="AB64" s="16">
        <f t="shared" ref="AB64:AB108" si="24">ROUND(AA64,0)</f>
        <v>0</v>
      </c>
      <c r="AC64" s="16">
        <f t="shared" ref="AC64:AC108" si="25">I64*M64</f>
        <v>0</v>
      </c>
      <c r="AD64" s="16">
        <f t="shared" ref="AD64:AD108" si="26">ROUND(AC64,0)</f>
        <v>0</v>
      </c>
      <c r="AE64" s="17">
        <f t="shared" ref="AE64:AE108" si="27">ROUND((V64+Z64+AB64+AD64),0)</f>
        <v>0</v>
      </c>
      <c r="AF64" s="18"/>
      <c r="AG64" s="19"/>
      <c r="AH64" s="19"/>
      <c r="AI64" s="16">
        <f t="shared" ref="AI64:AI108" si="28">AE64-AF64-AG64</f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6"/>
        <v>0</v>
      </c>
      <c r="O65" s="123"/>
      <c r="P65" s="121"/>
      <c r="Q65" s="121"/>
      <c r="R65" s="80"/>
      <c r="S65" s="16">
        <f t="shared" si="17"/>
        <v>0</v>
      </c>
      <c r="T65" s="16">
        <f t="shared" si="18"/>
        <v>0</v>
      </c>
      <c r="U65" s="16">
        <f t="shared" si="5"/>
        <v>0</v>
      </c>
      <c r="V65" s="16">
        <f t="shared" si="19"/>
        <v>0</v>
      </c>
      <c r="W65" s="16">
        <f t="shared" si="20"/>
        <v>0</v>
      </c>
      <c r="X65" s="16">
        <f t="shared" si="21"/>
        <v>0</v>
      </c>
      <c r="Y65" s="16">
        <f t="shared" si="8"/>
        <v>0</v>
      </c>
      <c r="Z65" s="16">
        <f t="shared" si="22"/>
        <v>0</v>
      </c>
      <c r="AA65" s="16">
        <f t="shared" si="23"/>
        <v>0</v>
      </c>
      <c r="AB65" s="16">
        <f t="shared" si="24"/>
        <v>0</v>
      </c>
      <c r="AC65" s="16">
        <f t="shared" si="25"/>
        <v>0</v>
      </c>
      <c r="AD65" s="16">
        <f t="shared" si="26"/>
        <v>0</v>
      </c>
      <c r="AE65" s="17">
        <f t="shared" si="27"/>
        <v>0</v>
      </c>
      <c r="AF65" s="18"/>
      <c r="AG65" s="19"/>
      <c r="AH65" s="19"/>
      <c r="AI65" s="16">
        <f t="shared" si="28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6"/>
        <v>0</v>
      </c>
      <c r="O66" s="123"/>
      <c r="P66" s="121"/>
      <c r="Q66" s="121"/>
      <c r="R66" s="80"/>
      <c r="S66" s="16">
        <f t="shared" si="17"/>
        <v>0</v>
      </c>
      <c r="T66" s="16">
        <f t="shared" si="18"/>
        <v>0</v>
      </c>
      <c r="U66" s="16">
        <f t="shared" si="5"/>
        <v>0</v>
      </c>
      <c r="V66" s="16">
        <f t="shared" si="19"/>
        <v>0</v>
      </c>
      <c r="W66" s="16">
        <f t="shared" si="20"/>
        <v>0</v>
      </c>
      <c r="X66" s="16">
        <f t="shared" si="21"/>
        <v>0</v>
      </c>
      <c r="Y66" s="16">
        <f t="shared" si="8"/>
        <v>0</v>
      </c>
      <c r="Z66" s="16">
        <f t="shared" si="22"/>
        <v>0</v>
      </c>
      <c r="AA66" s="16">
        <f t="shared" si="23"/>
        <v>0</v>
      </c>
      <c r="AB66" s="16">
        <f t="shared" si="24"/>
        <v>0</v>
      </c>
      <c r="AC66" s="16">
        <f t="shared" si="25"/>
        <v>0</v>
      </c>
      <c r="AD66" s="16">
        <f t="shared" si="26"/>
        <v>0</v>
      </c>
      <c r="AE66" s="17">
        <f t="shared" si="27"/>
        <v>0</v>
      </c>
      <c r="AF66" s="18"/>
      <c r="AG66" s="19"/>
      <c r="AH66" s="19"/>
      <c r="AI66" s="16">
        <f t="shared" si="28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6"/>
        <v>0</v>
      </c>
      <c r="O67" s="123"/>
      <c r="P67" s="121"/>
      <c r="Q67" s="121"/>
      <c r="R67" s="80"/>
      <c r="S67" s="16">
        <f t="shared" si="17"/>
        <v>0</v>
      </c>
      <c r="T67" s="16">
        <f t="shared" si="18"/>
        <v>0</v>
      </c>
      <c r="U67" s="16">
        <f t="shared" si="5"/>
        <v>0</v>
      </c>
      <c r="V67" s="16">
        <f t="shared" si="19"/>
        <v>0</v>
      </c>
      <c r="W67" s="16">
        <f t="shared" si="20"/>
        <v>0</v>
      </c>
      <c r="X67" s="16">
        <f t="shared" si="21"/>
        <v>0</v>
      </c>
      <c r="Y67" s="16">
        <f t="shared" si="8"/>
        <v>0</v>
      </c>
      <c r="Z67" s="16">
        <f t="shared" si="22"/>
        <v>0</v>
      </c>
      <c r="AA67" s="16">
        <f t="shared" si="23"/>
        <v>0</v>
      </c>
      <c r="AB67" s="16">
        <f t="shared" si="24"/>
        <v>0</v>
      </c>
      <c r="AC67" s="16">
        <f t="shared" si="25"/>
        <v>0</v>
      </c>
      <c r="AD67" s="16">
        <f t="shared" si="26"/>
        <v>0</v>
      </c>
      <c r="AE67" s="17">
        <f t="shared" si="27"/>
        <v>0</v>
      </c>
      <c r="AF67" s="18"/>
      <c r="AG67" s="19"/>
      <c r="AH67" s="19"/>
      <c r="AI67" s="16">
        <f t="shared" si="28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6"/>
        <v>0</v>
      </c>
      <c r="O68" s="123"/>
      <c r="P68" s="121"/>
      <c r="Q68" s="121"/>
      <c r="R68" s="80"/>
      <c r="S68" s="16">
        <f t="shared" si="17"/>
        <v>0</v>
      </c>
      <c r="T68" s="16">
        <f t="shared" si="18"/>
        <v>0</v>
      </c>
      <c r="U68" s="16">
        <f t="shared" si="5"/>
        <v>0</v>
      </c>
      <c r="V68" s="16">
        <f t="shared" si="19"/>
        <v>0</v>
      </c>
      <c r="W68" s="16">
        <f t="shared" si="20"/>
        <v>0</v>
      </c>
      <c r="X68" s="16">
        <f t="shared" si="21"/>
        <v>0</v>
      </c>
      <c r="Y68" s="16">
        <f t="shared" si="8"/>
        <v>0</v>
      </c>
      <c r="Z68" s="16">
        <f t="shared" si="22"/>
        <v>0</v>
      </c>
      <c r="AA68" s="16">
        <f t="shared" si="23"/>
        <v>0</v>
      </c>
      <c r="AB68" s="16">
        <f t="shared" si="24"/>
        <v>0</v>
      </c>
      <c r="AC68" s="16">
        <f t="shared" si="25"/>
        <v>0</v>
      </c>
      <c r="AD68" s="16">
        <f t="shared" si="26"/>
        <v>0</v>
      </c>
      <c r="AE68" s="17">
        <f t="shared" si="27"/>
        <v>0</v>
      </c>
      <c r="AF68" s="18"/>
      <c r="AG68" s="19"/>
      <c r="AH68" s="19"/>
      <c r="AI68" s="16">
        <f t="shared" si="28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6"/>
        <v>0</v>
      </c>
      <c r="O69" s="123"/>
      <c r="P69" s="121"/>
      <c r="Q69" s="121"/>
      <c r="R69" s="80"/>
      <c r="S69" s="16">
        <f t="shared" si="17"/>
        <v>0</v>
      </c>
      <c r="T69" s="16">
        <f t="shared" si="18"/>
        <v>0</v>
      </c>
      <c r="U69" s="16">
        <f t="shared" si="5"/>
        <v>0</v>
      </c>
      <c r="V69" s="16">
        <f t="shared" si="19"/>
        <v>0</v>
      </c>
      <c r="W69" s="16">
        <f t="shared" si="20"/>
        <v>0</v>
      </c>
      <c r="X69" s="16">
        <f t="shared" si="21"/>
        <v>0</v>
      </c>
      <c r="Y69" s="16">
        <f t="shared" si="8"/>
        <v>0</v>
      </c>
      <c r="Z69" s="16">
        <f t="shared" si="22"/>
        <v>0</v>
      </c>
      <c r="AA69" s="16">
        <f t="shared" si="23"/>
        <v>0</v>
      </c>
      <c r="AB69" s="16">
        <f t="shared" si="24"/>
        <v>0</v>
      </c>
      <c r="AC69" s="16">
        <f t="shared" si="25"/>
        <v>0</v>
      </c>
      <c r="AD69" s="16">
        <f t="shared" si="26"/>
        <v>0</v>
      </c>
      <c r="AE69" s="17">
        <f t="shared" si="27"/>
        <v>0</v>
      </c>
      <c r="AF69" s="18"/>
      <c r="AG69" s="19"/>
      <c r="AH69" s="19"/>
      <c r="AI69" s="16">
        <f t="shared" si="28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6"/>
        <v>0</v>
      </c>
      <c r="O70" s="123"/>
      <c r="P70" s="121"/>
      <c r="Q70" s="121"/>
      <c r="R70" s="80"/>
      <c r="S70" s="16">
        <f t="shared" si="17"/>
        <v>0</v>
      </c>
      <c r="T70" s="16">
        <f t="shared" si="18"/>
        <v>0</v>
      </c>
      <c r="U70" s="16">
        <f t="shared" si="5"/>
        <v>0</v>
      </c>
      <c r="V70" s="16">
        <f t="shared" si="19"/>
        <v>0</v>
      </c>
      <c r="W70" s="16">
        <f t="shared" si="20"/>
        <v>0</v>
      </c>
      <c r="X70" s="16">
        <f t="shared" si="21"/>
        <v>0</v>
      </c>
      <c r="Y70" s="16">
        <f t="shared" si="8"/>
        <v>0</v>
      </c>
      <c r="Z70" s="16">
        <f t="shared" si="22"/>
        <v>0</v>
      </c>
      <c r="AA70" s="16">
        <f t="shared" si="23"/>
        <v>0</v>
      </c>
      <c r="AB70" s="16">
        <f t="shared" si="24"/>
        <v>0</v>
      </c>
      <c r="AC70" s="16">
        <f t="shared" si="25"/>
        <v>0</v>
      </c>
      <c r="AD70" s="16">
        <f t="shared" si="26"/>
        <v>0</v>
      </c>
      <c r="AE70" s="17">
        <f t="shared" si="27"/>
        <v>0</v>
      </c>
      <c r="AF70" s="18"/>
      <c r="AG70" s="19"/>
      <c r="AH70" s="19"/>
      <c r="AI70" s="16">
        <f t="shared" si="28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6"/>
        <v>0</v>
      </c>
      <c r="O71" s="123"/>
      <c r="P71" s="121"/>
      <c r="Q71" s="121"/>
      <c r="R71" s="80"/>
      <c r="S71" s="16">
        <f t="shared" si="17"/>
        <v>0</v>
      </c>
      <c r="T71" s="16">
        <f t="shared" si="18"/>
        <v>0</v>
      </c>
      <c r="U71" s="16">
        <f t="shared" si="5"/>
        <v>0</v>
      </c>
      <c r="V71" s="16">
        <f t="shared" si="19"/>
        <v>0</v>
      </c>
      <c r="W71" s="16">
        <f t="shared" si="20"/>
        <v>0</v>
      </c>
      <c r="X71" s="16">
        <f t="shared" si="21"/>
        <v>0</v>
      </c>
      <c r="Y71" s="16">
        <f t="shared" si="8"/>
        <v>0</v>
      </c>
      <c r="Z71" s="16">
        <f t="shared" si="22"/>
        <v>0</v>
      </c>
      <c r="AA71" s="16">
        <f t="shared" si="23"/>
        <v>0</v>
      </c>
      <c r="AB71" s="16">
        <f t="shared" si="24"/>
        <v>0</v>
      </c>
      <c r="AC71" s="16">
        <f t="shared" si="25"/>
        <v>0</v>
      </c>
      <c r="AD71" s="16">
        <f t="shared" si="26"/>
        <v>0</v>
      </c>
      <c r="AE71" s="17">
        <f t="shared" si="27"/>
        <v>0</v>
      </c>
      <c r="AF71" s="18"/>
      <c r="AG71" s="19"/>
      <c r="AH71" s="19"/>
      <c r="AI71" s="16">
        <f t="shared" si="28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6"/>
        <v>0</v>
      </c>
      <c r="O72" s="123"/>
      <c r="P72" s="121"/>
      <c r="Q72" s="121"/>
      <c r="R72" s="80"/>
      <c r="S72" s="16">
        <f t="shared" si="17"/>
        <v>0</v>
      </c>
      <c r="T72" s="16">
        <f t="shared" si="18"/>
        <v>0</v>
      </c>
      <c r="U72" s="16">
        <f t="shared" si="5"/>
        <v>0</v>
      </c>
      <c r="V72" s="16">
        <f t="shared" si="19"/>
        <v>0</v>
      </c>
      <c r="W72" s="16">
        <f t="shared" si="20"/>
        <v>0</v>
      </c>
      <c r="X72" s="16">
        <f t="shared" si="21"/>
        <v>0</v>
      </c>
      <c r="Y72" s="16">
        <f t="shared" si="8"/>
        <v>0</v>
      </c>
      <c r="Z72" s="16">
        <f t="shared" si="22"/>
        <v>0</v>
      </c>
      <c r="AA72" s="16">
        <f t="shared" si="23"/>
        <v>0</v>
      </c>
      <c r="AB72" s="16">
        <f t="shared" si="24"/>
        <v>0</v>
      </c>
      <c r="AC72" s="16">
        <f t="shared" si="25"/>
        <v>0</v>
      </c>
      <c r="AD72" s="16">
        <f t="shared" si="26"/>
        <v>0</v>
      </c>
      <c r="AE72" s="17">
        <f t="shared" si="27"/>
        <v>0</v>
      </c>
      <c r="AF72" s="18"/>
      <c r="AG72" s="45"/>
      <c r="AH72" s="19"/>
      <c r="AI72" s="16">
        <f t="shared" si="28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6"/>
        <v>0</v>
      </c>
      <c r="O73" s="123"/>
      <c r="P73" s="121"/>
      <c r="Q73" s="121"/>
      <c r="R73" s="80"/>
      <c r="S73" s="16">
        <f t="shared" si="17"/>
        <v>0</v>
      </c>
      <c r="T73" s="16">
        <f t="shared" si="18"/>
        <v>0</v>
      </c>
      <c r="U73" s="16">
        <f t="shared" ref="U73:U136" si="29">IF(P73&lt;6750,0,IF(Q73="",0,IF(OR(Q73="KURANG",Q73="SANGAT KURANG"),I73*J73*10%,I73*J73*20%)))</f>
        <v>0</v>
      </c>
      <c r="V73" s="16">
        <f t="shared" si="19"/>
        <v>0</v>
      </c>
      <c r="W73" s="16">
        <f t="shared" si="20"/>
        <v>0</v>
      </c>
      <c r="X73" s="16">
        <f t="shared" si="21"/>
        <v>0</v>
      </c>
      <c r="Y73" s="16">
        <f t="shared" ref="Y73:Y136" si="30">IF(P73&lt;6750,0,IF(Q73="",0,IF(OR(Q73="KURANG",Q73="SANGAT KURANG"),I73*K73*10%,I73*K73*20%)))</f>
        <v>0</v>
      </c>
      <c r="Z73" s="16">
        <f t="shared" si="22"/>
        <v>0</v>
      </c>
      <c r="AA73" s="16">
        <f t="shared" si="23"/>
        <v>0</v>
      </c>
      <c r="AB73" s="16">
        <f t="shared" si="24"/>
        <v>0</v>
      </c>
      <c r="AC73" s="16">
        <f t="shared" si="25"/>
        <v>0</v>
      </c>
      <c r="AD73" s="16">
        <f t="shared" si="26"/>
        <v>0</v>
      </c>
      <c r="AE73" s="17">
        <f t="shared" si="27"/>
        <v>0</v>
      </c>
      <c r="AF73" s="18"/>
      <c r="AG73" s="19"/>
      <c r="AH73" s="19"/>
      <c r="AI73" s="16">
        <f t="shared" si="28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6"/>
        <v>0</v>
      </c>
      <c r="O74" s="123"/>
      <c r="P74" s="121"/>
      <c r="Q74" s="121"/>
      <c r="R74" s="80"/>
      <c r="S74" s="16">
        <f t="shared" si="17"/>
        <v>0</v>
      </c>
      <c r="T74" s="16">
        <f t="shared" si="18"/>
        <v>0</v>
      </c>
      <c r="U74" s="16">
        <f t="shared" si="29"/>
        <v>0</v>
      </c>
      <c r="V74" s="16">
        <f t="shared" si="19"/>
        <v>0</v>
      </c>
      <c r="W74" s="16">
        <f t="shared" si="20"/>
        <v>0</v>
      </c>
      <c r="X74" s="16">
        <f t="shared" si="21"/>
        <v>0</v>
      </c>
      <c r="Y74" s="16">
        <f t="shared" si="30"/>
        <v>0</v>
      </c>
      <c r="Z74" s="16">
        <f t="shared" si="22"/>
        <v>0</v>
      </c>
      <c r="AA74" s="16">
        <f t="shared" si="23"/>
        <v>0</v>
      </c>
      <c r="AB74" s="16">
        <f t="shared" si="24"/>
        <v>0</v>
      </c>
      <c r="AC74" s="16">
        <f t="shared" si="25"/>
        <v>0</v>
      </c>
      <c r="AD74" s="16">
        <f t="shared" si="26"/>
        <v>0</v>
      </c>
      <c r="AE74" s="17">
        <f t="shared" si="27"/>
        <v>0</v>
      </c>
      <c r="AF74" s="18"/>
      <c r="AG74" s="19"/>
      <c r="AH74" s="19"/>
      <c r="AI74" s="16">
        <f t="shared" si="28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6"/>
        <v>0</v>
      </c>
      <c r="O75" s="123"/>
      <c r="P75" s="121"/>
      <c r="Q75" s="121"/>
      <c r="R75" s="80"/>
      <c r="S75" s="16">
        <f t="shared" si="17"/>
        <v>0</v>
      </c>
      <c r="T75" s="16">
        <f t="shared" si="18"/>
        <v>0</v>
      </c>
      <c r="U75" s="16">
        <f t="shared" si="29"/>
        <v>0</v>
      </c>
      <c r="V75" s="16">
        <f t="shared" si="19"/>
        <v>0</v>
      </c>
      <c r="W75" s="16">
        <f t="shared" si="20"/>
        <v>0</v>
      </c>
      <c r="X75" s="16">
        <f t="shared" si="21"/>
        <v>0</v>
      </c>
      <c r="Y75" s="16">
        <f t="shared" si="30"/>
        <v>0</v>
      </c>
      <c r="Z75" s="16">
        <f t="shared" si="22"/>
        <v>0</v>
      </c>
      <c r="AA75" s="16">
        <f t="shared" si="23"/>
        <v>0</v>
      </c>
      <c r="AB75" s="16">
        <f t="shared" si="24"/>
        <v>0</v>
      </c>
      <c r="AC75" s="16">
        <f t="shared" si="25"/>
        <v>0</v>
      </c>
      <c r="AD75" s="16">
        <f t="shared" si="26"/>
        <v>0</v>
      </c>
      <c r="AE75" s="17">
        <f t="shared" si="27"/>
        <v>0</v>
      </c>
      <c r="AF75" s="18"/>
      <c r="AG75" s="19"/>
      <c r="AH75" s="19"/>
      <c r="AI75" s="16">
        <f t="shared" si="28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6"/>
        <v>0</v>
      </c>
      <c r="O76" s="123"/>
      <c r="P76" s="121"/>
      <c r="Q76" s="121"/>
      <c r="R76" s="80"/>
      <c r="S76" s="16">
        <f t="shared" si="17"/>
        <v>0</v>
      </c>
      <c r="T76" s="16">
        <f t="shared" si="18"/>
        <v>0</v>
      </c>
      <c r="U76" s="16">
        <f t="shared" si="29"/>
        <v>0</v>
      </c>
      <c r="V76" s="16">
        <f t="shared" si="19"/>
        <v>0</v>
      </c>
      <c r="W76" s="16">
        <f t="shared" si="20"/>
        <v>0</v>
      </c>
      <c r="X76" s="16">
        <f t="shared" si="21"/>
        <v>0</v>
      </c>
      <c r="Y76" s="16">
        <f t="shared" si="30"/>
        <v>0</v>
      </c>
      <c r="Z76" s="16">
        <f t="shared" si="22"/>
        <v>0</v>
      </c>
      <c r="AA76" s="16">
        <f t="shared" si="23"/>
        <v>0</v>
      </c>
      <c r="AB76" s="16">
        <f t="shared" si="24"/>
        <v>0</v>
      </c>
      <c r="AC76" s="16">
        <f t="shared" si="25"/>
        <v>0</v>
      </c>
      <c r="AD76" s="16">
        <f t="shared" si="26"/>
        <v>0</v>
      </c>
      <c r="AE76" s="17">
        <f t="shared" si="27"/>
        <v>0</v>
      </c>
      <c r="AF76" s="18"/>
      <c r="AG76" s="19"/>
      <c r="AH76" s="19"/>
      <c r="AI76" s="16">
        <f t="shared" si="28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6"/>
        <v>0</v>
      </c>
      <c r="O77" s="123"/>
      <c r="P77" s="121"/>
      <c r="Q77" s="121"/>
      <c r="R77" s="80"/>
      <c r="S77" s="16">
        <f t="shared" si="17"/>
        <v>0</v>
      </c>
      <c r="T77" s="16">
        <f t="shared" si="18"/>
        <v>0</v>
      </c>
      <c r="U77" s="16">
        <f t="shared" si="29"/>
        <v>0</v>
      </c>
      <c r="V77" s="16">
        <f t="shared" si="19"/>
        <v>0</v>
      </c>
      <c r="W77" s="16">
        <f t="shared" si="20"/>
        <v>0</v>
      </c>
      <c r="X77" s="16">
        <f t="shared" si="21"/>
        <v>0</v>
      </c>
      <c r="Y77" s="16">
        <f t="shared" si="30"/>
        <v>0</v>
      </c>
      <c r="Z77" s="16">
        <f t="shared" si="22"/>
        <v>0</v>
      </c>
      <c r="AA77" s="16">
        <f t="shared" si="23"/>
        <v>0</v>
      </c>
      <c r="AB77" s="16">
        <f t="shared" si="24"/>
        <v>0</v>
      </c>
      <c r="AC77" s="16">
        <f t="shared" si="25"/>
        <v>0</v>
      </c>
      <c r="AD77" s="16">
        <f t="shared" si="26"/>
        <v>0</v>
      </c>
      <c r="AE77" s="17">
        <f t="shared" si="27"/>
        <v>0</v>
      </c>
      <c r="AF77" s="18"/>
      <c r="AG77" s="19"/>
      <c r="AH77" s="19"/>
      <c r="AI77" s="16">
        <f t="shared" si="28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6"/>
        <v>0</v>
      </c>
      <c r="O78" s="123"/>
      <c r="P78" s="121"/>
      <c r="Q78" s="121"/>
      <c r="R78" s="80"/>
      <c r="S78" s="16">
        <f t="shared" si="17"/>
        <v>0</v>
      </c>
      <c r="T78" s="16">
        <f t="shared" si="18"/>
        <v>0</v>
      </c>
      <c r="U78" s="16">
        <f t="shared" si="29"/>
        <v>0</v>
      </c>
      <c r="V78" s="16">
        <f t="shared" si="19"/>
        <v>0</v>
      </c>
      <c r="W78" s="16">
        <f t="shared" si="20"/>
        <v>0</v>
      </c>
      <c r="X78" s="16">
        <f t="shared" si="21"/>
        <v>0</v>
      </c>
      <c r="Y78" s="16">
        <f t="shared" si="30"/>
        <v>0</v>
      </c>
      <c r="Z78" s="16">
        <f t="shared" si="22"/>
        <v>0</v>
      </c>
      <c r="AA78" s="16">
        <f t="shared" si="23"/>
        <v>0</v>
      </c>
      <c r="AB78" s="16">
        <f t="shared" si="24"/>
        <v>0</v>
      </c>
      <c r="AC78" s="16">
        <f t="shared" si="25"/>
        <v>0</v>
      </c>
      <c r="AD78" s="16">
        <f t="shared" si="26"/>
        <v>0</v>
      </c>
      <c r="AE78" s="17">
        <f t="shared" si="27"/>
        <v>0</v>
      </c>
      <c r="AF78" s="18"/>
      <c r="AG78" s="19"/>
      <c r="AH78" s="19"/>
      <c r="AI78" s="16">
        <f t="shared" si="28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6"/>
        <v>0</v>
      </c>
      <c r="O79" s="123"/>
      <c r="P79" s="121"/>
      <c r="Q79" s="121"/>
      <c r="R79" s="80"/>
      <c r="S79" s="16">
        <f t="shared" si="17"/>
        <v>0</v>
      </c>
      <c r="T79" s="16">
        <f t="shared" si="18"/>
        <v>0</v>
      </c>
      <c r="U79" s="16">
        <f t="shared" si="29"/>
        <v>0</v>
      </c>
      <c r="V79" s="16">
        <f t="shared" si="19"/>
        <v>0</v>
      </c>
      <c r="W79" s="16">
        <f t="shared" si="20"/>
        <v>0</v>
      </c>
      <c r="X79" s="16">
        <f t="shared" si="21"/>
        <v>0</v>
      </c>
      <c r="Y79" s="16">
        <f t="shared" si="30"/>
        <v>0</v>
      </c>
      <c r="Z79" s="16">
        <f t="shared" si="22"/>
        <v>0</v>
      </c>
      <c r="AA79" s="16">
        <f t="shared" si="23"/>
        <v>0</v>
      </c>
      <c r="AB79" s="16">
        <f t="shared" si="24"/>
        <v>0</v>
      </c>
      <c r="AC79" s="16">
        <f t="shared" si="25"/>
        <v>0</v>
      </c>
      <c r="AD79" s="16">
        <f t="shared" si="26"/>
        <v>0</v>
      </c>
      <c r="AE79" s="17">
        <f t="shared" si="27"/>
        <v>0</v>
      </c>
      <c r="AF79" s="18"/>
      <c r="AG79" s="19"/>
      <c r="AH79" s="19"/>
      <c r="AI79" s="16">
        <f t="shared" si="28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6"/>
        <v>0</v>
      </c>
      <c r="O80" s="123"/>
      <c r="P80" s="121"/>
      <c r="Q80" s="121"/>
      <c r="R80" s="80"/>
      <c r="S80" s="16">
        <f t="shared" si="17"/>
        <v>0</v>
      </c>
      <c r="T80" s="16">
        <f t="shared" si="18"/>
        <v>0</v>
      </c>
      <c r="U80" s="16">
        <f t="shared" si="29"/>
        <v>0</v>
      </c>
      <c r="V80" s="16">
        <f t="shared" si="19"/>
        <v>0</v>
      </c>
      <c r="W80" s="16">
        <f t="shared" si="20"/>
        <v>0</v>
      </c>
      <c r="X80" s="16">
        <f t="shared" si="21"/>
        <v>0</v>
      </c>
      <c r="Y80" s="16">
        <f t="shared" si="30"/>
        <v>0</v>
      </c>
      <c r="Z80" s="16">
        <f t="shared" si="22"/>
        <v>0</v>
      </c>
      <c r="AA80" s="16">
        <f t="shared" si="23"/>
        <v>0</v>
      </c>
      <c r="AB80" s="16">
        <f t="shared" si="24"/>
        <v>0</v>
      </c>
      <c r="AC80" s="16">
        <f t="shared" si="25"/>
        <v>0</v>
      </c>
      <c r="AD80" s="16">
        <f t="shared" si="26"/>
        <v>0</v>
      </c>
      <c r="AE80" s="17">
        <f t="shared" si="27"/>
        <v>0</v>
      </c>
      <c r="AF80" s="18"/>
      <c r="AG80" s="19"/>
      <c r="AH80" s="19"/>
      <c r="AI80" s="16">
        <f t="shared" si="28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6"/>
        <v>0</v>
      </c>
      <c r="O81" s="123"/>
      <c r="P81" s="121"/>
      <c r="Q81" s="121"/>
      <c r="R81" s="80"/>
      <c r="S81" s="16">
        <f t="shared" si="17"/>
        <v>0</v>
      </c>
      <c r="T81" s="16">
        <f t="shared" si="18"/>
        <v>0</v>
      </c>
      <c r="U81" s="16">
        <f t="shared" si="29"/>
        <v>0</v>
      </c>
      <c r="V81" s="16">
        <f t="shared" si="19"/>
        <v>0</v>
      </c>
      <c r="W81" s="16">
        <f t="shared" si="20"/>
        <v>0</v>
      </c>
      <c r="X81" s="16">
        <f t="shared" si="21"/>
        <v>0</v>
      </c>
      <c r="Y81" s="16">
        <f t="shared" si="30"/>
        <v>0</v>
      </c>
      <c r="Z81" s="16">
        <f t="shared" si="22"/>
        <v>0</v>
      </c>
      <c r="AA81" s="16">
        <f t="shared" si="23"/>
        <v>0</v>
      </c>
      <c r="AB81" s="16">
        <f t="shared" si="24"/>
        <v>0</v>
      </c>
      <c r="AC81" s="16">
        <f t="shared" si="25"/>
        <v>0</v>
      </c>
      <c r="AD81" s="16">
        <f t="shared" si="26"/>
        <v>0</v>
      </c>
      <c r="AE81" s="17">
        <f t="shared" si="27"/>
        <v>0</v>
      </c>
      <c r="AF81" s="18"/>
      <c r="AG81" s="19"/>
      <c r="AH81" s="19"/>
      <c r="AI81" s="16">
        <f t="shared" si="28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6"/>
        <v>0</v>
      </c>
      <c r="O82" s="123"/>
      <c r="P82" s="121"/>
      <c r="Q82" s="121"/>
      <c r="R82" s="80"/>
      <c r="S82" s="16">
        <f t="shared" si="17"/>
        <v>0</v>
      </c>
      <c r="T82" s="16">
        <f t="shared" si="18"/>
        <v>0</v>
      </c>
      <c r="U82" s="16">
        <f t="shared" si="29"/>
        <v>0</v>
      </c>
      <c r="V82" s="16">
        <f t="shared" si="19"/>
        <v>0</v>
      </c>
      <c r="W82" s="16">
        <f t="shared" si="20"/>
        <v>0</v>
      </c>
      <c r="X82" s="16">
        <f t="shared" si="21"/>
        <v>0</v>
      </c>
      <c r="Y82" s="16">
        <f t="shared" si="30"/>
        <v>0</v>
      </c>
      <c r="Z82" s="16">
        <f t="shared" si="22"/>
        <v>0</v>
      </c>
      <c r="AA82" s="16">
        <f t="shared" si="23"/>
        <v>0</v>
      </c>
      <c r="AB82" s="16">
        <f t="shared" si="24"/>
        <v>0</v>
      </c>
      <c r="AC82" s="16">
        <f t="shared" si="25"/>
        <v>0</v>
      </c>
      <c r="AD82" s="16">
        <f t="shared" si="26"/>
        <v>0</v>
      </c>
      <c r="AE82" s="17">
        <f t="shared" si="27"/>
        <v>0</v>
      </c>
      <c r="AF82" s="18"/>
      <c r="AG82" s="19"/>
      <c r="AH82" s="19"/>
      <c r="AI82" s="16">
        <f t="shared" si="28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6"/>
        <v>0</v>
      </c>
      <c r="O83" s="123"/>
      <c r="P83" s="121"/>
      <c r="Q83" s="121"/>
      <c r="R83" s="80"/>
      <c r="S83" s="16">
        <f t="shared" si="17"/>
        <v>0</v>
      </c>
      <c r="T83" s="16">
        <f t="shared" si="18"/>
        <v>0</v>
      </c>
      <c r="U83" s="16">
        <f t="shared" si="29"/>
        <v>0</v>
      </c>
      <c r="V83" s="16">
        <f t="shared" si="19"/>
        <v>0</v>
      </c>
      <c r="W83" s="16">
        <f t="shared" si="20"/>
        <v>0</v>
      </c>
      <c r="X83" s="16">
        <f t="shared" si="21"/>
        <v>0</v>
      </c>
      <c r="Y83" s="16">
        <f t="shared" si="30"/>
        <v>0</v>
      </c>
      <c r="Z83" s="16">
        <f t="shared" si="22"/>
        <v>0</v>
      </c>
      <c r="AA83" s="16">
        <f t="shared" si="23"/>
        <v>0</v>
      </c>
      <c r="AB83" s="16">
        <f t="shared" si="24"/>
        <v>0</v>
      </c>
      <c r="AC83" s="16">
        <f t="shared" si="25"/>
        <v>0</v>
      </c>
      <c r="AD83" s="16">
        <f t="shared" si="26"/>
        <v>0</v>
      </c>
      <c r="AE83" s="17">
        <f t="shared" si="27"/>
        <v>0</v>
      </c>
      <c r="AF83" s="18"/>
      <c r="AG83" s="19"/>
      <c r="AH83" s="19"/>
      <c r="AI83" s="16">
        <f t="shared" si="28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6"/>
        <v>0</v>
      </c>
      <c r="O84" s="123"/>
      <c r="P84" s="121"/>
      <c r="Q84" s="121"/>
      <c r="R84" s="80"/>
      <c r="S84" s="16">
        <f t="shared" si="17"/>
        <v>0</v>
      </c>
      <c r="T84" s="16">
        <f t="shared" si="18"/>
        <v>0</v>
      </c>
      <c r="U84" s="16">
        <f t="shared" si="29"/>
        <v>0</v>
      </c>
      <c r="V84" s="16">
        <f t="shared" si="19"/>
        <v>0</v>
      </c>
      <c r="W84" s="16">
        <f t="shared" si="20"/>
        <v>0</v>
      </c>
      <c r="X84" s="16">
        <f t="shared" si="21"/>
        <v>0</v>
      </c>
      <c r="Y84" s="16">
        <f t="shared" si="30"/>
        <v>0</v>
      </c>
      <c r="Z84" s="16">
        <f t="shared" si="22"/>
        <v>0</v>
      </c>
      <c r="AA84" s="16">
        <f t="shared" si="23"/>
        <v>0</v>
      </c>
      <c r="AB84" s="16">
        <f t="shared" si="24"/>
        <v>0</v>
      </c>
      <c r="AC84" s="16">
        <f t="shared" si="25"/>
        <v>0</v>
      </c>
      <c r="AD84" s="16">
        <f t="shared" si="26"/>
        <v>0</v>
      </c>
      <c r="AE84" s="17">
        <f t="shared" si="27"/>
        <v>0</v>
      </c>
      <c r="AF84" s="18"/>
      <c r="AG84" s="19"/>
      <c r="AH84" s="19"/>
      <c r="AI84" s="16">
        <f t="shared" si="28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6"/>
        <v>0</v>
      </c>
      <c r="O85" s="123"/>
      <c r="P85" s="121"/>
      <c r="Q85" s="121"/>
      <c r="R85" s="80"/>
      <c r="S85" s="16">
        <f t="shared" si="17"/>
        <v>0</v>
      </c>
      <c r="T85" s="16">
        <f t="shared" si="18"/>
        <v>0</v>
      </c>
      <c r="U85" s="16">
        <f t="shared" si="29"/>
        <v>0</v>
      </c>
      <c r="V85" s="16">
        <f t="shared" si="19"/>
        <v>0</v>
      </c>
      <c r="W85" s="16">
        <f t="shared" si="20"/>
        <v>0</v>
      </c>
      <c r="X85" s="16">
        <f t="shared" si="21"/>
        <v>0</v>
      </c>
      <c r="Y85" s="16">
        <f t="shared" si="30"/>
        <v>0</v>
      </c>
      <c r="Z85" s="16">
        <f t="shared" si="22"/>
        <v>0</v>
      </c>
      <c r="AA85" s="16">
        <f t="shared" si="23"/>
        <v>0</v>
      </c>
      <c r="AB85" s="16">
        <f t="shared" si="24"/>
        <v>0</v>
      </c>
      <c r="AC85" s="16">
        <f t="shared" si="25"/>
        <v>0</v>
      </c>
      <c r="AD85" s="16">
        <f t="shared" si="26"/>
        <v>0</v>
      </c>
      <c r="AE85" s="17">
        <f t="shared" si="27"/>
        <v>0</v>
      </c>
      <c r="AF85" s="18"/>
      <c r="AG85" s="19"/>
      <c r="AH85" s="19"/>
      <c r="AI85" s="16">
        <f t="shared" si="28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6"/>
        <v>0</v>
      </c>
      <c r="O86" s="123"/>
      <c r="P86" s="121"/>
      <c r="Q86" s="121"/>
      <c r="R86" s="80"/>
      <c r="S86" s="16">
        <f t="shared" si="17"/>
        <v>0</v>
      </c>
      <c r="T86" s="16">
        <f t="shared" si="18"/>
        <v>0</v>
      </c>
      <c r="U86" s="16">
        <f t="shared" si="29"/>
        <v>0</v>
      </c>
      <c r="V86" s="16">
        <f t="shared" si="19"/>
        <v>0</v>
      </c>
      <c r="W86" s="16">
        <f t="shared" si="20"/>
        <v>0</v>
      </c>
      <c r="X86" s="16">
        <f t="shared" si="21"/>
        <v>0</v>
      </c>
      <c r="Y86" s="16">
        <f t="shared" si="30"/>
        <v>0</v>
      </c>
      <c r="Z86" s="16">
        <f t="shared" si="22"/>
        <v>0</v>
      </c>
      <c r="AA86" s="16">
        <f t="shared" si="23"/>
        <v>0</v>
      </c>
      <c r="AB86" s="16">
        <f t="shared" si="24"/>
        <v>0</v>
      </c>
      <c r="AC86" s="16">
        <f t="shared" si="25"/>
        <v>0</v>
      </c>
      <c r="AD86" s="16">
        <f t="shared" si="26"/>
        <v>0</v>
      </c>
      <c r="AE86" s="17">
        <f t="shared" si="27"/>
        <v>0</v>
      </c>
      <c r="AF86" s="18"/>
      <c r="AG86" s="19"/>
      <c r="AH86" s="19"/>
      <c r="AI86" s="16">
        <f t="shared" si="28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6"/>
        <v>0</v>
      </c>
      <c r="O87" s="123"/>
      <c r="P87" s="121"/>
      <c r="Q87" s="121"/>
      <c r="R87" s="80"/>
      <c r="S87" s="16">
        <f t="shared" si="17"/>
        <v>0</v>
      </c>
      <c r="T87" s="16">
        <f t="shared" si="18"/>
        <v>0</v>
      </c>
      <c r="U87" s="16">
        <f t="shared" si="29"/>
        <v>0</v>
      </c>
      <c r="V87" s="16">
        <f t="shared" si="19"/>
        <v>0</v>
      </c>
      <c r="W87" s="16">
        <f t="shared" si="20"/>
        <v>0</v>
      </c>
      <c r="X87" s="16">
        <f t="shared" si="21"/>
        <v>0</v>
      </c>
      <c r="Y87" s="16">
        <f t="shared" si="30"/>
        <v>0</v>
      </c>
      <c r="Z87" s="16">
        <f t="shared" si="22"/>
        <v>0</v>
      </c>
      <c r="AA87" s="16">
        <f t="shared" si="23"/>
        <v>0</v>
      </c>
      <c r="AB87" s="16">
        <f t="shared" si="24"/>
        <v>0</v>
      </c>
      <c r="AC87" s="16">
        <f t="shared" si="25"/>
        <v>0</v>
      </c>
      <c r="AD87" s="16">
        <f t="shared" si="26"/>
        <v>0</v>
      </c>
      <c r="AE87" s="17">
        <f t="shared" si="27"/>
        <v>0</v>
      </c>
      <c r="AF87" s="18"/>
      <c r="AG87" s="19"/>
      <c r="AH87" s="19"/>
      <c r="AI87" s="16">
        <f t="shared" si="28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1">ROUND(I88*(SUM(J88:M88)),0)</f>
        <v>0</v>
      </c>
      <c r="O88" s="123"/>
      <c r="P88" s="121"/>
      <c r="Q88" s="121"/>
      <c r="R88" s="80"/>
      <c r="S88" s="16">
        <f t="shared" si="17"/>
        <v>0</v>
      </c>
      <c r="T88" s="16">
        <f t="shared" si="18"/>
        <v>0</v>
      </c>
      <c r="U88" s="16">
        <f t="shared" si="29"/>
        <v>0</v>
      </c>
      <c r="V88" s="16">
        <f t="shared" si="19"/>
        <v>0</v>
      </c>
      <c r="W88" s="16">
        <f t="shared" si="20"/>
        <v>0</v>
      </c>
      <c r="X88" s="16">
        <f t="shared" si="21"/>
        <v>0</v>
      </c>
      <c r="Y88" s="16">
        <f t="shared" si="30"/>
        <v>0</v>
      </c>
      <c r="Z88" s="16">
        <f t="shared" si="22"/>
        <v>0</v>
      </c>
      <c r="AA88" s="16">
        <f t="shared" si="23"/>
        <v>0</v>
      </c>
      <c r="AB88" s="16">
        <f t="shared" si="24"/>
        <v>0</v>
      </c>
      <c r="AC88" s="16">
        <f t="shared" si="25"/>
        <v>0</v>
      </c>
      <c r="AD88" s="16">
        <f t="shared" si="26"/>
        <v>0</v>
      </c>
      <c r="AE88" s="17">
        <f t="shared" si="27"/>
        <v>0</v>
      </c>
      <c r="AF88" s="18"/>
      <c r="AG88" s="19"/>
      <c r="AH88" s="19"/>
      <c r="AI88" s="16">
        <f t="shared" si="28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1"/>
        <v>0</v>
      </c>
      <c r="O89" s="123"/>
      <c r="P89" s="121"/>
      <c r="Q89" s="121"/>
      <c r="R89" s="80"/>
      <c r="S89" s="16">
        <f t="shared" si="17"/>
        <v>0</v>
      </c>
      <c r="T89" s="16">
        <f t="shared" si="18"/>
        <v>0</v>
      </c>
      <c r="U89" s="16">
        <f t="shared" si="29"/>
        <v>0</v>
      </c>
      <c r="V89" s="16">
        <f t="shared" si="19"/>
        <v>0</v>
      </c>
      <c r="W89" s="16">
        <f t="shared" si="20"/>
        <v>0</v>
      </c>
      <c r="X89" s="16">
        <f t="shared" si="21"/>
        <v>0</v>
      </c>
      <c r="Y89" s="16">
        <f t="shared" si="30"/>
        <v>0</v>
      </c>
      <c r="Z89" s="16">
        <f t="shared" si="22"/>
        <v>0</v>
      </c>
      <c r="AA89" s="16">
        <f t="shared" si="23"/>
        <v>0</v>
      </c>
      <c r="AB89" s="16">
        <f t="shared" si="24"/>
        <v>0</v>
      </c>
      <c r="AC89" s="16">
        <f t="shared" si="25"/>
        <v>0</v>
      </c>
      <c r="AD89" s="16">
        <f t="shared" si="26"/>
        <v>0</v>
      </c>
      <c r="AE89" s="17">
        <f t="shared" si="27"/>
        <v>0</v>
      </c>
      <c r="AF89" s="18"/>
      <c r="AG89" s="19"/>
      <c r="AH89" s="19"/>
      <c r="AI89" s="16">
        <f t="shared" si="28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1"/>
        <v>0</v>
      </c>
      <c r="O90" s="123"/>
      <c r="P90" s="121"/>
      <c r="Q90" s="121"/>
      <c r="R90" s="80"/>
      <c r="S90" s="16">
        <f t="shared" si="17"/>
        <v>0</v>
      </c>
      <c r="T90" s="16">
        <f t="shared" si="18"/>
        <v>0</v>
      </c>
      <c r="U90" s="16">
        <f t="shared" si="29"/>
        <v>0</v>
      </c>
      <c r="V90" s="16">
        <f t="shared" si="19"/>
        <v>0</v>
      </c>
      <c r="W90" s="16">
        <f t="shared" si="20"/>
        <v>0</v>
      </c>
      <c r="X90" s="16">
        <f t="shared" si="21"/>
        <v>0</v>
      </c>
      <c r="Y90" s="16">
        <f t="shared" si="30"/>
        <v>0</v>
      </c>
      <c r="Z90" s="16">
        <f t="shared" si="22"/>
        <v>0</v>
      </c>
      <c r="AA90" s="16">
        <f t="shared" si="23"/>
        <v>0</v>
      </c>
      <c r="AB90" s="16">
        <f t="shared" si="24"/>
        <v>0</v>
      </c>
      <c r="AC90" s="16">
        <f t="shared" si="25"/>
        <v>0</v>
      </c>
      <c r="AD90" s="16">
        <f t="shared" si="26"/>
        <v>0</v>
      </c>
      <c r="AE90" s="17">
        <f t="shared" si="27"/>
        <v>0</v>
      </c>
      <c r="AF90" s="18"/>
      <c r="AG90" s="19"/>
      <c r="AH90" s="19"/>
      <c r="AI90" s="16">
        <f t="shared" si="28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1"/>
        <v>0</v>
      </c>
      <c r="O91" s="123"/>
      <c r="P91" s="121"/>
      <c r="Q91" s="121"/>
      <c r="R91" s="80"/>
      <c r="S91" s="16">
        <f t="shared" si="17"/>
        <v>0</v>
      </c>
      <c r="T91" s="16">
        <f t="shared" si="18"/>
        <v>0</v>
      </c>
      <c r="U91" s="16">
        <f t="shared" si="29"/>
        <v>0</v>
      </c>
      <c r="V91" s="16">
        <f t="shared" si="19"/>
        <v>0</v>
      </c>
      <c r="W91" s="16">
        <f t="shared" si="20"/>
        <v>0</v>
      </c>
      <c r="X91" s="16">
        <f t="shared" si="21"/>
        <v>0</v>
      </c>
      <c r="Y91" s="16">
        <f t="shared" si="30"/>
        <v>0</v>
      </c>
      <c r="Z91" s="16">
        <f t="shared" si="22"/>
        <v>0</v>
      </c>
      <c r="AA91" s="16">
        <f t="shared" si="23"/>
        <v>0</v>
      </c>
      <c r="AB91" s="16">
        <f t="shared" si="24"/>
        <v>0</v>
      </c>
      <c r="AC91" s="16">
        <f t="shared" si="25"/>
        <v>0</v>
      </c>
      <c r="AD91" s="16">
        <f t="shared" si="26"/>
        <v>0</v>
      </c>
      <c r="AE91" s="17">
        <f t="shared" si="27"/>
        <v>0</v>
      </c>
      <c r="AF91" s="18"/>
      <c r="AG91" s="19"/>
      <c r="AH91" s="19"/>
      <c r="AI91" s="16">
        <f t="shared" si="28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1"/>
        <v>0</v>
      </c>
      <c r="O92" s="123"/>
      <c r="P92" s="121"/>
      <c r="Q92" s="121"/>
      <c r="R92" s="80"/>
      <c r="S92" s="16">
        <f t="shared" si="17"/>
        <v>0</v>
      </c>
      <c r="T92" s="16">
        <f t="shared" si="18"/>
        <v>0</v>
      </c>
      <c r="U92" s="16">
        <f t="shared" si="29"/>
        <v>0</v>
      </c>
      <c r="V92" s="16">
        <f t="shared" si="19"/>
        <v>0</v>
      </c>
      <c r="W92" s="16">
        <f t="shared" si="20"/>
        <v>0</v>
      </c>
      <c r="X92" s="16">
        <f t="shared" si="21"/>
        <v>0</v>
      </c>
      <c r="Y92" s="16">
        <f t="shared" si="30"/>
        <v>0</v>
      </c>
      <c r="Z92" s="16">
        <f t="shared" si="22"/>
        <v>0</v>
      </c>
      <c r="AA92" s="16">
        <f t="shared" si="23"/>
        <v>0</v>
      </c>
      <c r="AB92" s="16">
        <f t="shared" si="24"/>
        <v>0</v>
      </c>
      <c r="AC92" s="16">
        <f t="shared" si="25"/>
        <v>0</v>
      </c>
      <c r="AD92" s="16">
        <f t="shared" si="26"/>
        <v>0</v>
      </c>
      <c r="AE92" s="17">
        <f t="shared" si="27"/>
        <v>0</v>
      </c>
      <c r="AF92" s="18"/>
      <c r="AG92" s="19"/>
      <c r="AH92" s="19"/>
      <c r="AI92" s="16">
        <f t="shared" si="28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1"/>
        <v>0</v>
      </c>
      <c r="O93" s="123"/>
      <c r="P93" s="121"/>
      <c r="Q93" s="121"/>
      <c r="R93" s="80"/>
      <c r="S93" s="16">
        <f t="shared" si="17"/>
        <v>0</v>
      </c>
      <c r="T93" s="16">
        <f t="shared" si="18"/>
        <v>0</v>
      </c>
      <c r="U93" s="16">
        <f t="shared" si="29"/>
        <v>0</v>
      </c>
      <c r="V93" s="16">
        <f t="shared" si="19"/>
        <v>0</v>
      </c>
      <c r="W93" s="16">
        <f t="shared" si="20"/>
        <v>0</v>
      </c>
      <c r="X93" s="16">
        <f t="shared" si="21"/>
        <v>0</v>
      </c>
      <c r="Y93" s="16">
        <f t="shared" si="30"/>
        <v>0</v>
      </c>
      <c r="Z93" s="16">
        <f t="shared" si="22"/>
        <v>0</v>
      </c>
      <c r="AA93" s="16">
        <f t="shared" si="23"/>
        <v>0</v>
      </c>
      <c r="AB93" s="16">
        <f t="shared" si="24"/>
        <v>0</v>
      </c>
      <c r="AC93" s="16">
        <f t="shared" si="25"/>
        <v>0</v>
      </c>
      <c r="AD93" s="16">
        <f t="shared" si="26"/>
        <v>0</v>
      </c>
      <c r="AE93" s="17">
        <f t="shared" si="27"/>
        <v>0</v>
      </c>
      <c r="AF93" s="18"/>
      <c r="AG93" s="19"/>
      <c r="AH93" s="19"/>
      <c r="AI93" s="16">
        <f t="shared" si="28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1"/>
        <v>0</v>
      </c>
      <c r="O94" s="123"/>
      <c r="P94" s="121"/>
      <c r="Q94" s="121"/>
      <c r="R94" s="80"/>
      <c r="S94" s="16">
        <f t="shared" si="17"/>
        <v>0</v>
      </c>
      <c r="T94" s="16">
        <f t="shared" si="18"/>
        <v>0</v>
      </c>
      <c r="U94" s="16">
        <f t="shared" si="29"/>
        <v>0</v>
      </c>
      <c r="V94" s="16">
        <f t="shared" si="19"/>
        <v>0</v>
      </c>
      <c r="W94" s="16">
        <f t="shared" si="20"/>
        <v>0</v>
      </c>
      <c r="X94" s="16">
        <f t="shared" si="21"/>
        <v>0</v>
      </c>
      <c r="Y94" s="16">
        <f t="shared" si="30"/>
        <v>0</v>
      </c>
      <c r="Z94" s="16">
        <f t="shared" si="22"/>
        <v>0</v>
      </c>
      <c r="AA94" s="16">
        <f t="shared" si="23"/>
        <v>0</v>
      </c>
      <c r="AB94" s="16">
        <f t="shared" si="24"/>
        <v>0</v>
      </c>
      <c r="AC94" s="16">
        <f t="shared" si="25"/>
        <v>0</v>
      </c>
      <c r="AD94" s="16">
        <f t="shared" si="26"/>
        <v>0</v>
      </c>
      <c r="AE94" s="17">
        <f t="shared" si="27"/>
        <v>0</v>
      </c>
      <c r="AF94" s="18"/>
      <c r="AG94" s="19"/>
      <c r="AH94" s="19"/>
      <c r="AI94" s="16">
        <f t="shared" si="28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1"/>
        <v>0</v>
      </c>
      <c r="O95" s="123"/>
      <c r="P95" s="121"/>
      <c r="Q95" s="121"/>
      <c r="R95" s="80"/>
      <c r="S95" s="16">
        <f t="shared" si="17"/>
        <v>0</v>
      </c>
      <c r="T95" s="16">
        <f t="shared" si="18"/>
        <v>0</v>
      </c>
      <c r="U95" s="16">
        <f t="shared" si="29"/>
        <v>0</v>
      </c>
      <c r="V95" s="16">
        <f t="shared" si="19"/>
        <v>0</v>
      </c>
      <c r="W95" s="16">
        <f t="shared" si="20"/>
        <v>0</v>
      </c>
      <c r="X95" s="16">
        <f t="shared" si="21"/>
        <v>0</v>
      </c>
      <c r="Y95" s="16">
        <f t="shared" si="30"/>
        <v>0</v>
      </c>
      <c r="Z95" s="16">
        <f t="shared" si="22"/>
        <v>0</v>
      </c>
      <c r="AA95" s="16">
        <f t="shared" si="23"/>
        <v>0</v>
      </c>
      <c r="AB95" s="16">
        <f t="shared" si="24"/>
        <v>0</v>
      </c>
      <c r="AC95" s="16">
        <f t="shared" si="25"/>
        <v>0</v>
      </c>
      <c r="AD95" s="16">
        <f t="shared" si="26"/>
        <v>0</v>
      </c>
      <c r="AE95" s="17">
        <f t="shared" si="27"/>
        <v>0</v>
      </c>
      <c r="AF95" s="18"/>
      <c r="AG95" s="19"/>
      <c r="AH95" s="19"/>
      <c r="AI95" s="16">
        <f t="shared" si="28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2">ROUND(I96*(SUM(J96:M96)),0)</f>
        <v>0</v>
      </c>
      <c r="O96" s="123"/>
      <c r="P96" s="121"/>
      <c r="Q96" s="121"/>
      <c r="R96" s="80"/>
      <c r="S96" s="16">
        <f t="shared" si="17"/>
        <v>0</v>
      </c>
      <c r="T96" s="16">
        <f t="shared" si="18"/>
        <v>0</v>
      </c>
      <c r="U96" s="16">
        <f t="shared" si="29"/>
        <v>0</v>
      </c>
      <c r="V96" s="16">
        <f t="shared" si="19"/>
        <v>0</v>
      </c>
      <c r="W96" s="16">
        <f t="shared" si="20"/>
        <v>0</v>
      </c>
      <c r="X96" s="16">
        <f t="shared" si="21"/>
        <v>0</v>
      </c>
      <c r="Y96" s="16">
        <f t="shared" si="30"/>
        <v>0</v>
      </c>
      <c r="Z96" s="16">
        <f t="shared" si="22"/>
        <v>0</v>
      </c>
      <c r="AA96" s="16">
        <f t="shared" si="23"/>
        <v>0</v>
      </c>
      <c r="AB96" s="16">
        <f t="shared" si="24"/>
        <v>0</v>
      </c>
      <c r="AC96" s="16">
        <f t="shared" si="25"/>
        <v>0</v>
      </c>
      <c r="AD96" s="16">
        <f t="shared" si="26"/>
        <v>0</v>
      </c>
      <c r="AE96" s="17">
        <f t="shared" si="27"/>
        <v>0</v>
      </c>
      <c r="AF96" s="18"/>
      <c r="AG96" s="19"/>
      <c r="AH96" s="19"/>
      <c r="AI96" s="16">
        <f t="shared" si="28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2"/>
        <v>0</v>
      </c>
      <c r="O97" s="123"/>
      <c r="P97" s="121"/>
      <c r="Q97" s="121"/>
      <c r="R97" s="80"/>
      <c r="S97" s="16">
        <f t="shared" si="17"/>
        <v>0</v>
      </c>
      <c r="T97" s="16">
        <f t="shared" si="18"/>
        <v>0</v>
      </c>
      <c r="U97" s="16">
        <f t="shared" si="29"/>
        <v>0</v>
      </c>
      <c r="V97" s="16">
        <f t="shared" si="19"/>
        <v>0</v>
      </c>
      <c r="W97" s="16">
        <f t="shared" si="20"/>
        <v>0</v>
      </c>
      <c r="X97" s="16">
        <f t="shared" si="21"/>
        <v>0</v>
      </c>
      <c r="Y97" s="16">
        <f t="shared" si="30"/>
        <v>0</v>
      </c>
      <c r="Z97" s="16">
        <f t="shared" si="22"/>
        <v>0</v>
      </c>
      <c r="AA97" s="16">
        <f t="shared" si="23"/>
        <v>0</v>
      </c>
      <c r="AB97" s="16">
        <f t="shared" si="24"/>
        <v>0</v>
      </c>
      <c r="AC97" s="16">
        <f t="shared" si="25"/>
        <v>0</v>
      </c>
      <c r="AD97" s="16">
        <f t="shared" si="26"/>
        <v>0</v>
      </c>
      <c r="AE97" s="17">
        <f t="shared" si="27"/>
        <v>0</v>
      </c>
      <c r="AF97" s="18"/>
      <c r="AG97" s="19"/>
      <c r="AH97" s="19"/>
      <c r="AI97" s="16">
        <f t="shared" si="28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2"/>
        <v>0</v>
      </c>
      <c r="O98" s="123"/>
      <c r="P98" s="121"/>
      <c r="Q98" s="121"/>
      <c r="R98" s="80"/>
      <c r="S98" s="16">
        <f t="shared" si="17"/>
        <v>0</v>
      </c>
      <c r="T98" s="16">
        <f t="shared" si="18"/>
        <v>0</v>
      </c>
      <c r="U98" s="16">
        <f t="shared" si="29"/>
        <v>0</v>
      </c>
      <c r="V98" s="16">
        <f t="shared" si="19"/>
        <v>0</v>
      </c>
      <c r="W98" s="16">
        <f t="shared" si="20"/>
        <v>0</v>
      </c>
      <c r="X98" s="16">
        <f t="shared" si="21"/>
        <v>0</v>
      </c>
      <c r="Y98" s="16">
        <f t="shared" si="30"/>
        <v>0</v>
      </c>
      <c r="Z98" s="16">
        <f t="shared" si="22"/>
        <v>0</v>
      </c>
      <c r="AA98" s="16">
        <f t="shared" si="23"/>
        <v>0</v>
      </c>
      <c r="AB98" s="16">
        <f t="shared" si="24"/>
        <v>0</v>
      </c>
      <c r="AC98" s="16">
        <f t="shared" si="25"/>
        <v>0</v>
      </c>
      <c r="AD98" s="16">
        <f t="shared" si="26"/>
        <v>0</v>
      </c>
      <c r="AE98" s="17">
        <f t="shared" si="27"/>
        <v>0</v>
      </c>
      <c r="AF98" s="18"/>
      <c r="AG98" s="19"/>
      <c r="AH98" s="19"/>
      <c r="AI98" s="16">
        <f t="shared" si="28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2"/>
        <v>0</v>
      </c>
      <c r="O99" s="123"/>
      <c r="P99" s="121"/>
      <c r="Q99" s="121"/>
      <c r="R99" s="80"/>
      <c r="S99" s="16">
        <f t="shared" si="17"/>
        <v>0</v>
      </c>
      <c r="T99" s="16">
        <f t="shared" si="18"/>
        <v>0</v>
      </c>
      <c r="U99" s="16">
        <f t="shared" si="29"/>
        <v>0</v>
      </c>
      <c r="V99" s="16">
        <f t="shared" si="19"/>
        <v>0</v>
      </c>
      <c r="W99" s="16">
        <f t="shared" si="20"/>
        <v>0</v>
      </c>
      <c r="X99" s="16">
        <f t="shared" si="21"/>
        <v>0</v>
      </c>
      <c r="Y99" s="16">
        <f t="shared" si="30"/>
        <v>0</v>
      </c>
      <c r="Z99" s="16">
        <f t="shared" si="22"/>
        <v>0</v>
      </c>
      <c r="AA99" s="16">
        <f t="shared" si="23"/>
        <v>0</v>
      </c>
      <c r="AB99" s="16">
        <f t="shared" si="24"/>
        <v>0</v>
      </c>
      <c r="AC99" s="16">
        <f t="shared" si="25"/>
        <v>0</v>
      </c>
      <c r="AD99" s="16">
        <f t="shared" si="26"/>
        <v>0</v>
      </c>
      <c r="AE99" s="17">
        <f t="shared" si="27"/>
        <v>0</v>
      </c>
      <c r="AF99" s="18"/>
      <c r="AG99" s="19"/>
      <c r="AH99" s="19"/>
      <c r="AI99" s="16">
        <f t="shared" si="28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2"/>
        <v>0</v>
      </c>
      <c r="O100" s="123"/>
      <c r="P100" s="121"/>
      <c r="Q100" s="121"/>
      <c r="R100" s="80"/>
      <c r="S100" s="16">
        <f t="shared" si="17"/>
        <v>0</v>
      </c>
      <c r="T100" s="16">
        <f t="shared" si="18"/>
        <v>0</v>
      </c>
      <c r="U100" s="16">
        <f t="shared" si="29"/>
        <v>0</v>
      </c>
      <c r="V100" s="16">
        <f t="shared" si="19"/>
        <v>0</v>
      </c>
      <c r="W100" s="16">
        <f t="shared" si="20"/>
        <v>0</v>
      </c>
      <c r="X100" s="16">
        <f t="shared" si="21"/>
        <v>0</v>
      </c>
      <c r="Y100" s="16">
        <f t="shared" si="30"/>
        <v>0</v>
      </c>
      <c r="Z100" s="16">
        <f t="shared" si="22"/>
        <v>0</v>
      </c>
      <c r="AA100" s="16">
        <f t="shared" si="23"/>
        <v>0</v>
      </c>
      <c r="AB100" s="16">
        <f t="shared" si="24"/>
        <v>0</v>
      </c>
      <c r="AC100" s="16">
        <f t="shared" si="25"/>
        <v>0</v>
      </c>
      <c r="AD100" s="16">
        <f t="shared" si="26"/>
        <v>0</v>
      </c>
      <c r="AE100" s="17">
        <f t="shared" si="27"/>
        <v>0</v>
      </c>
      <c r="AF100" s="18"/>
      <c r="AG100" s="19"/>
      <c r="AH100" s="19"/>
      <c r="AI100" s="16">
        <f t="shared" si="28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2"/>
        <v>0</v>
      </c>
      <c r="O101" s="123"/>
      <c r="P101" s="121"/>
      <c r="Q101" s="121"/>
      <c r="R101" s="80"/>
      <c r="S101" s="16">
        <f t="shared" si="17"/>
        <v>0</v>
      </c>
      <c r="T101" s="16">
        <f t="shared" si="18"/>
        <v>0</v>
      </c>
      <c r="U101" s="16">
        <f t="shared" si="29"/>
        <v>0</v>
      </c>
      <c r="V101" s="16">
        <f t="shared" si="19"/>
        <v>0</v>
      </c>
      <c r="W101" s="16">
        <f t="shared" si="20"/>
        <v>0</v>
      </c>
      <c r="X101" s="16">
        <f t="shared" si="21"/>
        <v>0</v>
      </c>
      <c r="Y101" s="16">
        <f t="shared" si="30"/>
        <v>0</v>
      </c>
      <c r="Z101" s="16">
        <f t="shared" si="22"/>
        <v>0</v>
      </c>
      <c r="AA101" s="16">
        <f t="shared" si="23"/>
        <v>0</v>
      </c>
      <c r="AB101" s="16">
        <f t="shared" si="24"/>
        <v>0</v>
      </c>
      <c r="AC101" s="16">
        <f t="shared" si="25"/>
        <v>0</v>
      </c>
      <c r="AD101" s="16">
        <f t="shared" si="26"/>
        <v>0</v>
      </c>
      <c r="AE101" s="17">
        <f t="shared" si="27"/>
        <v>0</v>
      </c>
      <c r="AF101" s="18"/>
      <c r="AG101" s="19"/>
      <c r="AH101" s="19"/>
      <c r="AI101" s="16">
        <f t="shared" si="28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2"/>
        <v>0</v>
      </c>
      <c r="O102" s="123"/>
      <c r="P102" s="121"/>
      <c r="Q102" s="121"/>
      <c r="R102" s="80"/>
      <c r="S102" s="16">
        <f t="shared" si="17"/>
        <v>0</v>
      </c>
      <c r="T102" s="16">
        <f t="shared" si="18"/>
        <v>0</v>
      </c>
      <c r="U102" s="16">
        <f t="shared" si="29"/>
        <v>0</v>
      </c>
      <c r="V102" s="16">
        <f t="shared" si="19"/>
        <v>0</v>
      </c>
      <c r="W102" s="16">
        <f t="shared" si="20"/>
        <v>0</v>
      </c>
      <c r="X102" s="16">
        <f t="shared" si="21"/>
        <v>0</v>
      </c>
      <c r="Y102" s="16">
        <f t="shared" si="30"/>
        <v>0</v>
      </c>
      <c r="Z102" s="16">
        <f t="shared" si="22"/>
        <v>0</v>
      </c>
      <c r="AA102" s="16">
        <f t="shared" si="23"/>
        <v>0</v>
      </c>
      <c r="AB102" s="16">
        <f t="shared" si="24"/>
        <v>0</v>
      </c>
      <c r="AC102" s="16">
        <f t="shared" si="25"/>
        <v>0</v>
      </c>
      <c r="AD102" s="16">
        <f t="shared" si="26"/>
        <v>0</v>
      </c>
      <c r="AE102" s="17">
        <f t="shared" si="27"/>
        <v>0</v>
      </c>
      <c r="AF102" s="18"/>
      <c r="AG102" s="19"/>
      <c r="AH102" s="19"/>
      <c r="AI102" s="16">
        <f t="shared" si="28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2"/>
        <v>0</v>
      </c>
      <c r="O103" s="123"/>
      <c r="P103" s="121"/>
      <c r="Q103" s="121"/>
      <c r="R103" s="80"/>
      <c r="S103" s="16">
        <f t="shared" si="17"/>
        <v>0</v>
      </c>
      <c r="T103" s="16">
        <f t="shared" si="18"/>
        <v>0</v>
      </c>
      <c r="U103" s="16">
        <f t="shared" si="29"/>
        <v>0</v>
      </c>
      <c r="V103" s="16">
        <f t="shared" si="19"/>
        <v>0</v>
      </c>
      <c r="W103" s="16">
        <f t="shared" si="20"/>
        <v>0</v>
      </c>
      <c r="X103" s="16">
        <f t="shared" si="21"/>
        <v>0</v>
      </c>
      <c r="Y103" s="16">
        <f t="shared" si="30"/>
        <v>0</v>
      </c>
      <c r="Z103" s="16">
        <f t="shared" si="22"/>
        <v>0</v>
      </c>
      <c r="AA103" s="16">
        <f t="shared" si="23"/>
        <v>0</v>
      </c>
      <c r="AB103" s="16">
        <f t="shared" si="24"/>
        <v>0</v>
      </c>
      <c r="AC103" s="16">
        <f t="shared" si="25"/>
        <v>0</v>
      </c>
      <c r="AD103" s="16">
        <f t="shared" si="26"/>
        <v>0</v>
      </c>
      <c r="AE103" s="17">
        <f t="shared" si="27"/>
        <v>0</v>
      </c>
      <c r="AF103" s="18"/>
      <c r="AG103" s="19"/>
      <c r="AH103" s="19"/>
      <c r="AI103" s="16">
        <f t="shared" si="28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3">ROUND(I104*(SUM(J104:M104)),0)</f>
        <v>0</v>
      </c>
      <c r="O104" s="123"/>
      <c r="P104" s="121"/>
      <c r="Q104" s="121"/>
      <c r="R104" s="80"/>
      <c r="S104" s="16">
        <f t="shared" si="17"/>
        <v>0</v>
      </c>
      <c r="T104" s="16">
        <f t="shared" si="18"/>
        <v>0</v>
      </c>
      <c r="U104" s="16">
        <f t="shared" si="29"/>
        <v>0</v>
      </c>
      <c r="V104" s="16">
        <f t="shared" si="19"/>
        <v>0</v>
      </c>
      <c r="W104" s="16">
        <f t="shared" si="20"/>
        <v>0</v>
      </c>
      <c r="X104" s="16">
        <f t="shared" si="21"/>
        <v>0</v>
      </c>
      <c r="Y104" s="16">
        <f t="shared" si="30"/>
        <v>0</v>
      </c>
      <c r="Z104" s="16">
        <f t="shared" si="22"/>
        <v>0</v>
      </c>
      <c r="AA104" s="16">
        <f t="shared" si="23"/>
        <v>0</v>
      </c>
      <c r="AB104" s="16">
        <f t="shared" si="24"/>
        <v>0</v>
      </c>
      <c r="AC104" s="16">
        <f t="shared" si="25"/>
        <v>0</v>
      </c>
      <c r="AD104" s="16">
        <f t="shared" si="26"/>
        <v>0</v>
      </c>
      <c r="AE104" s="17">
        <f t="shared" si="27"/>
        <v>0</v>
      </c>
      <c r="AF104" s="18"/>
      <c r="AG104" s="19"/>
      <c r="AH104" s="19"/>
      <c r="AI104" s="16">
        <f t="shared" si="28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3"/>
        <v>0</v>
      </c>
      <c r="O105" s="123"/>
      <c r="P105" s="121"/>
      <c r="Q105" s="121"/>
      <c r="R105" s="80"/>
      <c r="S105" s="16">
        <f t="shared" si="17"/>
        <v>0</v>
      </c>
      <c r="T105" s="16">
        <f t="shared" si="18"/>
        <v>0</v>
      </c>
      <c r="U105" s="16">
        <f t="shared" si="29"/>
        <v>0</v>
      </c>
      <c r="V105" s="16">
        <f t="shared" si="19"/>
        <v>0</v>
      </c>
      <c r="W105" s="16">
        <f t="shared" si="20"/>
        <v>0</v>
      </c>
      <c r="X105" s="16">
        <f t="shared" si="21"/>
        <v>0</v>
      </c>
      <c r="Y105" s="16">
        <f t="shared" si="30"/>
        <v>0</v>
      </c>
      <c r="Z105" s="16">
        <f t="shared" si="22"/>
        <v>0</v>
      </c>
      <c r="AA105" s="16">
        <f t="shared" si="23"/>
        <v>0</v>
      </c>
      <c r="AB105" s="16">
        <f t="shared" si="24"/>
        <v>0</v>
      </c>
      <c r="AC105" s="16">
        <f t="shared" si="25"/>
        <v>0</v>
      </c>
      <c r="AD105" s="16">
        <f t="shared" si="26"/>
        <v>0</v>
      </c>
      <c r="AE105" s="17">
        <f t="shared" si="27"/>
        <v>0</v>
      </c>
      <c r="AF105" s="18"/>
      <c r="AG105" s="19"/>
      <c r="AH105" s="19"/>
      <c r="AI105" s="16">
        <f t="shared" si="28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4">ROUND(I106*(SUM(J106:M106)),0)</f>
        <v>0</v>
      </c>
      <c r="O106" s="123"/>
      <c r="P106" s="121"/>
      <c r="Q106" s="121"/>
      <c r="R106" s="80"/>
      <c r="S106" s="16">
        <f t="shared" si="17"/>
        <v>0</v>
      </c>
      <c r="T106" s="16">
        <f t="shared" si="18"/>
        <v>0</v>
      </c>
      <c r="U106" s="16">
        <f t="shared" si="29"/>
        <v>0</v>
      </c>
      <c r="V106" s="16">
        <f t="shared" si="19"/>
        <v>0</v>
      </c>
      <c r="W106" s="16">
        <f t="shared" si="20"/>
        <v>0</v>
      </c>
      <c r="X106" s="16">
        <f t="shared" si="21"/>
        <v>0</v>
      </c>
      <c r="Y106" s="16">
        <f t="shared" si="30"/>
        <v>0</v>
      </c>
      <c r="Z106" s="16">
        <f t="shared" si="22"/>
        <v>0</v>
      </c>
      <c r="AA106" s="16">
        <f t="shared" si="23"/>
        <v>0</v>
      </c>
      <c r="AB106" s="16">
        <f t="shared" si="24"/>
        <v>0</v>
      </c>
      <c r="AC106" s="16">
        <f t="shared" si="25"/>
        <v>0</v>
      </c>
      <c r="AD106" s="16">
        <f t="shared" si="26"/>
        <v>0</v>
      </c>
      <c r="AE106" s="17">
        <f t="shared" si="27"/>
        <v>0</v>
      </c>
      <c r="AF106" s="18"/>
      <c r="AG106" s="19"/>
      <c r="AH106" s="19"/>
      <c r="AI106" s="16">
        <f t="shared" si="28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5">ROUND(I107*(SUM(J107:M107)),0)</f>
        <v>0</v>
      </c>
      <c r="O107" s="123"/>
      <c r="P107" s="121"/>
      <c r="Q107" s="121"/>
      <c r="R107" s="80"/>
      <c r="S107" s="16">
        <f t="shared" si="17"/>
        <v>0</v>
      </c>
      <c r="T107" s="16">
        <f t="shared" si="18"/>
        <v>0</v>
      </c>
      <c r="U107" s="16">
        <f t="shared" si="29"/>
        <v>0</v>
      </c>
      <c r="V107" s="16">
        <f t="shared" si="19"/>
        <v>0</v>
      </c>
      <c r="W107" s="16">
        <f t="shared" si="20"/>
        <v>0</v>
      </c>
      <c r="X107" s="16">
        <f t="shared" si="21"/>
        <v>0</v>
      </c>
      <c r="Y107" s="16">
        <f t="shared" si="30"/>
        <v>0</v>
      </c>
      <c r="Z107" s="16">
        <f t="shared" si="22"/>
        <v>0</v>
      </c>
      <c r="AA107" s="16">
        <f t="shared" si="23"/>
        <v>0</v>
      </c>
      <c r="AB107" s="16">
        <f t="shared" si="24"/>
        <v>0</v>
      </c>
      <c r="AC107" s="16">
        <f t="shared" si="25"/>
        <v>0</v>
      </c>
      <c r="AD107" s="16">
        <f t="shared" si="26"/>
        <v>0</v>
      </c>
      <c r="AE107" s="17">
        <f t="shared" si="27"/>
        <v>0</v>
      </c>
      <c r="AF107" s="18"/>
      <c r="AG107" s="19"/>
      <c r="AH107" s="19"/>
      <c r="AI107" s="16">
        <f t="shared" si="28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5"/>
        <v>0</v>
      </c>
      <c r="O108" s="123"/>
      <c r="P108" s="121"/>
      <c r="Q108" s="121"/>
      <c r="R108" s="80"/>
      <c r="S108" s="16">
        <f t="shared" si="17"/>
        <v>0</v>
      </c>
      <c r="T108" s="16">
        <f t="shared" si="18"/>
        <v>0</v>
      </c>
      <c r="U108" s="16">
        <f t="shared" si="29"/>
        <v>0</v>
      </c>
      <c r="V108" s="16">
        <f t="shared" si="19"/>
        <v>0</v>
      </c>
      <c r="W108" s="16">
        <f t="shared" si="20"/>
        <v>0</v>
      </c>
      <c r="X108" s="16">
        <f t="shared" si="21"/>
        <v>0</v>
      </c>
      <c r="Y108" s="16">
        <f t="shared" si="30"/>
        <v>0</v>
      </c>
      <c r="Z108" s="16">
        <f t="shared" si="22"/>
        <v>0</v>
      </c>
      <c r="AA108" s="16">
        <f t="shared" si="23"/>
        <v>0</v>
      </c>
      <c r="AB108" s="16">
        <f t="shared" si="24"/>
        <v>0</v>
      </c>
      <c r="AC108" s="16">
        <f t="shared" si="25"/>
        <v>0</v>
      </c>
      <c r="AD108" s="16">
        <f t="shared" si="26"/>
        <v>0</v>
      </c>
      <c r="AE108" s="17">
        <f t="shared" si="27"/>
        <v>0</v>
      </c>
      <c r="AF108" s="18"/>
      <c r="AG108" s="19"/>
      <c r="AH108" s="19"/>
      <c r="AI108" s="16">
        <f t="shared" si="28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2"/>
        <v>0</v>
      </c>
      <c r="O109" s="123"/>
      <c r="P109" s="121"/>
      <c r="Q109" s="121"/>
      <c r="R109" s="80"/>
      <c r="S109" s="16">
        <f t="shared" si="3"/>
        <v>0</v>
      </c>
      <c r="T109" s="16">
        <f t="shared" si="4"/>
        <v>0</v>
      </c>
      <c r="U109" s="16">
        <f t="shared" si="29"/>
        <v>0</v>
      </c>
      <c r="V109" s="16">
        <f t="shared" si="6"/>
        <v>0</v>
      </c>
      <c r="W109" s="16">
        <f t="shared" si="7"/>
        <v>0</v>
      </c>
      <c r="X109" s="16">
        <f t="shared" si="0"/>
        <v>0</v>
      </c>
      <c r="Y109" s="16">
        <f t="shared" si="30"/>
        <v>0</v>
      </c>
      <c r="Z109" s="16">
        <f t="shared" si="9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/>
      <c r="AG109" s="19"/>
      <c r="AH109" s="19"/>
      <c r="AI109" s="16">
        <f t="shared" si="15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2"/>
        <v>0</v>
      </c>
      <c r="O110" s="123"/>
      <c r="P110" s="121"/>
      <c r="Q110" s="121"/>
      <c r="R110" s="80"/>
      <c r="S110" s="16">
        <f t="shared" si="3"/>
        <v>0</v>
      </c>
      <c r="T110" s="16">
        <f t="shared" si="4"/>
        <v>0</v>
      </c>
      <c r="U110" s="16">
        <f t="shared" si="29"/>
        <v>0</v>
      </c>
      <c r="V110" s="16">
        <f t="shared" si="6"/>
        <v>0</v>
      </c>
      <c r="W110" s="16">
        <f t="shared" si="7"/>
        <v>0</v>
      </c>
      <c r="X110" s="16">
        <f t="shared" si="0"/>
        <v>0</v>
      </c>
      <c r="Y110" s="16">
        <f t="shared" si="30"/>
        <v>0</v>
      </c>
      <c r="Z110" s="16">
        <f t="shared" si="9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/>
      <c r="AG110" s="19"/>
      <c r="AH110" s="19"/>
      <c r="AI110" s="16">
        <f t="shared" si="15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2"/>
        <v>0</v>
      </c>
      <c r="O111" s="123"/>
      <c r="P111" s="121"/>
      <c r="Q111" s="121"/>
      <c r="R111" s="80"/>
      <c r="S111" s="16">
        <f t="shared" si="3"/>
        <v>0</v>
      </c>
      <c r="T111" s="16">
        <f t="shared" si="4"/>
        <v>0</v>
      </c>
      <c r="U111" s="16">
        <f t="shared" si="29"/>
        <v>0</v>
      </c>
      <c r="V111" s="16">
        <f t="shared" si="6"/>
        <v>0</v>
      </c>
      <c r="W111" s="16">
        <f t="shared" si="7"/>
        <v>0</v>
      </c>
      <c r="X111" s="16">
        <f t="shared" si="0"/>
        <v>0</v>
      </c>
      <c r="Y111" s="16">
        <f t="shared" si="30"/>
        <v>0</v>
      </c>
      <c r="Z111" s="16">
        <f t="shared" si="9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/>
      <c r="AG111" s="19"/>
      <c r="AH111" s="19"/>
      <c r="AI111" s="16">
        <f t="shared" si="15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2"/>
        <v>0</v>
      </c>
      <c r="O112" s="123"/>
      <c r="P112" s="121"/>
      <c r="Q112" s="121"/>
      <c r="R112" s="80"/>
      <c r="S112" s="16">
        <f t="shared" si="3"/>
        <v>0</v>
      </c>
      <c r="T112" s="16">
        <f t="shared" si="4"/>
        <v>0</v>
      </c>
      <c r="U112" s="16">
        <f t="shared" si="29"/>
        <v>0</v>
      </c>
      <c r="V112" s="16">
        <f t="shared" si="6"/>
        <v>0</v>
      </c>
      <c r="W112" s="16">
        <f t="shared" si="7"/>
        <v>0</v>
      </c>
      <c r="X112" s="16">
        <f t="shared" si="0"/>
        <v>0</v>
      </c>
      <c r="Y112" s="16">
        <f t="shared" si="30"/>
        <v>0</v>
      </c>
      <c r="Z112" s="16">
        <f t="shared" si="9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/>
      <c r="AG112" s="19"/>
      <c r="AH112" s="19"/>
      <c r="AI112" s="16">
        <f t="shared" si="15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2"/>
        <v>0</v>
      </c>
      <c r="O113" s="123"/>
      <c r="P113" s="121"/>
      <c r="Q113" s="121"/>
      <c r="R113" s="80"/>
      <c r="S113" s="16">
        <f t="shared" si="3"/>
        <v>0</v>
      </c>
      <c r="T113" s="16">
        <f t="shared" si="4"/>
        <v>0</v>
      </c>
      <c r="U113" s="16">
        <f t="shared" si="29"/>
        <v>0</v>
      </c>
      <c r="V113" s="16">
        <f t="shared" si="6"/>
        <v>0</v>
      </c>
      <c r="W113" s="16">
        <f t="shared" si="7"/>
        <v>0</v>
      </c>
      <c r="X113" s="16">
        <f t="shared" si="0"/>
        <v>0</v>
      </c>
      <c r="Y113" s="16">
        <f t="shared" si="30"/>
        <v>0</v>
      </c>
      <c r="Z113" s="16">
        <f t="shared" si="9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/>
      <c r="AG113" s="19"/>
      <c r="AH113" s="19"/>
      <c r="AI113" s="16">
        <f t="shared" si="15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2"/>
        <v>0</v>
      </c>
      <c r="O114" s="123"/>
      <c r="P114" s="121"/>
      <c r="Q114" s="121"/>
      <c r="R114" s="80"/>
      <c r="S114" s="16">
        <f t="shared" si="3"/>
        <v>0</v>
      </c>
      <c r="T114" s="16">
        <f t="shared" si="4"/>
        <v>0</v>
      </c>
      <c r="U114" s="16">
        <f t="shared" si="29"/>
        <v>0</v>
      </c>
      <c r="V114" s="16">
        <f t="shared" si="6"/>
        <v>0</v>
      </c>
      <c r="W114" s="16">
        <f t="shared" si="7"/>
        <v>0</v>
      </c>
      <c r="X114" s="16">
        <f t="shared" si="0"/>
        <v>0</v>
      </c>
      <c r="Y114" s="16">
        <f t="shared" si="30"/>
        <v>0</v>
      </c>
      <c r="Z114" s="16">
        <f t="shared" si="9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/>
      <c r="AG114" s="19"/>
      <c r="AH114" s="19"/>
      <c r="AI114" s="16">
        <f t="shared" si="15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2"/>
        <v>0</v>
      </c>
      <c r="O115" s="123"/>
      <c r="P115" s="121"/>
      <c r="Q115" s="121"/>
      <c r="R115" s="80"/>
      <c r="S115" s="16">
        <f t="shared" si="3"/>
        <v>0</v>
      </c>
      <c r="T115" s="16">
        <f t="shared" si="4"/>
        <v>0</v>
      </c>
      <c r="U115" s="16">
        <f t="shared" si="29"/>
        <v>0</v>
      </c>
      <c r="V115" s="16">
        <f t="shared" si="6"/>
        <v>0</v>
      </c>
      <c r="W115" s="16">
        <f t="shared" si="7"/>
        <v>0</v>
      </c>
      <c r="X115" s="16">
        <f t="shared" si="0"/>
        <v>0</v>
      </c>
      <c r="Y115" s="16">
        <f t="shared" si="30"/>
        <v>0</v>
      </c>
      <c r="Z115" s="16">
        <f t="shared" si="9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/>
      <c r="AG115" s="19"/>
      <c r="AH115" s="19"/>
      <c r="AI115" s="16">
        <f t="shared" si="15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2"/>
        <v>0</v>
      </c>
      <c r="O116" s="123"/>
      <c r="P116" s="121"/>
      <c r="Q116" s="121"/>
      <c r="R116" s="80"/>
      <c r="S116" s="16">
        <f t="shared" si="3"/>
        <v>0</v>
      </c>
      <c r="T116" s="16">
        <f t="shared" si="4"/>
        <v>0</v>
      </c>
      <c r="U116" s="16">
        <f t="shared" si="29"/>
        <v>0</v>
      </c>
      <c r="V116" s="16">
        <f t="shared" si="6"/>
        <v>0</v>
      </c>
      <c r="W116" s="16">
        <f t="shared" si="7"/>
        <v>0</v>
      </c>
      <c r="X116" s="16">
        <f t="shared" si="0"/>
        <v>0</v>
      </c>
      <c r="Y116" s="16">
        <f t="shared" si="30"/>
        <v>0</v>
      </c>
      <c r="Z116" s="16">
        <f t="shared" si="9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/>
      <c r="AG116" s="19"/>
      <c r="AH116" s="19"/>
      <c r="AI116" s="16">
        <f t="shared" si="15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2"/>
        <v>0</v>
      </c>
      <c r="O117" s="123"/>
      <c r="P117" s="121"/>
      <c r="Q117" s="121"/>
      <c r="R117" s="80"/>
      <c r="S117" s="16">
        <f t="shared" si="3"/>
        <v>0</v>
      </c>
      <c r="T117" s="16">
        <f t="shared" si="4"/>
        <v>0</v>
      </c>
      <c r="U117" s="16">
        <f t="shared" si="29"/>
        <v>0</v>
      </c>
      <c r="V117" s="16">
        <f t="shared" si="6"/>
        <v>0</v>
      </c>
      <c r="W117" s="16">
        <f t="shared" si="7"/>
        <v>0</v>
      </c>
      <c r="X117" s="16">
        <f t="shared" si="0"/>
        <v>0</v>
      </c>
      <c r="Y117" s="16">
        <f t="shared" si="30"/>
        <v>0</v>
      </c>
      <c r="Z117" s="16">
        <f t="shared" si="9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/>
      <c r="AG117" s="19"/>
      <c r="AH117" s="19"/>
      <c r="AI117" s="16">
        <f t="shared" ref="AI117:AI155" si="36">AE117-AF117-AG117</f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2"/>
        <v>0</v>
      </c>
      <c r="O118" s="123"/>
      <c r="P118" s="121"/>
      <c r="Q118" s="121"/>
      <c r="R118" s="80"/>
      <c r="S118" s="16">
        <f t="shared" ref="S118:S133" si="37">I118*J118*40%*O118</f>
        <v>0</v>
      </c>
      <c r="T118" s="16">
        <f t="shared" si="4"/>
        <v>0</v>
      </c>
      <c r="U118" s="16">
        <f t="shared" si="29"/>
        <v>0</v>
      </c>
      <c r="V118" s="16">
        <f t="shared" si="6"/>
        <v>0</v>
      </c>
      <c r="W118" s="16">
        <f t="shared" si="7"/>
        <v>0</v>
      </c>
      <c r="X118" s="16">
        <f t="shared" si="0"/>
        <v>0</v>
      </c>
      <c r="Y118" s="16">
        <f t="shared" si="30"/>
        <v>0</v>
      </c>
      <c r="Z118" s="16">
        <f t="shared" si="9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/>
      <c r="AG118" s="45"/>
      <c r="AH118" s="19"/>
      <c r="AI118" s="16">
        <f t="shared" si="36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2"/>
        <v>0</v>
      </c>
      <c r="O119" s="123"/>
      <c r="P119" s="121"/>
      <c r="Q119" s="121"/>
      <c r="R119" s="80"/>
      <c r="S119" s="16">
        <f t="shared" si="37"/>
        <v>0</v>
      </c>
      <c r="T119" s="16">
        <f t="shared" si="4"/>
        <v>0</v>
      </c>
      <c r="U119" s="16">
        <f t="shared" si="29"/>
        <v>0</v>
      </c>
      <c r="V119" s="16">
        <f t="shared" si="6"/>
        <v>0</v>
      </c>
      <c r="W119" s="16">
        <f t="shared" si="7"/>
        <v>0</v>
      </c>
      <c r="X119" s="16">
        <f t="shared" si="0"/>
        <v>0</v>
      </c>
      <c r="Y119" s="16">
        <f t="shared" si="30"/>
        <v>0</v>
      </c>
      <c r="Z119" s="16">
        <f t="shared" si="9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/>
      <c r="AG119" s="19"/>
      <c r="AH119" s="19"/>
      <c r="AI119" s="16">
        <f t="shared" si="36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2"/>
        <v>0</v>
      </c>
      <c r="O120" s="123"/>
      <c r="P120" s="121"/>
      <c r="Q120" s="121"/>
      <c r="R120" s="80"/>
      <c r="S120" s="16">
        <f t="shared" si="37"/>
        <v>0</v>
      </c>
      <c r="T120" s="16">
        <f t="shared" si="4"/>
        <v>0</v>
      </c>
      <c r="U120" s="16">
        <f t="shared" si="29"/>
        <v>0</v>
      </c>
      <c r="V120" s="16">
        <f t="shared" si="6"/>
        <v>0</v>
      </c>
      <c r="W120" s="16">
        <f t="shared" si="7"/>
        <v>0</v>
      </c>
      <c r="X120" s="16">
        <f t="shared" si="0"/>
        <v>0</v>
      </c>
      <c r="Y120" s="16">
        <f t="shared" si="30"/>
        <v>0</v>
      </c>
      <c r="Z120" s="16">
        <f t="shared" si="9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/>
      <c r="AG120" s="19"/>
      <c r="AH120" s="19"/>
      <c r="AI120" s="16">
        <f t="shared" si="36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2"/>
        <v>0</v>
      </c>
      <c r="O121" s="123"/>
      <c r="P121" s="121"/>
      <c r="Q121" s="121"/>
      <c r="R121" s="80"/>
      <c r="S121" s="16">
        <f t="shared" si="37"/>
        <v>0</v>
      </c>
      <c r="T121" s="16">
        <f t="shared" si="4"/>
        <v>0</v>
      </c>
      <c r="U121" s="16">
        <f t="shared" si="29"/>
        <v>0</v>
      </c>
      <c r="V121" s="16">
        <f t="shared" si="6"/>
        <v>0</v>
      </c>
      <c r="W121" s="16">
        <f t="shared" si="7"/>
        <v>0</v>
      </c>
      <c r="X121" s="16">
        <f t="shared" si="0"/>
        <v>0</v>
      </c>
      <c r="Y121" s="16">
        <f t="shared" si="30"/>
        <v>0</v>
      </c>
      <c r="Z121" s="16">
        <f t="shared" si="9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/>
      <c r="AG121" s="19"/>
      <c r="AH121" s="19"/>
      <c r="AI121" s="16">
        <f t="shared" si="36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2"/>
        <v>0</v>
      </c>
      <c r="O122" s="123"/>
      <c r="P122" s="121"/>
      <c r="Q122" s="121"/>
      <c r="R122" s="80"/>
      <c r="S122" s="16">
        <f t="shared" si="37"/>
        <v>0</v>
      </c>
      <c r="T122" s="16">
        <f t="shared" si="4"/>
        <v>0</v>
      </c>
      <c r="U122" s="16">
        <f t="shared" si="29"/>
        <v>0</v>
      </c>
      <c r="V122" s="16">
        <f t="shared" si="6"/>
        <v>0</v>
      </c>
      <c r="W122" s="16">
        <f t="shared" si="7"/>
        <v>0</v>
      </c>
      <c r="X122" s="16">
        <f t="shared" si="0"/>
        <v>0</v>
      </c>
      <c r="Y122" s="16">
        <f t="shared" si="30"/>
        <v>0</v>
      </c>
      <c r="Z122" s="16">
        <f t="shared" si="9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/>
      <c r="AG122" s="19"/>
      <c r="AH122" s="19"/>
      <c r="AI122" s="16">
        <f t="shared" si="36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2"/>
        <v>0</v>
      </c>
      <c r="O123" s="123"/>
      <c r="P123" s="121"/>
      <c r="Q123" s="121"/>
      <c r="R123" s="80"/>
      <c r="S123" s="16">
        <f t="shared" si="37"/>
        <v>0</v>
      </c>
      <c r="T123" s="16">
        <f t="shared" si="4"/>
        <v>0</v>
      </c>
      <c r="U123" s="16">
        <f t="shared" si="29"/>
        <v>0</v>
      </c>
      <c r="V123" s="16">
        <f t="shared" si="6"/>
        <v>0</v>
      </c>
      <c r="W123" s="16">
        <f t="shared" si="7"/>
        <v>0</v>
      </c>
      <c r="X123" s="16">
        <f t="shared" si="0"/>
        <v>0</v>
      </c>
      <c r="Y123" s="16">
        <f t="shared" si="30"/>
        <v>0</v>
      </c>
      <c r="Z123" s="16">
        <f t="shared" si="9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/>
      <c r="AG123" s="19"/>
      <c r="AH123" s="19"/>
      <c r="AI123" s="16">
        <f t="shared" si="36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2"/>
        <v>0</v>
      </c>
      <c r="O124" s="123"/>
      <c r="P124" s="121"/>
      <c r="Q124" s="121"/>
      <c r="R124" s="80"/>
      <c r="S124" s="16">
        <f t="shared" si="37"/>
        <v>0</v>
      </c>
      <c r="T124" s="16">
        <f t="shared" si="4"/>
        <v>0</v>
      </c>
      <c r="U124" s="16">
        <f t="shared" si="29"/>
        <v>0</v>
      </c>
      <c r="V124" s="16">
        <f t="shared" si="6"/>
        <v>0</v>
      </c>
      <c r="W124" s="16">
        <f t="shared" si="7"/>
        <v>0</v>
      </c>
      <c r="X124" s="16">
        <f t="shared" si="0"/>
        <v>0</v>
      </c>
      <c r="Y124" s="16">
        <f t="shared" si="30"/>
        <v>0</v>
      </c>
      <c r="Z124" s="16">
        <f t="shared" si="9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/>
      <c r="AG124" s="19"/>
      <c r="AH124" s="19"/>
      <c r="AI124" s="16">
        <f t="shared" si="36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2"/>
        <v>0</v>
      </c>
      <c r="O125" s="123"/>
      <c r="P125" s="121"/>
      <c r="Q125" s="121"/>
      <c r="R125" s="80"/>
      <c r="S125" s="16">
        <f t="shared" si="37"/>
        <v>0</v>
      </c>
      <c r="T125" s="16">
        <f t="shared" si="4"/>
        <v>0</v>
      </c>
      <c r="U125" s="16">
        <f t="shared" si="29"/>
        <v>0</v>
      </c>
      <c r="V125" s="16">
        <f t="shared" si="6"/>
        <v>0</v>
      </c>
      <c r="W125" s="16">
        <f t="shared" si="7"/>
        <v>0</v>
      </c>
      <c r="X125" s="16">
        <f t="shared" si="0"/>
        <v>0</v>
      </c>
      <c r="Y125" s="16">
        <f t="shared" si="30"/>
        <v>0</v>
      </c>
      <c r="Z125" s="16">
        <f t="shared" si="9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/>
      <c r="AG125" s="19"/>
      <c r="AH125" s="19"/>
      <c r="AI125" s="16">
        <f t="shared" si="36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2"/>
        <v>0</v>
      </c>
      <c r="O126" s="123"/>
      <c r="P126" s="121"/>
      <c r="Q126" s="121"/>
      <c r="R126" s="80"/>
      <c r="S126" s="16">
        <f t="shared" si="37"/>
        <v>0</v>
      </c>
      <c r="T126" s="16">
        <f t="shared" si="4"/>
        <v>0</v>
      </c>
      <c r="U126" s="16">
        <f t="shared" si="29"/>
        <v>0</v>
      </c>
      <c r="V126" s="16">
        <f t="shared" si="6"/>
        <v>0</v>
      </c>
      <c r="W126" s="16">
        <f t="shared" si="7"/>
        <v>0</v>
      </c>
      <c r="X126" s="16">
        <f t="shared" si="0"/>
        <v>0</v>
      </c>
      <c r="Y126" s="16">
        <f t="shared" si="30"/>
        <v>0</v>
      </c>
      <c r="Z126" s="16">
        <f t="shared" si="9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/>
      <c r="AG126" s="19"/>
      <c r="AH126" s="19"/>
      <c r="AI126" s="16">
        <f t="shared" si="36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2"/>
        <v>0</v>
      </c>
      <c r="O127" s="123"/>
      <c r="P127" s="121"/>
      <c r="Q127" s="121"/>
      <c r="R127" s="80"/>
      <c r="S127" s="16">
        <f t="shared" si="37"/>
        <v>0</v>
      </c>
      <c r="T127" s="16">
        <f t="shared" si="4"/>
        <v>0</v>
      </c>
      <c r="U127" s="16">
        <f t="shared" si="29"/>
        <v>0</v>
      </c>
      <c r="V127" s="16">
        <f t="shared" si="6"/>
        <v>0</v>
      </c>
      <c r="W127" s="16">
        <f t="shared" si="7"/>
        <v>0</v>
      </c>
      <c r="X127" s="16">
        <f t="shared" si="0"/>
        <v>0</v>
      </c>
      <c r="Y127" s="16">
        <f t="shared" si="30"/>
        <v>0</v>
      </c>
      <c r="Z127" s="16">
        <f t="shared" si="9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/>
      <c r="AG127" s="19"/>
      <c r="AH127" s="19"/>
      <c r="AI127" s="16">
        <f t="shared" si="36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2"/>
        <v>0</v>
      </c>
      <c r="O128" s="123"/>
      <c r="P128" s="121"/>
      <c r="Q128" s="121"/>
      <c r="R128" s="80"/>
      <c r="S128" s="16">
        <f t="shared" si="37"/>
        <v>0</v>
      </c>
      <c r="T128" s="16">
        <f t="shared" si="4"/>
        <v>0</v>
      </c>
      <c r="U128" s="16">
        <f t="shared" si="29"/>
        <v>0</v>
      </c>
      <c r="V128" s="16">
        <f t="shared" si="6"/>
        <v>0</v>
      </c>
      <c r="W128" s="16">
        <f t="shared" si="7"/>
        <v>0</v>
      </c>
      <c r="X128" s="16">
        <f t="shared" si="0"/>
        <v>0</v>
      </c>
      <c r="Y128" s="16">
        <f t="shared" si="30"/>
        <v>0</v>
      </c>
      <c r="Z128" s="16">
        <f t="shared" si="9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/>
      <c r="AG128" s="19"/>
      <c r="AH128" s="19"/>
      <c r="AI128" s="16">
        <f t="shared" si="36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2"/>
        <v>0</v>
      </c>
      <c r="O129" s="123"/>
      <c r="P129" s="121"/>
      <c r="Q129" s="121"/>
      <c r="R129" s="80"/>
      <c r="S129" s="16">
        <f t="shared" si="37"/>
        <v>0</v>
      </c>
      <c r="T129" s="16">
        <f t="shared" si="4"/>
        <v>0</v>
      </c>
      <c r="U129" s="16">
        <f t="shared" si="29"/>
        <v>0</v>
      </c>
      <c r="V129" s="16">
        <f t="shared" si="6"/>
        <v>0</v>
      </c>
      <c r="W129" s="16">
        <f t="shared" si="7"/>
        <v>0</v>
      </c>
      <c r="X129" s="16">
        <f t="shared" si="0"/>
        <v>0</v>
      </c>
      <c r="Y129" s="16">
        <f t="shared" si="30"/>
        <v>0</v>
      </c>
      <c r="Z129" s="16">
        <f t="shared" si="9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/>
      <c r="AG129" s="19"/>
      <c r="AH129" s="19"/>
      <c r="AI129" s="16">
        <f t="shared" si="36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2"/>
        <v>0</v>
      </c>
      <c r="O130" s="123"/>
      <c r="P130" s="121"/>
      <c r="Q130" s="121"/>
      <c r="R130" s="80"/>
      <c r="S130" s="16">
        <f t="shared" si="37"/>
        <v>0</v>
      </c>
      <c r="T130" s="16">
        <f t="shared" si="4"/>
        <v>0</v>
      </c>
      <c r="U130" s="16">
        <f t="shared" si="29"/>
        <v>0</v>
      </c>
      <c r="V130" s="16">
        <f t="shared" si="6"/>
        <v>0</v>
      </c>
      <c r="W130" s="16">
        <f t="shared" si="7"/>
        <v>0</v>
      </c>
      <c r="X130" s="16">
        <f t="shared" si="0"/>
        <v>0</v>
      </c>
      <c r="Y130" s="16">
        <f t="shared" si="30"/>
        <v>0</v>
      </c>
      <c r="Z130" s="16">
        <f t="shared" si="9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/>
      <c r="AG130" s="19"/>
      <c r="AH130" s="19"/>
      <c r="AI130" s="16">
        <f t="shared" si="36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2"/>
        <v>0</v>
      </c>
      <c r="O131" s="123"/>
      <c r="P131" s="121"/>
      <c r="Q131" s="121"/>
      <c r="R131" s="80"/>
      <c r="S131" s="16">
        <f t="shared" si="37"/>
        <v>0</v>
      </c>
      <c r="T131" s="16">
        <f t="shared" si="4"/>
        <v>0</v>
      </c>
      <c r="U131" s="16">
        <f t="shared" si="29"/>
        <v>0</v>
      </c>
      <c r="V131" s="16">
        <f t="shared" si="6"/>
        <v>0</v>
      </c>
      <c r="W131" s="16">
        <f t="shared" si="7"/>
        <v>0</v>
      </c>
      <c r="X131" s="16">
        <f t="shared" si="0"/>
        <v>0</v>
      </c>
      <c r="Y131" s="16">
        <f t="shared" si="30"/>
        <v>0</v>
      </c>
      <c r="Z131" s="16">
        <f t="shared" si="9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/>
      <c r="AG131" s="19"/>
      <c r="AH131" s="19"/>
      <c r="AI131" s="16">
        <f t="shared" si="36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2"/>
        <v>0</v>
      </c>
      <c r="O132" s="123"/>
      <c r="P132" s="121"/>
      <c r="Q132" s="121"/>
      <c r="R132" s="80"/>
      <c r="S132" s="16">
        <f t="shared" si="37"/>
        <v>0</v>
      </c>
      <c r="T132" s="16">
        <f t="shared" si="4"/>
        <v>0</v>
      </c>
      <c r="U132" s="16">
        <f t="shared" si="29"/>
        <v>0</v>
      </c>
      <c r="V132" s="16">
        <f t="shared" si="6"/>
        <v>0</v>
      </c>
      <c r="W132" s="16">
        <f t="shared" si="7"/>
        <v>0</v>
      </c>
      <c r="X132" s="16">
        <f t="shared" si="0"/>
        <v>0</v>
      </c>
      <c r="Y132" s="16">
        <f t="shared" si="30"/>
        <v>0</v>
      </c>
      <c r="Z132" s="16">
        <f t="shared" si="9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/>
      <c r="AG132" s="19"/>
      <c r="AH132" s="19"/>
      <c r="AI132" s="16">
        <f t="shared" si="36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2"/>
        <v>0</v>
      </c>
      <c r="O133" s="123"/>
      <c r="P133" s="121"/>
      <c r="Q133" s="121"/>
      <c r="R133" s="80"/>
      <c r="S133" s="16">
        <f t="shared" si="37"/>
        <v>0</v>
      </c>
      <c r="T133" s="16">
        <f t="shared" si="4"/>
        <v>0</v>
      </c>
      <c r="U133" s="16">
        <f t="shared" si="29"/>
        <v>0</v>
      </c>
      <c r="V133" s="16">
        <f t="shared" si="6"/>
        <v>0</v>
      </c>
      <c r="W133" s="16">
        <f t="shared" si="7"/>
        <v>0</v>
      </c>
      <c r="X133" s="16">
        <f t="shared" si="0"/>
        <v>0</v>
      </c>
      <c r="Y133" s="16">
        <f t="shared" si="30"/>
        <v>0</v>
      </c>
      <c r="Z133" s="16">
        <f t="shared" si="9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/>
      <c r="AG133" s="19"/>
      <c r="AH133" s="19"/>
      <c r="AI133" s="16">
        <f t="shared" si="36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38">ROUND(I134*(SUM(J134:M134)),0)</f>
        <v>0</v>
      </c>
      <c r="O134" s="123"/>
      <c r="P134" s="121"/>
      <c r="Q134" s="121"/>
      <c r="R134" s="80"/>
      <c r="S134" s="16">
        <f t="shared" ref="S134:S141" si="39">I134*J134*40%*O134</f>
        <v>0</v>
      </c>
      <c r="T134" s="16">
        <f t="shared" ref="T134:T141" si="40">IF(P134&gt;=6750,(I134*J134*40%),0)</f>
        <v>0</v>
      </c>
      <c r="U134" s="16">
        <f t="shared" si="29"/>
        <v>0</v>
      </c>
      <c r="V134" s="16">
        <f t="shared" ref="V134:V141" si="41">ROUND(SUM(S134:U134),0)</f>
        <v>0</v>
      </c>
      <c r="W134" s="16">
        <f t="shared" ref="W134:W141" si="42">I134*K134*40%*O134</f>
        <v>0</v>
      </c>
      <c r="X134" s="16">
        <f t="shared" ref="X134:X141" si="43">IF(P134&gt;=6750,(I134*K134*40%),0)</f>
        <v>0</v>
      </c>
      <c r="Y134" s="16">
        <f t="shared" si="30"/>
        <v>0</v>
      </c>
      <c r="Z134" s="16">
        <f t="shared" ref="Z134:Z141" si="44">ROUND(SUM(W134:Y134),0)</f>
        <v>0</v>
      </c>
      <c r="AA134" s="16">
        <f t="shared" ref="AA134:AA141" si="45">I134*L134</f>
        <v>0</v>
      </c>
      <c r="AB134" s="16">
        <f t="shared" ref="AB134:AB141" si="46">ROUND(AA134,0)</f>
        <v>0</v>
      </c>
      <c r="AC134" s="16">
        <f t="shared" ref="AC134:AC141" si="47">I134*M134</f>
        <v>0</v>
      </c>
      <c r="AD134" s="16">
        <f t="shared" ref="AD134:AD141" si="48">ROUND(AC134,0)</f>
        <v>0</v>
      </c>
      <c r="AE134" s="17">
        <f t="shared" ref="AE134:AE141" si="49">ROUND((V134+Z134+AB134+AD134),0)</f>
        <v>0</v>
      </c>
      <c r="AF134" s="18"/>
      <c r="AG134" s="19"/>
      <c r="AH134" s="19"/>
      <c r="AI134" s="16">
        <f t="shared" ref="AI134:AI141" si="50">AE134-AF134-AG134</f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38"/>
        <v>0</v>
      </c>
      <c r="O135" s="123"/>
      <c r="P135" s="121"/>
      <c r="Q135" s="121"/>
      <c r="R135" s="80"/>
      <c r="S135" s="16">
        <f t="shared" si="39"/>
        <v>0</v>
      </c>
      <c r="T135" s="16">
        <f t="shared" si="40"/>
        <v>0</v>
      </c>
      <c r="U135" s="16">
        <f t="shared" si="29"/>
        <v>0</v>
      </c>
      <c r="V135" s="16">
        <f t="shared" si="41"/>
        <v>0</v>
      </c>
      <c r="W135" s="16">
        <f t="shared" si="42"/>
        <v>0</v>
      </c>
      <c r="X135" s="16">
        <f t="shared" si="43"/>
        <v>0</v>
      </c>
      <c r="Y135" s="16">
        <f t="shared" si="30"/>
        <v>0</v>
      </c>
      <c r="Z135" s="16">
        <f t="shared" si="44"/>
        <v>0</v>
      </c>
      <c r="AA135" s="16">
        <f t="shared" si="45"/>
        <v>0</v>
      </c>
      <c r="AB135" s="16">
        <f t="shared" si="46"/>
        <v>0</v>
      </c>
      <c r="AC135" s="16">
        <f t="shared" si="47"/>
        <v>0</v>
      </c>
      <c r="AD135" s="16">
        <f t="shared" si="48"/>
        <v>0</v>
      </c>
      <c r="AE135" s="17">
        <f t="shared" si="49"/>
        <v>0</v>
      </c>
      <c r="AF135" s="18"/>
      <c r="AG135" s="19"/>
      <c r="AH135" s="19"/>
      <c r="AI135" s="16">
        <f t="shared" si="50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38"/>
        <v>0</v>
      </c>
      <c r="O136" s="123"/>
      <c r="P136" s="121"/>
      <c r="Q136" s="121"/>
      <c r="R136" s="80"/>
      <c r="S136" s="16">
        <f t="shared" si="39"/>
        <v>0</v>
      </c>
      <c r="T136" s="16">
        <f t="shared" si="40"/>
        <v>0</v>
      </c>
      <c r="U136" s="16">
        <f t="shared" si="29"/>
        <v>0</v>
      </c>
      <c r="V136" s="16">
        <f t="shared" si="41"/>
        <v>0</v>
      </c>
      <c r="W136" s="16">
        <f t="shared" si="42"/>
        <v>0</v>
      </c>
      <c r="X136" s="16">
        <f t="shared" si="43"/>
        <v>0</v>
      </c>
      <c r="Y136" s="16">
        <f t="shared" si="30"/>
        <v>0</v>
      </c>
      <c r="Z136" s="16">
        <f t="shared" si="44"/>
        <v>0</v>
      </c>
      <c r="AA136" s="16">
        <f t="shared" si="45"/>
        <v>0</v>
      </c>
      <c r="AB136" s="16">
        <f t="shared" si="46"/>
        <v>0</v>
      </c>
      <c r="AC136" s="16">
        <f t="shared" si="47"/>
        <v>0</v>
      </c>
      <c r="AD136" s="16">
        <f t="shared" si="48"/>
        <v>0</v>
      </c>
      <c r="AE136" s="17">
        <f t="shared" si="49"/>
        <v>0</v>
      </c>
      <c r="AF136" s="18"/>
      <c r="AG136" s="19"/>
      <c r="AH136" s="19"/>
      <c r="AI136" s="16">
        <f t="shared" si="50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38"/>
        <v>0</v>
      </c>
      <c r="O137" s="123"/>
      <c r="P137" s="121"/>
      <c r="Q137" s="121"/>
      <c r="R137" s="80"/>
      <c r="S137" s="16">
        <f t="shared" si="39"/>
        <v>0</v>
      </c>
      <c r="T137" s="16">
        <f t="shared" si="40"/>
        <v>0</v>
      </c>
      <c r="U137" s="16">
        <f t="shared" ref="U137:U155" si="51">IF(P137&lt;6750,0,IF(Q137="",0,IF(OR(Q137="KURANG",Q137="SANGAT KURANG"),I137*J137*10%,I137*J137*20%)))</f>
        <v>0</v>
      </c>
      <c r="V137" s="16">
        <f t="shared" si="41"/>
        <v>0</v>
      </c>
      <c r="W137" s="16">
        <f t="shared" si="42"/>
        <v>0</v>
      </c>
      <c r="X137" s="16">
        <f t="shared" si="43"/>
        <v>0</v>
      </c>
      <c r="Y137" s="16">
        <f t="shared" ref="Y137:Y155" si="52">IF(P137&lt;6750,0,IF(Q137="",0,IF(OR(Q137="KURANG",Q137="SANGAT KURANG"),I137*K137*10%,I137*K137*20%)))</f>
        <v>0</v>
      </c>
      <c r="Z137" s="16">
        <f t="shared" si="44"/>
        <v>0</v>
      </c>
      <c r="AA137" s="16">
        <f t="shared" si="45"/>
        <v>0</v>
      </c>
      <c r="AB137" s="16">
        <f t="shared" si="46"/>
        <v>0</v>
      </c>
      <c r="AC137" s="16">
        <f t="shared" si="47"/>
        <v>0</v>
      </c>
      <c r="AD137" s="16">
        <f t="shared" si="48"/>
        <v>0</v>
      </c>
      <c r="AE137" s="17">
        <f t="shared" si="49"/>
        <v>0</v>
      </c>
      <c r="AF137" s="18"/>
      <c r="AG137" s="19"/>
      <c r="AH137" s="19"/>
      <c r="AI137" s="16">
        <f t="shared" si="50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38"/>
        <v>0</v>
      </c>
      <c r="O138" s="123"/>
      <c r="P138" s="121"/>
      <c r="Q138" s="121"/>
      <c r="R138" s="80"/>
      <c r="S138" s="16">
        <f t="shared" si="39"/>
        <v>0</v>
      </c>
      <c r="T138" s="16">
        <f t="shared" si="40"/>
        <v>0</v>
      </c>
      <c r="U138" s="16">
        <f t="shared" si="51"/>
        <v>0</v>
      </c>
      <c r="V138" s="16">
        <f t="shared" si="41"/>
        <v>0</v>
      </c>
      <c r="W138" s="16">
        <f t="shared" si="42"/>
        <v>0</v>
      </c>
      <c r="X138" s="16">
        <f t="shared" si="43"/>
        <v>0</v>
      </c>
      <c r="Y138" s="16">
        <f t="shared" si="52"/>
        <v>0</v>
      </c>
      <c r="Z138" s="16">
        <f t="shared" si="44"/>
        <v>0</v>
      </c>
      <c r="AA138" s="16">
        <f t="shared" si="45"/>
        <v>0</v>
      </c>
      <c r="AB138" s="16">
        <f t="shared" si="46"/>
        <v>0</v>
      </c>
      <c r="AC138" s="16">
        <f t="shared" si="47"/>
        <v>0</v>
      </c>
      <c r="AD138" s="16">
        <f t="shared" si="48"/>
        <v>0</v>
      </c>
      <c r="AE138" s="17">
        <f t="shared" si="49"/>
        <v>0</v>
      </c>
      <c r="AF138" s="18"/>
      <c r="AG138" s="19"/>
      <c r="AH138" s="19"/>
      <c r="AI138" s="16">
        <f t="shared" si="50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38"/>
        <v>0</v>
      </c>
      <c r="O139" s="123"/>
      <c r="P139" s="121"/>
      <c r="Q139" s="121"/>
      <c r="R139" s="80"/>
      <c r="S139" s="16">
        <f t="shared" si="39"/>
        <v>0</v>
      </c>
      <c r="T139" s="16">
        <f t="shared" si="40"/>
        <v>0</v>
      </c>
      <c r="U139" s="16">
        <f t="shared" si="51"/>
        <v>0</v>
      </c>
      <c r="V139" s="16">
        <f t="shared" si="41"/>
        <v>0</v>
      </c>
      <c r="W139" s="16">
        <f t="shared" si="42"/>
        <v>0</v>
      </c>
      <c r="X139" s="16">
        <f t="shared" si="43"/>
        <v>0</v>
      </c>
      <c r="Y139" s="16">
        <f t="shared" si="52"/>
        <v>0</v>
      </c>
      <c r="Z139" s="16">
        <f t="shared" si="44"/>
        <v>0</v>
      </c>
      <c r="AA139" s="16">
        <f t="shared" si="45"/>
        <v>0</v>
      </c>
      <c r="AB139" s="16">
        <f t="shared" si="46"/>
        <v>0</v>
      </c>
      <c r="AC139" s="16">
        <f t="shared" si="47"/>
        <v>0</v>
      </c>
      <c r="AD139" s="16">
        <f t="shared" si="48"/>
        <v>0</v>
      </c>
      <c r="AE139" s="17">
        <f t="shared" si="49"/>
        <v>0</v>
      </c>
      <c r="AF139" s="18"/>
      <c r="AG139" s="19"/>
      <c r="AH139" s="19"/>
      <c r="AI139" s="16">
        <f t="shared" si="50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38"/>
        <v>0</v>
      </c>
      <c r="O140" s="123"/>
      <c r="P140" s="121"/>
      <c r="Q140" s="121"/>
      <c r="R140" s="80"/>
      <c r="S140" s="16">
        <f t="shared" si="39"/>
        <v>0</v>
      </c>
      <c r="T140" s="16">
        <f t="shared" si="40"/>
        <v>0</v>
      </c>
      <c r="U140" s="16">
        <f t="shared" si="51"/>
        <v>0</v>
      </c>
      <c r="V140" s="16">
        <f t="shared" si="41"/>
        <v>0</v>
      </c>
      <c r="W140" s="16">
        <f t="shared" si="42"/>
        <v>0</v>
      </c>
      <c r="X140" s="16">
        <f t="shared" si="43"/>
        <v>0</v>
      </c>
      <c r="Y140" s="16">
        <f t="shared" si="52"/>
        <v>0</v>
      </c>
      <c r="Z140" s="16">
        <f t="shared" si="44"/>
        <v>0</v>
      </c>
      <c r="AA140" s="16">
        <f t="shared" si="45"/>
        <v>0</v>
      </c>
      <c r="AB140" s="16">
        <f t="shared" si="46"/>
        <v>0</v>
      </c>
      <c r="AC140" s="16">
        <f t="shared" si="47"/>
        <v>0</v>
      </c>
      <c r="AD140" s="16">
        <f t="shared" si="48"/>
        <v>0</v>
      </c>
      <c r="AE140" s="17">
        <f t="shared" si="49"/>
        <v>0</v>
      </c>
      <c r="AF140" s="18"/>
      <c r="AG140" s="19"/>
      <c r="AH140" s="19"/>
      <c r="AI140" s="16">
        <f t="shared" si="50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38"/>
        <v>0</v>
      </c>
      <c r="O141" s="123"/>
      <c r="P141" s="121"/>
      <c r="Q141" s="121"/>
      <c r="R141" s="80"/>
      <c r="S141" s="16">
        <f t="shared" si="39"/>
        <v>0</v>
      </c>
      <c r="T141" s="16">
        <f t="shared" si="40"/>
        <v>0</v>
      </c>
      <c r="U141" s="16">
        <f t="shared" si="51"/>
        <v>0</v>
      </c>
      <c r="V141" s="16">
        <f t="shared" si="41"/>
        <v>0</v>
      </c>
      <c r="W141" s="16">
        <f t="shared" si="42"/>
        <v>0</v>
      </c>
      <c r="X141" s="16">
        <f t="shared" si="43"/>
        <v>0</v>
      </c>
      <c r="Y141" s="16">
        <f t="shared" si="52"/>
        <v>0</v>
      </c>
      <c r="Z141" s="16">
        <f t="shared" si="44"/>
        <v>0</v>
      </c>
      <c r="AA141" s="16">
        <f t="shared" si="45"/>
        <v>0</v>
      </c>
      <c r="AB141" s="16">
        <f t="shared" si="46"/>
        <v>0</v>
      </c>
      <c r="AC141" s="16">
        <f t="shared" si="47"/>
        <v>0</v>
      </c>
      <c r="AD141" s="16">
        <f t="shared" si="48"/>
        <v>0</v>
      </c>
      <c r="AE141" s="17">
        <f t="shared" si="49"/>
        <v>0</v>
      </c>
      <c r="AF141" s="18"/>
      <c r="AG141" s="19"/>
      <c r="AH141" s="19"/>
      <c r="AI141" s="16">
        <f t="shared" si="50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3">ROUND(I142*(SUM(J142:M142)),0)</f>
        <v>0</v>
      </c>
      <c r="O142" s="123"/>
      <c r="P142" s="121"/>
      <c r="Q142" s="121"/>
      <c r="R142" s="80"/>
      <c r="S142" s="16">
        <f t="shared" ref="S142:S149" si="54">I142*J142*40%*O142</f>
        <v>0</v>
      </c>
      <c r="T142" s="16">
        <f t="shared" ref="T142:T149" si="55">IF(P142&gt;=6750,(I142*J142*40%),0)</f>
        <v>0</v>
      </c>
      <c r="U142" s="16">
        <f t="shared" si="51"/>
        <v>0</v>
      </c>
      <c r="V142" s="16">
        <f t="shared" ref="V142:V149" si="56">ROUND(SUM(S142:U142),0)</f>
        <v>0</v>
      </c>
      <c r="W142" s="16">
        <f t="shared" ref="W142:W149" si="57">I142*K142*40%*O142</f>
        <v>0</v>
      </c>
      <c r="X142" s="16">
        <f t="shared" ref="X142:X149" si="58">IF(P142&gt;=6750,(I142*K142*40%),0)</f>
        <v>0</v>
      </c>
      <c r="Y142" s="16">
        <f t="shared" si="52"/>
        <v>0</v>
      </c>
      <c r="Z142" s="16">
        <f t="shared" ref="Z142:Z149" si="59">ROUND(SUM(W142:Y142),0)</f>
        <v>0</v>
      </c>
      <c r="AA142" s="16">
        <f t="shared" ref="AA142:AA149" si="60">I142*L142</f>
        <v>0</v>
      </c>
      <c r="AB142" s="16">
        <f t="shared" ref="AB142:AB149" si="61">ROUND(AA142,0)</f>
        <v>0</v>
      </c>
      <c r="AC142" s="16">
        <f t="shared" ref="AC142:AC149" si="62">I142*M142</f>
        <v>0</v>
      </c>
      <c r="AD142" s="16">
        <f t="shared" ref="AD142:AD149" si="63">ROUND(AC142,0)</f>
        <v>0</v>
      </c>
      <c r="AE142" s="17">
        <f t="shared" ref="AE142:AE149" si="64">ROUND((V142+Z142+AB142+AD142),0)</f>
        <v>0</v>
      </c>
      <c r="AF142" s="18"/>
      <c r="AG142" s="19"/>
      <c r="AH142" s="19"/>
      <c r="AI142" s="16">
        <f t="shared" ref="AI142:AI149" si="65">AE142-AF142-AG142</f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3"/>
        <v>0</v>
      </c>
      <c r="O143" s="123"/>
      <c r="P143" s="121"/>
      <c r="Q143" s="121"/>
      <c r="R143" s="80"/>
      <c r="S143" s="16">
        <f t="shared" si="54"/>
        <v>0</v>
      </c>
      <c r="T143" s="16">
        <f t="shared" si="55"/>
        <v>0</v>
      </c>
      <c r="U143" s="16">
        <f t="shared" si="51"/>
        <v>0</v>
      </c>
      <c r="V143" s="16">
        <f t="shared" si="56"/>
        <v>0</v>
      </c>
      <c r="W143" s="16">
        <f t="shared" si="57"/>
        <v>0</v>
      </c>
      <c r="X143" s="16">
        <f t="shared" si="58"/>
        <v>0</v>
      </c>
      <c r="Y143" s="16">
        <f t="shared" si="52"/>
        <v>0</v>
      </c>
      <c r="Z143" s="16">
        <f t="shared" si="59"/>
        <v>0</v>
      </c>
      <c r="AA143" s="16">
        <f t="shared" si="60"/>
        <v>0</v>
      </c>
      <c r="AB143" s="16">
        <f t="shared" si="61"/>
        <v>0</v>
      </c>
      <c r="AC143" s="16">
        <f t="shared" si="62"/>
        <v>0</v>
      </c>
      <c r="AD143" s="16">
        <f t="shared" si="63"/>
        <v>0</v>
      </c>
      <c r="AE143" s="17">
        <f t="shared" si="64"/>
        <v>0</v>
      </c>
      <c r="AF143" s="18"/>
      <c r="AG143" s="19"/>
      <c r="AH143" s="19"/>
      <c r="AI143" s="16">
        <f t="shared" si="65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3"/>
        <v>0</v>
      </c>
      <c r="O144" s="123"/>
      <c r="P144" s="121"/>
      <c r="Q144" s="121"/>
      <c r="R144" s="80"/>
      <c r="S144" s="16">
        <f t="shared" si="54"/>
        <v>0</v>
      </c>
      <c r="T144" s="16">
        <f t="shared" si="55"/>
        <v>0</v>
      </c>
      <c r="U144" s="16">
        <f t="shared" si="51"/>
        <v>0</v>
      </c>
      <c r="V144" s="16">
        <f t="shared" si="56"/>
        <v>0</v>
      </c>
      <c r="W144" s="16">
        <f t="shared" si="57"/>
        <v>0</v>
      </c>
      <c r="X144" s="16">
        <f t="shared" si="58"/>
        <v>0</v>
      </c>
      <c r="Y144" s="16">
        <f t="shared" si="52"/>
        <v>0</v>
      </c>
      <c r="Z144" s="16">
        <f t="shared" si="59"/>
        <v>0</v>
      </c>
      <c r="AA144" s="16">
        <f t="shared" si="60"/>
        <v>0</v>
      </c>
      <c r="AB144" s="16">
        <f t="shared" si="61"/>
        <v>0</v>
      </c>
      <c r="AC144" s="16">
        <f t="shared" si="62"/>
        <v>0</v>
      </c>
      <c r="AD144" s="16">
        <f t="shared" si="63"/>
        <v>0</v>
      </c>
      <c r="AE144" s="17">
        <f t="shared" si="64"/>
        <v>0</v>
      </c>
      <c r="AF144" s="18"/>
      <c r="AG144" s="19"/>
      <c r="AH144" s="19"/>
      <c r="AI144" s="16">
        <f t="shared" si="65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3"/>
        <v>0</v>
      </c>
      <c r="O145" s="123"/>
      <c r="P145" s="121"/>
      <c r="Q145" s="121"/>
      <c r="R145" s="80"/>
      <c r="S145" s="16">
        <f t="shared" si="54"/>
        <v>0</v>
      </c>
      <c r="T145" s="16">
        <f t="shared" si="55"/>
        <v>0</v>
      </c>
      <c r="U145" s="16">
        <f t="shared" si="51"/>
        <v>0</v>
      </c>
      <c r="V145" s="16">
        <f t="shared" si="56"/>
        <v>0</v>
      </c>
      <c r="W145" s="16">
        <f t="shared" si="57"/>
        <v>0</v>
      </c>
      <c r="X145" s="16">
        <f t="shared" si="58"/>
        <v>0</v>
      </c>
      <c r="Y145" s="16">
        <f t="shared" si="52"/>
        <v>0</v>
      </c>
      <c r="Z145" s="16">
        <f t="shared" si="59"/>
        <v>0</v>
      </c>
      <c r="AA145" s="16">
        <f t="shared" si="60"/>
        <v>0</v>
      </c>
      <c r="AB145" s="16">
        <f t="shared" si="61"/>
        <v>0</v>
      </c>
      <c r="AC145" s="16">
        <f t="shared" si="62"/>
        <v>0</v>
      </c>
      <c r="AD145" s="16">
        <f t="shared" si="63"/>
        <v>0</v>
      </c>
      <c r="AE145" s="17">
        <f t="shared" si="64"/>
        <v>0</v>
      </c>
      <c r="AF145" s="18"/>
      <c r="AG145" s="19"/>
      <c r="AH145" s="19"/>
      <c r="AI145" s="16">
        <f t="shared" si="65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3"/>
        <v>0</v>
      </c>
      <c r="O146" s="123"/>
      <c r="P146" s="121"/>
      <c r="Q146" s="121"/>
      <c r="R146" s="80"/>
      <c r="S146" s="16">
        <f t="shared" si="54"/>
        <v>0</v>
      </c>
      <c r="T146" s="16">
        <f t="shared" si="55"/>
        <v>0</v>
      </c>
      <c r="U146" s="16">
        <f t="shared" si="51"/>
        <v>0</v>
      </c>
      <c r="V146" s="16">
        <f t="shared" si="56"/>
        <v>0</v>
      </c>
      <c r="W146" s="16">
        <f t="shared" si="57"/>
        <v>0</v>
      </c>
      <c r="X146" s="16">
        <f t="shared" si="58"/>
        <v>0</v>
      </c>
      <c r="Y146" s="16">
        <f t="shared" si="52"/>
        <v>0</v>
      </c>
      <c r="Z146" s="16">
        <f t="shared" si="59"/>
        <v>0</v>
      </c>
      <c r="AA146" s="16">
        <f t="shared" si="60"/>
        <v>0</v>
      </c>
      <c r="AB146" s="16">
        <f t="shared" si="61"/>
        <v>0</v>
      </c>
      <c r="AC146" s="16">
        <f t="shared" si="62"/>
        <v>0</v>
      </c>
      <c r="AD146" s="16">
        <f t="shared" si="63"/>
        <v>0</v>
      </c>
      <c r="AE146" s="17">
        <f t="shared" si="64"/>
        <v>0</v>
      </c>
      <c r="AF146" s="18"/>
      <c r="AG146" s="19"/>
      <c r="AH146" s="19"/>
      <c r="AI146" s="16">
        <f t="shared" si="65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3"/>
        <v>0</v>
      </c>
      <c r="O147" s="123"/>
      <c r="P147" s="121"/>
      <c r="Q147" s="121"/>
      <c r="R147" s="80"/>
      <c r="S147" s="16">
        <f t="shared" si="54"/>
        <v>0</v>
      </c>
      <c r="T147" s="16">
        <f t="shared" si="55"/>
        <v>0</v>
      </c>
      <c r="U147" s="16">
        <f t="shared" si="51"/>
        <v>0</v>
      </c>
      <c r="V147" s="16">
        <f t="shared" si="56"/>
        <v>0</v>
      </c>
      <c r="W147" s="16">
        <f t="shared" si="57"/>
        <v>0</v>
      </c>
      <c r="X147" s="16">
        <f t="shared" si="58"/>
        <v>0</v>
      </c>
      <c r="Y147" s="16">
        <f t="shared" si="52"/>
        <v>0</v>
      </c>
      <c r="Z147" s="16">
        <f t="shared" si="59"/>
        <v>0</v>
      </c>
      <c r="AA147" s="16">
        <f t="shared" si="60"/>
        <v>0</v>
      </c>
      <c r="AB147" s="16">
        <f t="shared" si="61"/>
        <v>0</v>
      </c>
      <c r="AC147" s="16">
        <f t="shared" si="62"/>
        <v>0</v>
      </c>
      <c r="AD147" s="16">
        <f t="shared" si="63"/>
        <v>0</v>
      </c>
      <c r="AE147" s="17">
        <f t="shared" si="64"/>
        <v>0</v>
      </c>
      <c r="AF147" s="18"/>
      <c r="AG147" s="19"/>
      <c r="AH147" s="19"/>
      <c r="AI147" s="16">
        <f t="shared" si="65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3"/>
        <v>0</v>
      </c>
      <c r="O148" s="123"/>
      <c r="P148" s="121"/>
      <c r="Q148" s="121"/>
      <c r="R148" s="80"/>
      <c r="S148" s="16">
        <f t="shared" si="54"/>
        <v>0</v>
      </c>
      <c r="T148" s="16">
        <f t="shared" si="55"/>
        <v>0</v>
      </c>
      <c r="U148" s="16">
        <f t="shared" si="51"/>
        <v>0</v>
      </c>
      <c r="V148" s="16">
        <f t="shared" si="56"/>
        <v>0</v>
      </c>
      <c r="W148" s="16">
        <f t="shared" si="57"/>
        <v>0</v>
      </c>
      <c r="X148" s="16">
        <f t="shared" si="58"/>
        <v>0</v>
      </c>
      <c r="Y148" s="16">
        <f t="shared" si="52"/>
        <v>0</v>
      </c>
      <c r="Z148" s="16">
        <f t="shared" si="59"/>
        <v>0</v>
      </c>
      <c r="AA148" s="16">
        <f t="shared" si="60"/>
        <v>0</v>
      </c>
      <c r="AB148" s="16">
        <f t="shared" si="61"/>
        <v>0</v>
      </c>
      <c r="AC148" s="16">
        <f t="shared" si="62"/>
        <v>0</v>
      </c>
      <c r="AD148" s="16">
        <f t="shared" si="63"/>
        <v>0</v>
      </c>
      <c r="AE148" s="17">
        <f t="shared" si="64"/>
        <v>0</v>
      </c>
      <c r="AF148" s="18"/>
      <c r="AG148" s="19"/>
      <c r="AH148" s="19"/>
      <c r="AI148" s="16">
        <f t="shared" si="65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3"/>
        <v>0</v>
      </c>
      <c r="O149" s="123"/>
      <c r="P149" s="121"/>
      <c r="Q149" s="121"/>
      <c r="R149" s="80"/>
      <c r="S149" s="16">
        <f t="shared" si="54"/>
        <v>0</v>
      </c>
      <c r="T149" s="16">
        <f t="shared" si="55"/>
        <v>0</v>
      </c>
      <c r="U149" s="16">
        <f t="shared" si="51"/>
        <v>0</v>
      </c>
      <c r="V149" s="16">
        <f t="shared" si="56"/>
        <v>0</v>
      </c>
      <c r="W149" s="16">
        <f t="shared" si="57"/>
        <v>0</v>
      </c>
      <c r="X149" s="16">
        <f t="shared" si="58"/>
        <v>0</v>
      </c>
      <c r="Y149" s="16">
        <f t="shared" si="52"/>
        <v>0</v>
      </c>
      <c r="Z149" s="16">
        <f t="shared" si="59"/>
        <v>0</v>
      </c>
      <c r="AA149" s="16">
        <f t="shared" si="60"/>
        <v>0</v>
      </c>
      <c r="AB149" s="16">
        <f t="shared" si="61"/>
        <v>0</v>
      </c>
      <c r="AC149" s="16">
        <f t="shared" si="62"/>
        <v>0</v>
      </c>
      <c r="AD149" s="16">
        <f t="shared" si="63"/>
        <v>0</v>
      </c>
      <c r="AE149" s="17">
        <f t="shared" si="64"/>
        <v>0</v>
      </c>
      <c r="AF149" s="18"/>
      <c r="AG149" s="19"/>
      <c r="AH149" s="19"/>
      <c r="AI149" s="16">
        <f t="shared" si="65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2"/>
        <v>0</v>
      </c>
      <c r="O150" s="123"/>
      <c r="P150" s="121"/>
      <c r="Q150" s="121"/>
      <c r="R150" s="80"/>
      <c r="S150" s="16">
        <f t="shared" ref="S150:S155" si="66">I150*J150*40%*O150</f>
        <v>0</v>
      </c>
      <c r="T150" s="16">
        <f t="shared" si="4"/>
        <v>0</v>
      </c>
      <c r="U150" s="16">
        <f t="shared" si="51"/>
        <v>0</v>
      </c>
      <c r="V150" s="16">
        <f t="shared" si="6"/>
        <v>0</v>
      </c>
      <c r="W150" s="16">
        <f t="shared" si="7"/>
        <v>0</v>
      </c>
      <c r="X150" s="16">
        <f t="shared" si="0"/>
        <v>0</v>
      </c>
      <c r="Y150" s="16">
        <f t="shared" si="52"/>
        <v>0</v>
      </c>
      <c r="Z150" s="16">
        <f t="shared" si="9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/>
      <c r="AG150" s="19"/>
      <c r="AH150" s="19"/>
      <c r="AI150" s="16">
        <f t="shared" si="36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2"/>
        <v>0</v>
      </c>
      <c r="O151" s="123"/>
      <c r="P151" s="121"/>
      <c r="Q151" s="121"/>
      <c r="R151" s="80"/>
      <c r="S151" s="16">
        <f t="shared" si="66"/>
        <v>0</v>
      </c>
      <c r="T151" s="16">
        <f t="shared" si="4"/>
        <v>0</v>
      </c>
      <c r="U151" s="16">
        <f t="shared" si="51"/>
        <v>0</v>
      </c>
      <c r="V151" s="16">
        <f t="shared" si="6"/>
        <v>0</v>
      </c>
      <c r="W151" s="16">
        <f t="shared" si="7"/>
        <v>0</v>
      </c>
      <c r="X151" s="16">
        <f t="shared" si="0"/>
        <v>0</v>
      </c>
      <c r="Y151" s="16">
        <f t="shared" si="52"/>
        <v>0</v>
      </c>
      <c r="Z151" s="16">
        <f t="shared" si="9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/>
      <c r="AG151" s="19"/>
      <c r="AH151" s="19"/>
      <c r="AI151" s="16">
        <f t="shared" si="36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67">ROUND(I152*(SUM(J152:M152)),0)</f>
        <v>0</v>
      </c>
      <c r="O152" s="123"/>
      <c r="P152" s="121"/>
      <c r="Q152" s="121"/>
      <c r="R152" s="80"/>
      <c r="S152" s="16">
        <f t="shared" si="66"/>
        <v>0</v>
      </c>
      <c r="T152" s="16">
        <f t="shared" ref="T152" si="68">IF(P152&gt;=6750,(I152*J152*40%),0)</f>
        <v>0</v>
      </c>
      <c r="U152" s="16">
        <f t="shared" si="51"/>
        <v>0</v>
      </c>
      <c r="V152" s="16">
        <f t="shared" ref="V152" si="69">ROUND(SUM(S152:U152),0)</f>
        <v>0</v>
      </c>
      <c r="W152" s="16">
        <f t="shared" ref="W152" si="70">I152*K152*40%*O152</f>
        <v>0</v>
      </c>
      <c r="X152" s="16">
        <f t="shared" ref="X152" si="71">IF(P152&gt;=6750,(I152*K152*40%),0)</f>
        <v>0</v>
      </c>
      <c r="Y152" s="16">
        <f t="shared" si="52"/>
        <v>0</v>
      </c>
      <c r="Z152" s="16">
        <f t="shared" ref="Z152" si="72">ROUND(SUM(W152:Y152),0)</f>
        <v>0</v>
      </c>
      <c r="AA152" s="16">
        <f t="shared" ref="AA152" si="73">I152*L152</f>
        <v>0</v>
      </c>
      <c r="AB152" s="16">
        <f t="shared" ref="AB152" si="74">ROUND(AA152,0)</f>
        <v>0</v>
      </c>
      <c r="AC152" s="16">
        <f t="shared" ref="AC152" si="75">I152*M152</f>
        <v>0</v>
      </c>
      <c r="AD152" s="16">
        <f t="shared" ref="AD152" si="76">ROUND(AC152,0)</f>
        <v>0</v>
      </c>
      <c r="AE152" s="17">
        <f t="shared" ref="AE152" si="77">ROUND((V152+Z152+AB152+AD152),0)</f>
        <v>0</v>
      </c>
      <c r="AF152" s="18"/>
      <c r="AG152" s="19"/>
      <c r="AH152" s="19"/>
      <c r="AI152" s="16">
        <f t="shared" ref="AI152" si="78">AE152-AF152-AG152</f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2"/>
        <v>0</v>
      </c>
      <c r="O153" s="123"/>
      <c r="P153" s="121"/>
      <c r="Q153" s="121"/>
      <c r="R153" s="80"/>
      <c r="S153" s="16">
        <f t="shared" si="66"/>
        <v>0</v>
      </c>
      <c r="T153" s="16">
        <f t="shared" si="4"/>
        <v>0</v>
      </c>
      <c r="U153" s="16">
        <f t="shared" si="51"/>
        <v>0</v>
      </c>
      <c r="V153" s="16">
        <f t="shared" si="6"/>
        <v>0</v>
      </c>
      <c r="W153" s="16">
        <f t="shared" si="7"/>
        <v>0</v>
      </c>
      <c r="X153" s="16">
        <f t="shared" si="0"/>
        <v>0</v>
      </c>
      <c r="Y153" s="16">
        <f t="shared" si="52"/>
        <v>0</v>
      </c>
      <c r="Z153" s="16">
        <f t="shared" si="9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/>
      <c r="AG153" s="19"/>
      <c r="AH153" s="19"/>
      <c r="AI153" s="16">
        <f t="shared" si="36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2"/>
        <v>0</v>
      </c>
      <c r="O154" s="123"/>
      <c r="P154" s="121"/>
      <c r="Q154" s="121"/>
      <c r="R154" s="80"/>
      <c r="S154" s="16">
        <f t="shared" si="66"/>
        <v>0</v>
      </c>
      <c r="T154" s="16">
        <f t="shared" si="4"/>
        <v>0</v>
      </c>
      <c r="U154" s="16">
        <f t="shared" si="51"/>
        <v>0</v>
      </c>
      <c r="V154" s="16">
        <f t="shared" si="6"/>
        <v>0</v>
      </c>
      <c r="W154" s="16">
        <f t="shared" si="7"/>
        <v>0</v>
      </c>
      <c r="X154" s="16">
        <f t="shared" si="0"/>
        <v>0</v>
      </c>
      <c r="Y154" s="16">
        <f t="shared" si="52"/>
        <v>0</v>
      </c>
      <c r="Z154" s="16">
        <f t="shared" si="9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/>
      <c r="AG154" s="19"/>
      <c r="AH154" s="19"/>
      <c r="AI154" s="16">
        <f t="shared" si="36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2"/>
        <v>0</v>
      </c>
      <c r="O155" s="123"/>
      <c r="P155" s="121"/>
      <c r="Q155" s="121"/>
      <c r="R155" s="80"/>
      <c r="S155" s="16">
        <f t="shared" si="66"/>
        <v>0</v>
      </c>
      <c r="T155" s="16">
        <f t="shared" si="4"/>
        <v>0</v>
      </c>
      <c r="U155" s="16">
        <f t="shared" si="51"/>
        <v>0</v>
      </c>
      <c r="V155" s="16">
        <f t="shared" si="6"/>
        <v>0</v>
      </c>
      <c r="W155" s="16">
        <f t="shared" si="7"/>
        <v>0</v>
      </c>
      <c r="X155" s="16">
        <f t="shared" si="0"/>
        <v>0</v>
      </c>
      <c r="Y155" s="16">
        <f t="shared" si="52"/>
        <v>0</v>
      </c>
      <c r="Z155" s="16">
        <f t="shared" si="9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/>
      <c r="AG155" s="19"/>
      <c r="AH155" s="19"/>
      <c r="AI155" s="16">
        <f t="shared" si="36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3000</v>
      </c>
      <c r="W156" s="53"/>
      <c r="X156" s="53"/>
      <c r="Y156" s="53"/>
      <c r="Z156" s="52">
        <f>SUM(Z8:Z155)</f>
        <v>2000</v>
      </c>
      <c r="AA156" s="53"/>
      <c r="AB156" s="52">
        <f>SUM(AB8:AB155)</f>
        <v>2000</v>
      </c>
      <c r="AC156" s="53"/>
      <c r="AD156" s="52">
        <f>SUM(AD8:AD155)</f>
        <v>2000</v>
      </c>
      <c r="AE156" s="52">
        <f>SUM(AE8:AE155)</f>
        <v>9000</v>
      </c>
      <c r="AF156" s="52">
        <f>SUM(AF8:AF155)</f>
        <v>0</v>
      </c>
      <c r="AG156" s="52">
        <f t="shared" ref="AG156:AI156" si="79">SUM(AG8:AG155)</f>
        <v>0</v>
      </c>
      <c r="AH156" s="52">
        <f t="shared" si="79"/>
        <v>0</v>
      </c>
      <c r="AI156" s="52">
        <f t="shared" si="79"/>
        <v>9000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29" t="s">
        <v>79</v>
      </c>
      <c r="C158" s="129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30" t="s">
        <v>81</v>
      </c>
      <c r="AG159" s="130"/>
      <c r="AH159" s="130"/>
      <c r="AI159" s="130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28" t="s">
        <v>82</v>
      </c>
      <c r="C164" s="128"/>
      <c r="T164" s="127"/>
      <c r="U164" s="127"/>
      <c r="V164" s="127"/>
      <c r="W164" s="127"/>
      <c r="X164" s="127"/>
      <c r="Y164" s="127"/>
      <c r="AE164" s="48"/>
      <c r="AF164" s="128" t="s">
        <v>82</v>
      </c>
      <c r="AG164" s="128"/>
      <c r="AH164" s="128"/>
      <c r="AI164" s="128"/>
    </row>
    <row r="165" spans="2:37" x14ac:dyDescent="0.2">
      <c r="B165" s="69" t="s">
        <v>83</v>
      </c>
      <c r="C165" s="69"/>
      <c r="T165" s="127"/>
      <c r="U165" s="127"/>
      <c r="V165" s="127"/>
      <c r="W165" s="127"/>
      <c r="X165" s="127"/>
      <c r="Y165" s="127"/>
      <c r="AF165" s="128" t="s">
        <v>83</v>
      </c>
      <c r="AG165" s="128"/>
      <c r="AH165" s="128"/>
      <c r="AI165" s="128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H1" workbookViewId="0">
      <selection activeCell="AF23" sqref="AF23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9" t="s">
        <v>127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0" x14ac:dyDescent="0.2">
      <c r="A2" s="149" t="s">
        <v>128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0" x14ac:dyDescent="0.2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130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3"/>
      <c r="P8" s="121"/>
      <c r="Q8" s="121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3"/>
      <c r="P9" s="121"/>
      <c r="Q9" s="121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v>0</v>
      </c>
      <c r="AG9" s="19"/>
      <c r="AH9" s="19"/>
      <c r="AI9" s="16">
        <f t="shared" ref="AI9:AI22" si="10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3"/>
      <c r="P10" s="121"/>
      <c r="Q10" s="121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v>0</v>
      </c>
      <c r="AG10" s="19"/>
      <c r="AH10" s="19"/>
      <c r="AI10" s="16">
        <f t="shared" si="10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3"/>
      <c r="P11" s="121"/>
      <c r="Q11" s="121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v>0</v>
      </c>
      <c r="AG11" s="19"/>
      <c r="AH11" s="19"/>
      <c r="AI11" s="16">
        <f t="shared" si="10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3"/>
      <c r="P12" s="121"/>
      <c r="Q12" s="121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v>0</v>
      </c>
      <c r="AG12" s="19"/>
      <c r="AH12" s="19"/>
      <c r="AI12" s="16">
        <f t="shared" si="10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3"/>
      <c r="P13" s="121"/>
      <c r="Q13" s="121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v>0</v>
      </c>
      <c r="AG13" s="19"/>
      <c r="AH13" s="19"/>
      <c r="AI13" s="16">
        <f t="shared" si="10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3"/>
      <c r="P14" s="121"/>
      <c r="Q14" s="121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v>0</v>
      </c>
      <c r="AG14" s="19"/>
      <c r="AH14" s="19"/>
      <c r="AI14" s="16">
        <f t="shared" si="10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3"/>
      <c r="P15" s="121"/>
      <c r="Q15" s="121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v>0</v>
      </c>
      <c r="AG15" s="19"/>
      <c r="AH15" s="19"/>
      <c r="AI15" s="16">
        <f t="shared" si="10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3"/>
      <c r="P16" s="121"/>
      <c r="Q16" s="121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v>0</v>
      </c>
      <c r="AG16" s="19"/>
      <c r="AH16" s="19"/>
      <c r="AI16" s="16">
        <f t="shared" si="10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3"/>
      <c r="P17" s="121"/>
      <c r="Q17" s="121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v>0</v>
      </c>
      <c r="AG17" s="19"/>
      <c r="AH17" s="19"/>
      <c r="AI17" s="16">
        <f t="shared" si="10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3"/>
      <c r="P18" s="121"/>
      <c r="Q18" s="121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v>0</v>
      </c>
      <c r="AG18" s="19"/>
      <c r="AH18" s="19"/>
      <c r="AI18" s="16">
        <f t="shared" si="10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3"/>
      <c r="P19" s="121"/>
      <c r="Q19" s="121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1">I19*L19</f>
        <v>0</v>
      </c>
      <c r="AB19" s="16">
        <f>AA19*80%</f>
        <v>0</v>
      </c>
      <c r="AC19" s="16">
        <f t="shared" ref="AC19" si="12">I19*M19</f>
        <v>0</v>
      </c>
      <c r="AD19" s="16">
        <f>AC19*80%</f>
        <v>0</v>
      </c>
      <c r="AE19" s="17">
        <f t="shared" si="9"/>
        <v>0</v>
      </c>
      <c r="AF19" s="18">
        <v>0</v>
      </c>
      <c r="AG19" s="26"/>
      <c r="AH19" s="26"/>
      <c r="AI19" s="16">
        <f t="shared" si="10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3"/>
      <c r="P20" s="121"/>
      <c r="Q20" s="121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v>0</v>
      </c>
      <c r="AG20" s="19"/>
      <c r="AH20" s="19"/>
      <c r="AI20" s="16">
        <f t="shared" si="10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3"/>
      <c r="P21" s="121"/>
      <c r="Q21" s="121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v>0</v>
      </c>
      <c r="AG21" s="19"/>
      <c r="AH21" s="19"/>
      <c r="AI21" s="16">
        <f t="shared" si="10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3"/>
      <c r="P22" s="121"/>
      <c r="Q22" s="121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v>0</v>
      </c>
      <c r="AG22" s="19"/>
      <c r="AH22" s="19"/>
      <c r="AI22" s="16">
        <f t="shared" si="10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3">AA23</f>
        <v>0</v>
      </c>
      <c r="AC23" s="53"/>
      <c r="AD23" s="16">
        <f t="shared" ref="AD23" si="14">AC23</f>
        <v>0</v>
      </c>
      <c r="AE23" s="52">
        <f t="shared" ref="AE23:AI23" si="15">SUM(AE8:AE22)</f>
        <v>0</v>
      </c>
      <c r="AF23" s="52">
        <f t="shared" si="15"/>
        <v>0</v>
      </c>
      <c r="AG23" s="52">
        <f t="shared" si="15"/>
        <v>0</v>
      </c>
      <c r="AH23" s="52">
        <f t="shared" si="15"/>
        <v>0</v>
      </c>
      <c r="AI23" s="52">
        <f t="shared" si="15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29" t="s">
        <v>79</v>
      </c>
      <c r="C25" s="129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6"/>
      <c r="U25" s="166"/>
      <c r="V25" s="166"/>
      <c r="W25" s="166"/>
      <c r="X25" s="166"/>
      <c r="Y25" s="166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30" t="s">
        <v>81</v>
      </c>
      <c r="AG26" s="130"/>
      <c r="AH26" s="130"/>
      <c r="AI26" s="130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28" t="s">
        <v>82</v>
      </c>
      <c r="C31" s="128"/>
      <c r="AE31" s="48"/>
      <c r="AF31" s="128" t="s">
        <v>82</v>
      </c>
      <c r="AG31" s="128"/>
      <c r="AH31" s="128"/>
      <c r="AI31" s="128"/>
    </row>
    <row r="32" spans="1:38" x14ac:dyDescent="0.2">
      <c r="B32" s="69" t="s">
        <v>83</v>
      </c>
      <c r="C32" s="69"/>
      <c r="T32" s="127"/>
      <c r="U32" s="127"/>
      <c r="V32" s="127"/>
      <c r="W32" s="127"/>
      <c r="X32" s="127"/>
      <c r="Y32" s="127"/>
      <c r="AF32" s="128" t="s">
        <v>83</v>
      </c>
      <c r="AG32" s="128"/>
      <c r="AH32" s="128"/>
      <c r="AI32" s="128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opLeftCell="N1" workbookViewId="0">
      <selection activeCell="AE19" sqref="AE19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9" t="s">
        <v>150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95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95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96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11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11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/>
      <c r="AG8" s="19"/>
      <c r="AH8" s="19"/>
      <c r="AI8" s="16">
        <f t="shared" ref="AI8:AI14" si="0">AE8-AF8-AG8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3"/>
      <c r="P9" s="121"/>
      <c r="Q9" s="121"/>
      <c r="R9" s="80"/>
      <c r="S9" s="14">
        <f t="shared" ref="S9:S14" si="1">I9*J9*40%*O9</f>
        <v>0</v>
      </c>
      <c r="T9" s="14">
        <f t="shared" ref="T9:T14" si="2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3">I9*K9*40%*O9</f>
        <v>0</v>
      </c>
      <c r="X9" s="14">
        <f t="shared" ref="X9:X14" si="4">IF(P9&gt;=6750,(I9*K9*40%),0)</f>
        <v>0</v>
      </c>
      <c r="Y9" s="16">
        <f t="shared" ref="Y9:Y15" si="5">IF(P9&lt;6750,0,IF(Q9="",0,IF(OR(Q9="KURANG",Q9="SANGAT KURANG"),I9*K9*10%,I9*K9*20%)))</f>
        <v>0</v>
      </c>
      <c r="Z9" s="14">
        <f>SUM(W9:Y9)</f>
        <v>0</v>
      </c>
      <c r="AA9" s="14">
        <f t="shared" ref="AA9:AA14" si="6">I9*L9</f>
        <v>0</v>
      </c>
      <c r="AB9" s="14">
        <f>AA9</f>
        <v>0</v>
      </c>
      <c r="AC9" s="14">
        <f t="shared" ref="AC9:AC14" si="7">I9*M9</f>
        <v>0</v>
      </c>
      <c r="AD9" s="14">
        <f>AC9</f>
        <v>0</v>
      </c>
      <c r="AE9" s="17">
        <f t="shared" ref="AE9:AE14" si="8">+V9+Z9+AB9+AD9</f>
        <v>0</v>
      </c>
      <c r="AF9" s="18"/>
      <c r="AG9" s="26"/>
      <c r="AH9" s="26"/>
      <c r="AI9" s="114">
        <f t="shared" si="0"/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5">
        <f t="shared" ref="N10:N15" si="9">I10*(SUM(J10:M10))*20%</f>
        <v>0</v>
      </c>
      <c r="O10" s="123"/>
      <c r="P10" s="121"/>
      <c r="Q10" s="121"/>
      <c r="R10" s="80"/>
      <c r="S10" s="16">
        <f t="shared" ref="S10:S13" si="10">I10*J10*40%*O10</f>
        <v>0</v>
      </c>
      <c r="T10" s="16">
        <f t="shared" ref="T10:T13" si="11">IF(P10&gt;=6750,(I10*J10*40%),0)</f>
        <v>0</v>
      </c>
      <c r="U10" s="16">
        <f t="shared" ref="U10:U15" si="12">IF(P10&lt;6750,0,IF(Q10="",0,IF(OR(Q10="KURANG",Q10="SANGAT KURANG"),I10*J10*10%,I10*J10*20%)))</f>
        <v>0</v>
      </c>
      <c r="V10" s="115">
        <f t="shared" ref="V10:V15" si="13">ROUND(SUM(S10:U10)*20%,)</f>
        <v>0</v>
      </c>
      <c r="W10" s="16">
        <f t="shared" ref="W10:W13" si="14">I10*K10*40%*O10</f>
        <v>0</v>
      </c>
      <c r="X10" s="16">
        <f t="shared" ref="X10:X13" si="15">IF(P10&gt;=6750,(I10*K10*40%),0)</f>
        <v>0</v>
      </c>
      <c r="Y10" s="16">
        <f t="shared" si="5"/>
        <v>0</v>
      </c>
      <c r="Z10" s="115">
        <f t="shared" ref="Z10:Z15" si="16">SUM(W10:Y10)*20%</f>
        <v>0</v>
      </c>
      <c r="AA10" s="16">
        <f t="shared" ref="AA10:AA13" si="17">I10*L10</f>
        <v>0</v>
      </c>
      <c r="AB10" s="115">
        <f t="shared" ref="AB10:AB15" si="18">AA10*20%</f>
        <v>0</v>
      </c>
      <c r="AC10" s="16">
        <f t="shared" ref="AC10:AC13" si="19">I10*M10</f>
        <v>0</v>
      </c>
      <c r="AD10" s="16">
        <f t="shared" ref="AD10:AD13" si="20">AC10*20%</f>
        <v>0</v>
      </c>
      <c r="AE10" s="116">
        <f t="shared" ref="AE10:AE13" si="21">+V10+Z10+AB10+AD10</f>
        <v>0</v>
      </c>
      <c r="AF10" s="18"/>
      <c r="AG10" s="26"/>
      <c r="AH10" s="26"/>
      <c r="AI10" s="114">
        <f t="shared" ref="AI10:AI13" si="22">AE10-AF10-AG10</f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5">
        <f t="shared" si="9"/>
        <v>0</v>
      </c>
      <c r="O11" s="123"/>
      <c r="P11" s="121"/>
      <c r="Q11" s="121"/>
      <c r="R11" s="80"/>
      <c r="S11" s="16">
        <f t="shared" si="10"/>
        <v>0</v>
      </c>
      <c r="T11" s="16">
        <f t="shared" si="11"/>
        <v>0</v>
      </c>
      <c r="U11" s="16">
        <f t="shared" si="12"/>
        <v>0</v>
      </c>
      <c r="V11" s="115">
        <f t="shared" si="13"/>
        <v>0</v>
      </c>
      <c r="W11" s="16">
        <f t="shared" si="14"/>
        <v>0</v>
      </c>
      <c r="X11" s="16">
        <f t="shared" si="15"/>
        <v>0</v>
      </c>
      <c r="Y11" s="16">
        <f t="shared" si="5"/>
        <v>0</v>
      </c>
      <c r="Z11" s="115">
        <f t="shared" si="16"/>
        <v>0</v>
      </c>
      <c r="AA11" s="16">
        <f t="shared" si="17"/>
        <v>0</v>
      </c>
      <c r="AB11" s="115">
        <f t="shared" si="18"/>
        <v>0</v>
      </c>
      <c r="AC11" s="16">
        <f t="shared" si="19"/>
        <v>0</v>
      </c>
      <c r="AD11" s="16">
        <f t="shared" si="20"/>
        <v>0</v>
      </c>
      <c r="AE11" s="116">
        <f t="shared" si="21"/>
        <v>0</v>
      </c>
      <c r="AF11" s="18"/>
      <c r="AG11" s="26"/>
      <c r="AH11" s="26"/>
      <c r="AI11" s="114">
        <f t="shared" si="22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5">
        <f t="shared" si="9"/>
        <v>0</v>
      </c>
      <c r="O12" s="123"/>
      <c r="P12" s="121"/>
      <c r="Q12" s="121"/>
      <c r="R12" s="80"/>
      <c r="S12" s="16">
        <f t="shared" si="10"/>
        <v>0</v>
      </c>
      <c r="T12" s="16">
        <f t="shared" si="11"/>
        <v>0</v>
      </c>
      <c r="U12" s="16">
        <f t="shared" si="12"/>
        <v>0</v>
      </c>
      <c r="V12" s="115">
        <f t="shared" si="13"/>
        <v>0</v>
      </c>
      <c r="W12" s="16">
        <f t="shared" si="14"/>
        <v>0</v>
      </c>
      <c r="X12" s="16">
        <f t="shared" si="15"/>
        <v>0</v>
      </c>
      <c r="Y12" s="16">
        <f t="shared" si="5"/>
        <v>0</v>
      </c>
      <c r="Z12" s="115">
        <f t="shared" si="16"/>
        <v>0</v>
      </c>
      <c r="AA12" s="16">
        <f t="shared" si="17"/>
        <v>0</v>
      </c>
      <c r="AB12" s="115">
        <f t="shared" si="18"/>
        <v>0</v>
      </c>
      <c r="AC12" s="16">
        <f t="shared" si="19"/>
        <v>0</v>
      </c>
      <c r="AD12" s="16">
        <f t="shared" si="20"/>
        <v>0</v>
      </c>
      <c r="AE12" s="116">
        <f t="shared" si="21"/>
        <v>0</v>
      </c>
      <c r="AF12" s="18"/>
      <c r="AG12" s="26"/>
      <c r="AH12" s="26"/>
      <c r="AI12" s="114">
        <f t="shared" si="22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5">
        <f t="shared" si="9"/>
        <v>0</v>
      </c>
      <c r="O13" s="123"/>
      <c r="P13" s="121"/>
      <c r="Q13" s="121"/>
      <c r="R13" s="80"/>
      <c r="S13" s="16">
        <f t="shared" si="10"/>
        <v>0</v>
      </c>
      <c r="T13" s="16">
        <f t="shared" si="11"/>
        <v>0</v>
      </c>
      <c r="U13" s="16">
        <f t="shared" si="12"/>
        <v>0</v>
      </c>
      <c r="V13" s="115">
        <f t="shared" si="13"/>
        <v>0</v>
      </c>
      <c r="W13" s="16">
        <f t="shared" si="14"/>
        <v>0</v>
      </c>
      <c r="X13" s="16">
        <f t="shared" si="15"/>
        <v>0</v>
      </c>
      <c r="Y13" s="16">
        <f t="shared" si="5"/>
        <v>0</v>
      </c>
      <c r="Z13" s="115">
        <f t="shared" si="16"/>
        <v>0</v>
      </c>
      <c r="AA13" s="16">
        <f t="shared" si="17"/>
        <v>0</v>
      </c>
      <c r="AB13" s="115">
        <f t="shared" si="18"/>
        <v>0</v>
      </c>
      <c r="AC13" s="16">
        <f t="shared" si="19"/>
        <v>0</v>
      </c>
      <c r="AD13" s="16">
        <f t="shared" si="20"/>
        <v>0</v>
      </c>
      <c r="AE13" s="116">
        <f t="shared" si="21"/>
        <v>0</v>
      </c>
      <c r="AF13" s="18"/>
      <c r="AG13" s="26"/>
      <c r="AH13" s="26"/>
      <c r="AI13" s="114">
        <f t="shared" si="22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5">
        <f t="shared" si="9"/>
        <v>0</v>
      </c>
      <c r="O14" s="123"/>
      <c r="P14" s="121"/>
      <c r="Q14" s="121"/>
      <c r="R14" s="80"/>
      <c r="S14" s="16">
        <f t="shared" si="1"/>
        <v>0</v>
      </c>
      <c r="T14" s="16">
        <f t="shared" si="2"/>
        <v>0</v>
      </c>
      <c r="U14" s="16">
        <f t="shared" si="12"/>
        <v>0</v>
      </c>
      <c r="V14" s="115">
        <f t="shared" si="13"/>
        <v>0</v>
      </c>
      <c r="W14" s="16">
        <f t="shared" si="3"/>
        <v>0</v>
      </c>
      <c r="X14" s="16">
        <f t="shared" si="4"/>
        <v>0</v>
      </c>
      <c r="Y14" s="16">
        <f t="shared" si="5"/>
        <v>0</v>
      </c>
      <c r="Z14" s="115">
        <f t="shared" si="16"/>
        <v>0</v>
      </c>
      <c r="AA14" s="16">
        <f t="shared" si="6"/>
        <v>0</v>
      </c>
      <c r="AB14" s="115">
        <f t="shared" si="18"/>
        <v>0</v>
      </c>
      <c r="AC14" s="16">
        <f t="shared" si="7"/>
        <v>0</v>
      </c>
      <c r="AD14" s="16">
        <f t="shared" ref="AD14:AD15" si="23">AC14*20%</f>
        <v>0</v>
      </c>
      <c r="AE14" s="116">
        <f t="shared" si="8"/>
        <v>0</v>
      </c>
      <c r="AF14" s="18"/>
      <c r="AG14" s="26"/>
      <c r="AH14" s="26"/>
      <c r="AI14" s="114">
        <f t="shared" si="0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5">
        <f t="shared" si="9"/>
        <v>0</v>
      </c>
      <c r="O15" s="123"/>
      <c r="P15" s="121"/>
      <c r="Q15" s="121"/>
      <c r="R15" s="80"/>
      <c r="S15" s="16">
        <f t="shared" ref="S15" si="24">I15*J15*40%*O15</f>
        <v>0</v>
      </c>
      <c r="T15" s="16">
        <f t="shared" ref="T15" si="25">IF(P15&gt;=6750,(I15*J15*40%),0)</f>
        <v>0</v>
      </c>
      <c r="U15" s="16">
        <f t="shared" si="12"/>
        <v>0</v>
      </c>
      <c r="V15" s="115">
        <f t="shared" si="13"/>
        <v>0</v>
      </c>
      <c r="W15" s="16">
        <f t="shared" ref="W15" si="26">I15*K15*40%*O15</f>
        <v>0</v>
      </c>
      <c r="X15" s="16">
        <f t="shared" ref="X15" si="27">IF(P15&gt;=6750,(I15*K15*40%),0)</f>
        <v>0</v>
      </c>
      <c r="Y15" s="16">
        <f t="shared" si="5"/>
        <v>0</v>
      </c>
      <c r="Z15" s="115">
        <f t="shared" si="16"/>
        <v>0</v>
      </c>
      <c r="AA15" s="16">
        <f t="shared" ref="AA15" si="28">I15*L15</f>
        <v>0</v>
      </c>
      <c r="AB15" s="115">
        <f t="shared" si="18"/>
        <v>0</v>
      </c>
      <c r="AC15" s="16">
        <f t="shared" ref="AC15" si="29">I15*M15</f>
        <v>0</v>
      </c>
      <c r="AD15" s="16">
        <f t="shared" si="23"/>
        <v>0</v>
      </c>
      <c r="AE15" s="116">
        <f t="shared" ref="AE15" si="30">+V15+Z15+AB15+AD15</f>
        <v>0</v>
      </c>
      <c r="AF15" s="18"/>
      <c r="AG15" s="26"/>
      <c r="AH15" s="26"/>
      <c r="AI15" s="114">
        <f t="shared" ref="AI15" si="31">AE15-AF15-AG15</f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2">AA16</f>
        <v>0</v>
      </c>
      <c r="AC16" s="53"/>
      <c r="AD16" s="16">
        <f t="shared" ref="AD16" si="33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29" t="s">
        <v>79</v>
      </c>
      <c r="C20" s="129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70"/>
      <c r="U21" s="170"/>
      <c r="V21" s="170"/>
      <c r="W21" s="170"/>
      <c r="X21" s="170"/>
      <c r="Y21" s="170"/>
      <c r="Z21" s="56"/>
      <c r="AA21" s="48"/>
      <c r="AB21" s="48"/>
      <c r="AC21" s="48"/>
      <c r="AD21" s="48"/>
      <c r="AE21" s="58"/>
      <c r="AF21" s="130" t="s">
        <v>81</v>
      </c>
      <c r="AG21" s="130"/>
      <c r="AH21" s="130"/>
      <c r="AI21" s="130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70"/>
      <c r="U22" s="170"/>
      <c r="V22" s="170"/>
      <c r="W22" s="170"/>
      <c r="X22" s="170"/>
      <c r="Y22" s="170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7"/>
      <c r="U23" s="117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28" t="s">
        <v>82</v>
      </c>
      <c r="C26" s="128"/>
      <c r="T26" s="127"/>
      <c r="U26" s="127"/>
      <c r="V26" s="127"/>
      <c r="W26" s="127"/>
      <c r="X26" s="127"/>
      <c r="Y26" s="127"/>
      <c r="AE26" s="48"/>
      <c r="AF26" s="128" t="s">
        <v>82</v>
      </c>
      <c r="AG26" s="128"/>
      <c r="AH26" s="128"/>
      <c r="AI26" s="128"/>
    </row>
    <row r="27" spans="2:38" x14ac:dyDescent="0.2">
      <c r="B27" s="69" t="s">
        <v>83</v>
      </c>
      <c r="C27" s="69"/>
      <c r="T27" s="127"/>
      <c r="U27" s="127"/>
      <c r="V27" s="127"/>
      <c r="W27" s="127"/>
      <c r="X27" s="127"/>
      <c r="Y27" s="127"/>
      <c r="AF27" s="128" t="s">
        <v>83</v>
      </c>
      <c r="AG27" s="128"/>
      <c r="AH27" s="128"/>
      <c r="AI27" s="128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8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7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8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9" t="s">
        <v>162</v>
      </c>
      <c r="D43" s="169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9" t="s">
        <v>163</v>
      </c>
      <c r="D44" s="120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2025-01-16T09:00:37Z</dcterms:modified>
</cp:coreProperties>
</file>