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U:\01. Info PKP &amp; Workbook\PKP &amp; Workbook (Active)\PKP\2020\"/>
    </mc:Choice>
  </mc:AlternateContent>
  <xr:revisionPtr revIDLastSave="0" documentId="13_ncr:1_{4FEF00EE-A337-4482-A3A0-C737BF568898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Market" sheetId="4" r:id="rId1"/>
    <sheet name="Market Potency" sheetId="3" r:id="rId2"/>
  </sheets>
  <definedNames>
    <definedName name="_xlnm._FilterDatabase" localSheetId="0" hidden="1">Market!$A$2:$E$2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3" l="1"/>
  <c r="E4" i="4"/>
  <c r="C10" i="3" l="1"/>
  <c r="D4" i="4" l="1"/>
  <c r="E6" i="4" s="1"/>
  <c r="D5" i="4"/>
  <c r="E5" i="4" s="1"/>
  <c r="D3" i="4" l="1"/>
  <c r="E3" i="4" l="1"/>
  <c r="P37" i="3"/>
  <c r="E7" i="4" l="1"/>
  <c r="Q28" i="3"/>
  <c r="Q32" i="3" s="1"/>
  <c r="Q30" i="3"/>
  <c r="Q31" i="3" l="1"/>
  <c r="C17" i="3" l="1"/>
  <c r="P3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Indi Raisa Girsang</author>
  </authors>
  <commentList>
    <comment ref="A2" authorId="0" shapeId="0" xr:uid="{770CEA0D-7E3A-47DD-AD48-5F6CFB835319}">
      <text>
        <r>
          <rPr>
            <b/>
            <sz val="9"/>
            <color indexed="81"/>
            <rFont val="Tahoma"/>
            <family val="2"/>
          </rPr>
          <t>Indi Raisa Girsang:</t>
        </r>
        <r>
          <rPr>
            <sz val="9"/>
            <color indexed="81"/>
            <rFont val="Tahoma"/>
            <family val="2"/>
          </rPr>
          <t xml:space="preserve">
Market Riset
</t>
        </r>
      </text>
    </comment>
  </commentList>
</comments>
</file>

<file path=xl/sharedStrings.xml><?xml version="1.0" encoding="utf-8"?>
<sst xmlns="http://schemas.openxmlformats.org/spreadsheetml/2006/main" count="33" uniqueCount="32">
  <si>
    <t>Indonesian population</t>
  </si>
  <si>
    <t>persons</t>
  </si>
  <si>
    <t>portion</t>
  </si>
  <si>
    <t>per portion</t>
  </si>
  <si>
    <t>Sales potency</t>
  </si>
  <si>
    <t>per month</t>
  </si>
  <si>
    <t xml:space="preserve">Target market TS </t>
  </si>
  <si>
    <t xml:space="preserve">Choose Tropicana Slim </t>
  </si>
  <si>
    <t>Consume TS</t>
  </si>
  <si>
    <t xml:space="preserve">Price TS  </t>
  </si>
  <si>
    <t>Merk</t>
  </si>
  <si>
    <t>Harga</t>
  </si>
  <si>
    <t>HET Avg</t>
  </si>
  <si>
    <t>Price List</t>
  </si>
  <si>
    <t>Bulatkan</t>
  </si>
  <si>
    <t>SES SU, U12</t>
  </si>
  <si>
    <t>Jumlah penduduk Indonesia</t>
  </si>
  <si>
    <t>gram</t>
  </si>
  <si>
    <t>Harga/gram</t>
  </si>
  <si>
    <t xml:space="preserve">                Suka Memasak</t>
  </si>
  <si>
    <t>F, 25-50</t>
  </si>
  <si>
    <t xml:space="preserve">                              Healthy Concern</t>
  </si>
  <si>
    <t xml:space="preserve">                    Memasak menggunakan bumbu instan</t>
  </si>
  <si>
    <t>*based on survey Jakpat Jun 2020</t>
  </si>
  <si>
    <t xml:space="preserve">                          Menggunakan bumbu instan salted egg</t>
  </si>
  <si>
    <t>Salted Egg Powder</t>
  </si>
  <si>
    <t>Royco Ayam Saus Telur Asin 22 g</t>
  </si>
  <si>
    <t>Knorr Golden Salted Egg Powder 270 g</t>
  </si>
  <si>
    <t>Emaku Salted Egg Powder MSG Free 16 g</t>
  </si>
  <si>
    <t>Pembulatan</t>
  </si>
  <si>
    <t>Harga per 21 gr</t>
  </si>
  <si>
    <t>- 1 pack per 3 bulan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</si>
</sst>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[$IDR]\ #,##0_);\([$IDR]\ #,##0\)"/>
    <numFmt numFmtId="168" formatCode="&quot;Rp&quot;#,##0"/>
    <numFmt numFmtId="169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21">
    <xf numFmtId="0" fontId="0" fillId="0" borderId="0" xfId="0"/>
    <xf numFmtId="165" fontId="0" fillId="0" borderId="0" xfId="1" applyNumberFormat="1" applyFont="1"/>
    <xf numFmtId="9" fontId="0" fillId="0" borderId="0" xfId="0" applyNumberFormat="1"/>
    <xf numFmtId="166" fontId="0" fillId="0" borderId="0" xfId="2" applyNumberFormat="1" applyFont="1"/>
    <xf numFmtId="0" fontId="0" fillId="0" borderId="0" xfId="0" quotePrefix="1"/>
    <xf numFmtId="0" fontId="5" fillId="0" borderId="0" xfId="0" applyFont="1"/>
    <xf numFmtId="9" fontId="0" fillId="0" borderId="0" xfId="2" applyFont="1"/>
    <xf numFmtId="167" fontId="0" fillId="0" borderId="0" xfId="1" applyNumberFormat="1" applyFont="1"/>
    <xf numFmtId="9" fontId="1" fillId="0" borderId="0" xfId="0" applyNumberFormat="1" applyFont="1"/>
    <xf numFmtId="167" fontId="6" fillId="2" borderId="0" xfId="1" applyNumberFormat="1" applyFont="1" applyFill="1"/>
    <xf numFmtId="0" fontId="1" fillId="0" borderId="0" xfId="0" applyFont="1"/>
    <xf numFmtId="168" fontId="0" fillId="0" borderId="0" xfId="0" applyNumberFormat="1"/>
    <xf numFmtId="168" fontId="1" fillId="0" borderId="0" xfId="0" applyNumberFormat="1" applyFont="1"/>
    <xf numFmtId="0" fontId="0" fillId="0" borderId="1" xfId="0" applyBorder="1"/>
    <xf numFmtId="168" fontId="0" fillId="0" borderId="1" xfId="0" applyNumberFormat="1" applyBorder="1"/>
    <xf numFmtId="169" fontId="0" fillId="0" borderId="1" xfId="0" applyNumberFormat="1" applyBorder="1"/>
    <xf numFmtId="0" fontId="1" fillId="0" borderId="1" xfId="0" applyFont="1" applyBorder="1"/>
    <xf numFmtId="0" fontId="0" fillId="2" borderId="0" xfId="0" applyFill="1"/>
    <xf numFmtId="0" fontId="0" fillId="0" borderId="1" xfId="0" applyFont="1" applyBorder="1"/>
    <xf numFmtId="0" fontId="7" fillId="0" borderId="0" xfId="0" applyFont="1"/>
    <xf numFmtId="0" fontId="8" fillId="0" borderId="0" xfId="0" applyFont="1"/>
  </cellXfs>
  <cellStyles count="5">
    <cellStyle name="Comma" xfId="1" builtinId="3"/>
    <cellStyle name="Comma 2" xfId="4" xr:uid="{E54C141A-1F0B-4801-9EE6-6173B957D553}"/>
    <cellStyle name="Normal" xfId="0" builtinId="0"/>
    <cellStyle name="Normal 111 2 2" xfId="3" xr:uid="{00000000-0005-0000-0000-000003000000}"/>
    <cellStyle name="Percent" xfId="2" builtinId="5"/>
  </cellStyles>
  <dxfs count="0"/>
  <tableStyles count="0" defaultTableStyle="TableStyleMedium9" defaultPivotStyle="PivotStyleLight16"/>
  <colors>
    <mruColors>
      <color rgb="FFCCFF33"/>
      <color rgb="FFCCFFCC"/>
      <color rgb="FFFFCC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145520</xdr:colOff>
      <xdr:row>7</xdr:row>
      <xdr:rowOff>145521</xdr:rowOff>
    </xdr:from>
    <xdr:to>
      <xdr:col>0</xdr:col>
      <xdr:colOff>2831570</xdr:colOff>
      <xdr:row>24</xdr:row>
      <xdr:rowOff>17462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EDE2D71-BBB0-4833-BD1A-F036BAEB0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520" y="1457160"/>
          <a:ext cx="2686050" cy="30573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3003021</xdr:colOff>
      <xdr:row>8</xdr:row>
      <xdr:rowOff>79375</xdr:rowOff>
    </xdr:from>
    <xdr:to>
      <xdr:col>3</xdr:col>
      <xdr:colOff>773326</xdr:colOff>
      <xdr:row>23</xdr:row>
      <xdr:rowOff>52917</xdr:rowOff>
    </xdr:to>
    <xdr:pic>
      <xdr:nvPicPr>
        <xdr:cNvPr id="18" name="Picture 17" descr="Royco Ayam Saus Telur Asin 22gr Salted Egg | Shopee Indonesia">
          <a:extLst>
            <a:ext uri="{FF2B5EF4-FFF2-40B4-BE49-F238E27FC236}">
              <a16:creationId xmlns:a16="http://schemas.microsoft.com/office/drawing/2014/main" id="{E7FCB4A7-9C61-47F1-871D-F97739A3D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3021" y="2301875"/>
          <a:ext cx="2731243" cy="27516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707868</xdr:colOff>
      <xdr:row>8</xdr:row>
      <xdr:rowOff>31228</xdr:rowOff>
    </xdr:from>
    <xdr:to>
      <xdr:col>5</xdr:col>
      <xdr:colOff>718278</xdr:colOff>
      <xdr:row>24</xdr:row>
      <xdr:rowOff>20818</xdr:rowOff>
    </xdr:to>
    <xdr:pic>
      <xdr:nvPicPr>
        <xdr:cNvPr id="19" name="Picture 18" descr="Knorr Golden Salted Egg Powder Pouch 270g">
          <a:extLst>
            <a:ext uri="{FF2B5EF4-FFF2-40B4-BE49-F238E27FC236}">
              <a16:creationId xmlns:a16="http://schemas.microsoft.com/office/drawing/2014/main" id="{52E2C433-EBE1-4AEC-827B-36EA8E08600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6123"/>
        <a:stretch/>
      </xdr:blipFill>
      <xdr:spPr bwMode="auto">
        <a:xfrm>
          <a:off x="5673360" y="2279753"/>
          <a:ext cx="2186066" cy="2987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171004</xdr:colOff>
      <xdr:row>17</xdr:row>
      <xdr:rowOff>0</xdr:rowOff>
    </xdr:from>
    <xdr:to>
      <xdr:col>14</xdr:col>
      <xdr:colOff>169718</xdr:colOff>
      <xdr:row>38</xdr:row>
      <xdr:rowOff>93543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A7D1D1-9955-424E-BA18-F040D5225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7604" y="3203136"/>
          <a:ext cx="4265914" cy="410039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40</xdr:row>
      <xdr:rowOff>38100</xdr:rowOff>
    </xdr:from>
    <xdr:to>
      <xdr:col>17</xdr:col>
      <xdr:colOff>190231</xdr:colOff>
      <xdr:row>60</xdr:row>
      <xdr:rowOff>47067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AF0F6A4-0C04-4C2B-ABCF-6DFD22D05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86600" y="7658100"/>
          <a:ext cx="6286231" cy="3818967"/>
        </a:xfrm>
        <a:prstGeom prst="rect">
          <a:avLst/>
        </a:prstGeom>
      </xdr:spPr>
    </xdr:pic>
    <xdr:clientData/>
  </xdr:twoCellAnchor>
  <xdr:twoCellAnchor editAs="oneCell">
    <xdr:from>
      <xdr:col>18</xdr:col>
      <xdr:colOff>29225</xdr:colOff>
      <xdr:row>40</xdr:row>
      <xdr:rowOff>0</xdr:rowOff>
    </xdr:from>
    <xdr:to>
      <xdr:col>23</xdr:col>
      <xdr:colOff>85987</xdr:colOff>
      <xdr:row>57</xdr:row>
      <xdr:rowOff>85309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6D8159B-20DF-42B9-89AE-3E98AFC83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21425" y="7620000"/>
          <a:ext cx="3104762" cy="33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E2AFE-2556-47A6-B899-7323A41BE4E4}">
  <dimension ref="A1:F8"/>
  <sheetViews>
    <sheetView zoomScale="61" workbookViewId="0">
      <selection activeCell="G7" sqref="G7"/>
    </sheetView>
  </sheetViews>
  <sheetFormatPr defaultRowHeight="14.5" x14ac:dyDescent="0.35"/>
  <cols>
    <col min="1" max="1" width="52.81640625" bestFit="1" customWidth="1"/>
    <col min="2" max="2" width="9.54296875" bestFit="1" customWidth="1"/>
    <col min="4" max="4" width="14.90625" customWidth="1"/>
    <col min="5" max="5" width="16.1796875" customWidth="1"/>
    <col min="6" max="6" width="11.08984375" bestFit="1" customWidth="1"/>
  </cols>
  <sheetData>
    <row r="1" spans="1:6" x14ac:dyDescent="0.35">
      <c r="A1" s="19" t="s">
        <v>25</v>
      </c>
    </row>
    <row r="2" spans="1:6" x14ac:dyDescent="0.35">
      <c r="A2" s="16" t="s">
        <v>10</v>
      </c>
      <c r="B2" s="16" t="s">
        <v>11</v>
      </c>
      <c r="C2" s="16" t="s">
        <v>17</v>
      </c>
      <c r="D2" s="16" t="s">
        <v>18</v>
      </c>
      <c r="E2" s="16" t="s">
        <v>30</v>
      </c>
    </row>
    <row r="3" spans="1:6" x14ac:dyDescent="0.35">
      <c r="A3" s="18" t="s">
        <v>28</v>
      </c>
      <c r="B3" s="14">
        <v>10000</v>
      </c>
      <c r="C3" s="13">
        <v>16</v>
      </c>
      <c r="D3" s="15">
        <f>B3/C3</f>
        <v>625</v>
      </c>
      <c r="E3" s="14">
        <f>D3*25</f>
        <v>15625</v>
      </c>
    </row>
    <row r="4" spans="1:6" x14ac:dyDescent="0.35">
      <c r="A4" s="18" t="s">
        <v>26</v>
      </c>
      <c r="B4" s="14">
        <v>6000</v>
      </c>
      <c r="C4" s="13">
        <v>22</v>
      </c>
      <c r="D4" s="15">
        <f t="shared" ref="D4:D5" si="0">B4/C4</f>
        <v>272.72727272727275</v>
      </c>
      <c r="E4" s="14">
        <f>D4*22</f>
        <v>6000</v>
      </c>
    </row>
    <row r="5" spans="1:6" x14ac:dyDescent="0.35">
      <c r="A5" s="18" t="s">
        <v>27</v>
      </c>
      <c r="B5" s="14">
        <v>104700</v>
      </c>
      <c r="C5" s="13">
        <v>270</v>
      </c>
      <c r="D5" s="15">
        <f t="shared" si="0"/>
        <v>387.77777777777777</v>
      </c>
      <c r="E5" s="14">
        <f>D5*25</f>
        <v>9694.4444444444434</v>
      </c>
      <c r="F5" s="11"/>
    </row>
    <row r="6" spans="1:6" x14ac:dyDescent="0.35">
      <c r="D6" t="s">
        <v>12</v>
      </c>
      <c r="E6" s="11">
        <f>AVERAGE(E4)</f>
        <v>6000</v>
      </c>
    </row>
    <row r="7" spans="1:6" x14ac:dyDescent="0.35">
      <c r="D7" t="s">
        <v>13</v>
      </c>
      <c r="E7" s="11">
        <f>E6/1.25</f>
        <v>4800</v>
      </c>
    </row>
    <row r="8" spans="1:6" x14ac:dyDescent="0.35">
      <c r="D8" s="10" t="s">
        <v>14</v>
      </c>
      <c r="E8" s="12">
        <v>5000</v>
      </c>
    </row>
  </sheetData>
  <autoFilter ref="A2:E2" xr:uid="{0EFEB613-D326-4A32-A6D0-88C3AFF3F001}">
    <sortState xmlns:xlrd2="http://schemas.microsoft.com/office/spreadsheetml/2017/richdata2" ref="A3:E10">
      <sortCondition ref="D2"/>
    </sortState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7"/>
  <sheetViews>
    <sheetView tabSelected="1" workbookViewId="0">
      <selection activeCell="C19" sqref="C19"/>
    </sheetView>
  </sheetViews>
  <sheetFormatPr defaultRowHeight="14.5" x14ac:dyDescent="0.35"/>
  <cols>
    <col min="1" max="1" width="43.54296875" bestFit="1" customWidth="1"/>
    <col min="2" max="3" width="17" customWidth="1"/>
  </cols>
  <sheetData>
    <row r="1" spans="1:4" x14ac:dyDescent="0.35">
      <c r="A1" t="s">
        <v>16</v>
      </c>
      <c r="C1" s="1">
        <v>267000000</v>
      </c>
    </row>
    <row r="2" spans="1:4" x14ac:dyDescent="0.35">
      <c r="A2" t="s">
        <v>15</v>
      </c>
      <c r="B2" s="2"/>
      <c r="C2" s="6">
        <v>0.3</v>
      </c>
      <c r="D2" t="s">
        <v>0</v>
      </c>
    </row>
    <row r="3" spans="1:4" x14ac:dyDescent="0.35">
      <c r="A3" t="s">
        <v>20</v>
      </c>
      <c r="B3" s="2"/>
      <c r="C3" s="6">
        <v>0.38</v>
      </c>
      <c r="D3" t="s">
        <v>0</v>
      </c>
    </row>
    <row r="4" spans="1:4" x14ac:dyDescent="0.35">
      <c r="A4" t="s">
        <v>19</v>
      </c>
      <c r="C4" s="2">
        <v>0.87</v>
      </c>
    </row>
    <row r="5" spans="1:4" x14ac:dyDescent="0.35">
      <c r="A5" t="s">
        <v>22</v>
      </c>
      <c r="C5" s="2">
        <v>0.7</v>
      </c>
      <c r="D5" s="20" t="s">
        <v>23</v>
      </c>
    </row>
    <row r="6" spans="1:4" x14ac:dyDescent="0.35">
      <c r="A6" t="s">
        <v>24</v>
      </c>
      <c r="C6" s="2">
        <v>0.1</v>
      </c>
    </row>
    <row r="7" spans="1:4" x14ac:dyDescent="0.35">
      <c r="A7" t="s">
        <v>21</v>
      </c>
      <c r="C7" s="2">
        <v>0.3</v>
      </c>
    </row>
    <row r="8" spans="1:4" x14ac:dyDescent="0.35">
      <c r="A8" t="s">
        <v>7</v>
      </c>
      <c r="B8" s="2"/>
      <c r="C8" s="6">
        <v>0.1</v>
      </c>
    </row>
    <row r="9" spans="1:4" x14ac:dyDescent="0.35">
      <c r="B9" s="2"/>
      <c r="C9" s="3"/>
    </row>
    <row r="10" spans="1:4" x14ac:dyDescent="0.35">
      <c r="A10" t="s">
        <v>6</v>
      </c>
      <c r="B10" s="2"/>
      <c r="C10" s="1">
        <f>C1*C2*C3*C4*C5*C6*C7*C8</f>
        <v>55610.226000000002</v>
      </c>
      <c r="D10" t="s">
        <v>1</v>
      </c>
    </row>
    <row r="11" spans="1:4" x14ac:dyDescent="0.35">
      <c r="B11" s="2"/>
      <c r="C11" s="1"/>
    </row>
    <row r="12" spans="1:4" x14ac:dyDescent="0.35">
      <c r="A12" t="s">
        <v>8</v>
      </c>
      <c r="B12" s="2"/>
      <c r="C12" s="3"/>
    </row>
    <row r="13" spans="1:4" x14ac:dyDescent="0.35">
      <c r="A13" s="4" t="s">
        <v>31</v>
      </c>
      <c r="B13" s="2"/>
      <c r="C13" s="1">
        <f>C10/3</f>
        <v>18536.742000000002</v>
      </c>
      <c r="D13" t="s">
        <v>2</v>
      </c>
    </row>
    <row r="14" spans="1:4" x14ac:dyDescent="0.35">
      <c r="A14" s="5"/>
      <c r="B14" s="2"/>
      <c r="C14" s="6"/>
    </row>
    <row r="15" spans="1:4" x14ac:dyDescent="0.35">
      <c r="A15" t="s">
        <v>9</v>
      </c>
      <c r="B15" s="2"/>
      <c r="C15" s="7">
        <v>20000</v>
      </c>
      <c r="D15" t="s">
        <v>3</v>
      </c>
    </row>
    <row r="16" spans="1:4" x14ac:dyDescent="0.35">
      <c r="C16" s="1"/>
    </row>
    <row r="17" spans="1:17" x14ac:dyDescent="0.35">
      <c r="A17" s="4" t="s">
        <v>4</v>
      </c>
      <c r="B17" s="8"/>
      <c r="C17" s="9">
        <f>C15*C13/3</f>
        <v>123578280.00000001</v>
      </c>
      <c r="D17" t="s">
        <v>5</v>
      </c>
    </row>
    <row r="18" spans="1:17" x14ac:dyDescent="0.35">
      <c r="C18" s="1"/>
    </row>
    <row r="19" spans="1:17" x14ac:dyDescent="0.35">
      <c r="B19" t="s">
        <v>29</v>
      </c>
      <c r="C19" s="9">
        <v>150000000</v>
      </c>
    </row>
    <row r="26" spans="1:17" x14ac:dyDescent="0.35">
      <c r="P26">
        <v>464982</v>
      </c>
      <c r="Q26">
        <v>883883</v>
      </c>
    </row>
    <row r="27" spans="1:17" x14ac:dyDescent="0.35">
      <c r="P27">
        <v>524826</v>
      </c>
    </row>
    <row r="28" spans="1:17" x14ac:dyDescent="0.35">
      <c r="P28">
        <v>509726</v>
      </c>
      <c r="Q28">
        <f>10177924-(945955+847117+730643+706550)</f>
        <v>6947659</v>
      </c>
    </row>
    <row r="29" spans="1:17" x14ac:dyDescent="0.35">
      <c r="P29">
        <v>451364</v>
      </c>
    </row>
    <row r="30" spans="1:17" x14ac:dyDescent="0.35">
      <c r="P30">
        <v>380792</v>
      </c>
      <c r="Q30">
        <f>10177924</f>
        <v>10177924</v>
      </c>
    </row>
    <row r="31" spans="1:17" x14ac:dyDescent="0.35">
      <c r="P31" s="17">
        <v>323266</v>
      </c>
      <c r="Q31">
        <f>Q30-Q28</f>
        <v>3230265</v>
      </c>
    </row>
    <row r="32" spans="1:17" x14ac:dyDescent="0.35">
      <c r="P32">
        <v>323266</v>
      </c>
      <c r="Q32" s="6">
        <f>Q28/Q30</f>
        <v>0.68262044401196154</v>
      </c>
    </row>
    <row r="33" spans="16:16" x14ac:dyDescent="0.35">
      <c r="P33" s="17">
        <v>267752</v>
      </c>
    </row>
    <row r="34" spans="16:16" x14ac:dyDescent="0.35">
      <c r="P34">
        <v>284080</v>
      </c>
    </row>
    <row r="35" spans="16:16" x14ac:dyDescent="0.35">
      <c r="P35">
        <v>375893</v>
      </c>
    </row>
    <row r="36" spans="16:16" x14ac:dyDescent="0.35">
      <c r="P36">
        <f>SUM(P28:P35)</f>
        <v>2916139</v>
      </c>
    </row>
    <row r="37" spans="16:16" x14ac:dyDescent="0.35">
      <c r="P37" s="3">
        <f>SUM(P27:P33)/10177924</f>
        <v>0.27323764649844112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</vt:lpstr>
      <vt:lpstr>Market Potency</vt:lpstr>
    </vt:vector>
  </TitlesOfParts>
  <Company>PT NUtrifood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aprianto.rieza</dc:creator>
  <cp:lastModifiedBy>Charissa Lungkat</cp:lastModifiedBy>
  <cp:lastPrinted>2010-02-23T03:12:29Z</cp:lastPrinted>
  <dcterms:created xsi:type="dcterms:W3CDTF">2010-02-03T06:36:43Z</dcterms:created>
  <dcterms:modified xsi:type="dcterms:W3CDTF">2020-11-10T07:56:35Z</dcterms:modified>
</cp:coreProperties>
</file>