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7EA8447C-1BF9-4658-9A55-4D755E7B4CF0}" xr6:coauthVersionLast="47" xr6:coauthVersionMax="47" xr10:uidLastSave="{00000000-0000-0000-0000-000000000000}"/>
  <bookViews>
    <workbookView xWindow="1100" yWindow="1100" windowWidth="14400" windowHeight="7360" firstSheet="1" activeTab="2" xr2:uid="{00000000-000D-0000-FFFF-FFFF00000000}"/>
  </bookViews>
  <sheets>
    <sheet name="Market" sheetId="2" r:id="rId1"/>
    <sheet name="Market Potency" sheetId="4" r:id="rId2"/>
    <sheet name="Research" sheetId="5" r:id="rId3"/>
  </sheets>
  <definedNames>
    <definedName name="_xlnm._FilterDatabase" localSheetId="0" hidden="1">Market!$D$6:$J$33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2" l="1"/>
  <c r="C10" i="4"/>
  <c r="C13" i="4" s="1"/>
  <c r="C17" i="4" s="1"/>
  <c r="C5" i="4"/>
  <c r="X20" i="4"/>
  <c r="R18" i="2"/>
  <c r="R15" i="2"/>
  <c r="I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639763F9-96A2-4BC6-9804-CE9361C10465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17" authorId="0" shapeId="0" xr:uid="{8E90D6A6-9B5A-41A3-8482-C70F5C503C5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<sst xmlns="http://schemas.openxmlformats.org/spreadsheetml/2006/main" count="37" uniqueCount="32">
  <si>
    <t>SES SU, U12</t>
  </si>
  <si>
    <t xml:space="preserve">Choose Tropicana Slim </t>
  </si>
  <si>
    <t xml:space="preserve">Target market TS </t>
  </si>
  <si>
    <t>persons</t>
  </si>
  <si>
    <t>Consume TS</t>
  </si>
  <si>
    <t xml:space="preserve">Price TS  </t>
  </si>
  <si>
    <t>per portion</t>
  </si>
  <si>
    <t>Sales potency</t>
  </si>
  <si>
    <t>Round Up Market Potency</t>
  </si>
  <si>
    <t>per month</t>
  </si>
  <si>
    <t>pcs per month</t>
  </si>
  <si>
    <t>- min 1x konsumsi perbulan</t>
  </si>
  <si>
    <t>- per mo</t>
  </si>
  <si>
    <t>Komposisi/ingredients</t>
  </si>
  <si>
    <t>Daging sapi segar, gula, garam, bawang goreng, rempah-rempah, minyak nabati</t>
  </si>
  <si>
    <t>Fresh beef, sugar, salt, fried onion, spices, vegetable oil.</t>
  </si>
  <si>
    <t>Abon Sapi Cap Ratu</t>
  </si>
  <si>
    <t>100 gram</t>
  </si>
  <si>
    <t>Abon Sapi Gloria</t>
  </si>
  <si>
    <t>250 gr</t>
  </si>
  <si>
    <t>100 gr</t>
  </si>
  <si>
    <t>per gram</t>
  </si>
  <si>
    <t>PIRT 201317401055-19</t>
  </si>
  <si>
    <t>F, 24-55</t>
  </si>
  <si>
    <t xml:space="preserve">        Stock abon di rumah</t>
  </si>
  <si>
    <t xml:space="preserve">        Memilih abon sapi</t>
  </si>
  <si>
    <t>Jumlah penduduk Jakarta</t>
  </si>
  <si>
    <t>Jakarta Population</t>
  </si>
  <si>
    <t>based on research</t>
  </si>
  <si>
    <t>AVG</t>
  </si>
  <si>
    <t>per gr</t>
  </si>
  <si>
    <t xml:space="preserve">        Ingin abon yang 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</si>
</sst>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6" formatCode="_-&quot;Rp&quot;* #,##0.00_-;\-&quot;Rp&quot;* #,##0.00_-;_-&quot;Rp&quot;* &quot;-&quot;_-;_-@_-"/>
    <numFmt numFmtId="167" formatCode="_(* #,##0_);_(* \(#,##0\);_(* &quot;-&quot;??_);_(@_)"/>
    <numFmt numFmtId="168" formatCode="0.0%"/>
    <numFmt numFmtId="169" formatCode="[$IDR]\ #,##0_);\([$IDR]\ 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42" fontId="0" fillId="0" borderId="0" xfId="2" applyFont="1" applyBorder="1" applyAlignment="1">
      <alignment horizontal="center"/>
    </xf>
    <xf numFmtId="41" fontId="0" fillId="0" borderId="0" xfId="1" applyFont="1"/>
    <xf numFmtId="167" fontId="0" fillId="0" borderId="0" xfId="3" applyNumberFormat="1" applyFont="1"/>
    <xf numFmtId="9" fontId="0" fillId="0" borderId="0" xfId="0" applyNumberFormat="1"/>
    <xf numFmtId="9" fontId="0" fillId="0" borderId="0" xfId="4" applyFont="1"/>
    <xf numFmtId="168" fontId="0" fillId="0" borderId="0" xfId="4" applyNumberFormat="1" applyFont="1"/>
    <xf numFmtId="0" fontId="0" fillId="0" borderId="0" xfId="0" quotePrefix="1"/>
    <xf numFmtId="0" fontId="7" fillId="0" borderId="0" xfId="0" applyFont="1"/>
    <xf numFmtId="169" fontId="0" fillId="0" borderId="0" xfId="3" applyNumberFormat="1" applyFont="1"/>
    <xf numFmtId="9" fontId="1" fillId="0" borderId="0" xfId="0" applyNumberFormat="1" applyFont="1"/>
    <xf numFmtId="169" fontId="8" fillId="3" borderId="0" xfId="3" applyNumberFormat="1" applyFont="1" applyFill="1"/>
    <xf numFmtId="0" fontId="9" fillId="0" borderId="0" xfId="0" applyFont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2" fontId="1" fillId="2" borderId="0" xfId="2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2" fontId="1" fillId="0" borderId="0" xfId="2" applyFont="1" applyBorder="1" applyAlignment="1">
      <alignment horizontal="center"/>
    </xf>
    <xf numFmtId="9" fontId="1" fillId="0" borderId="0" xfId="2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10" fillId="0" borderId="0" xfId="0" applyFont="1"/>
    <xf numFmtId="6" fontId="6" fillId="0" borderId="0" xfId="2" applyNumberFormat="1" applyFont="1" applyBorder="1" applyAlignment="1">
      <alignment horizontal="left"/>
    </xf>
    <xf numFmtId="42" fontId="1" fillId="0" borderId="0" xfId="2" applyFont="1" applyBorder="1" applyAlignment="1">
      <alignment horizontal="left"/>
    </xf>
    <xf numFmtId="6" fontId="6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2" fontId="0" fillId="3" borderId="0" xfId="2" applyFont="1" applyFill="1" applyBorder="1" applyAlignment="1">
      <alignment horizontal="center"/>
    </xf>
    <xf numFmtId="6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41" fontId="0" fillId="0" borderId="0" xfId="0" applyNumberFormat="1"/>
    <xf numFmtId="0" fontId="1" fillId="3" borderId="1" xfId="0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5">
    <cellStyle name="Comma" xfId="3" builtinId="3"/>
    <cellStyle name="Comma [0]" xfId="1" builtinId="6"/>
    <cellStyle name="Currency [0]" xfId="2" builtinId="7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448235</xdr:colOff>
      <xdr:row>9</xdr:row>
      <xdr:rowOff>0</xdr:rowOff>
    </xdr:from>
    <xdr:to>
      <xdr:col>6</xdr:col>
      <xdr:colOff>154214</xdr:colOff>
      <xdr:row>28</xdr:row>
      <xdr:rowOff>52720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5B0A1D-A814-4486-A3F8-FB1CE60D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23" y="1927412"/>
          <a:ext cx="3258244" cy="3963573"/>
        </a:xfrm>
        <a:prstGeom prst="rect">
          <a:avLst/>
        </a:prstGeom>
      </xdr:spPr>
    </xdr:pic>
    <xdr:clientData/>
  </xdr:twoCellAnchor>
  <xdr:twoCellAnchor editAs="oneCell">
    <xdr:from>
      <xdr:col>11</xdr:col>
      <xdr:colOff>627531</xdr:colOff>
      <xdr:row>9</xdr:row>
      <xdr:rowOff>11206</xdr:rowOff>
    </xdr:from>
    <xdr:to>
      <xdr:col>15</xdr:col>
      <xdr:colOff>1298761</xdr:colOff>
      <xdr:row>29</xdr:row>
      <xdr:rowOff>100851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82ABFB-0335-4A60-95F9-FED4B27E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3531" y="1938618"/>
          <a:ext cx="4178671" cy="419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683559</xdr:colOff>
      <xdr:row>28</xdr:row>
      <xdr:rowOff>18809</xdr:rowOff>
    </xdr:from>
    <xdr:to>
      <xdr:col>16</xdr:col>
      <xdr:colOff>826433</xdr:colOff>
      <xdr:row>59</xdr:row>
      <xdr:rowOff>100852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66F547-F4F7-48CB-9667-AC9F4431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1530" y="5857074"/>
          <a:ext cx="5969932" cy="5987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415636</xdr:colOff>
      <xdr:row>28</xdr:row>
      <xdr:rowOff>69273</xdr:rowOff>
    </xdr:from>
    <xdr:to>
      <xdr:col>66</xdr:col>
      <xdr:colOff>252935</xdr:colOff>
      <xdr:row>51</xdr:row>
      <xdr:rowOff>17318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DEE57A-357D-4076-B4BF-D86D96A61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26591" y="5888182"/>
          <a:ext cx="28204480" cy="432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3</xdr:row>
      <xdr:rowOff>85725</xdr:rowOff>
    </xdr:from>
    <xdr:to>
      <xdr:col>22</xdr:col>
      <xdr:colOff>17764</xdr:colOff>
      <xdr:row>35</xdr:row>
      <xdr:rowOff>168399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10F25-DEAD-42EC-9427-F21F3F98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57225"/>
          <a:ext cx="6428089" cy="6178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85725</xdr:rowOff>
    </xdr:from>
    <xdr:to>
      <xdr:col>10</xdr:col>
      <xdr:colOff>10263</xdr:colOff>
      <xdr:row>14</xdr:row>
      <xdr:rowOff>133623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49CAAD-5D19-46AA-A0E9-65968AB1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847725"/>
          <a:ext cx="5287113" cy="195289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123825</xdr:rowOff>
    </xdr:from>
    <xdr:to>
      <xdr:col>10</xdr:col>
      <xdr:colOff>296050</xdr:colOff>
      <xdr:row>24</xdr:row>
      <xdr:rowOff>57407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8FC47-3B31-4DEF-8501-2A3FB7D4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790825"/>
          <a:ext cx="5553850" cy="183858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2</xdr:row>
      <xdr:rowOff>123825</xdr:rowOff>
    </xdr:from>
    <xdr:to>
      <xdr:col>23</xdr:col>
      <xdr:colOff>39132</xdr:colOff>
      <xdr:row>32</xdr:row>
      <xdr:rowOff>105570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15C2D3-C58D-403A-8A47-9B159D99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504825"/>
          <a:ext cx="7392432" cy="5696745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1</xdr:row>
      <xdr:rowOff>180975</xdr:rowOff>
    </xdr:from>
    <xdr:to>
      <xdr:col>30</xdr:col>
      <xdr:colOff>133959</xdr:colOff>
      <xdr:row>35</xdr:row>
      <xdr:rowOff>181879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F637A-DB38-4D62-B8F6-A1B8DE617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58900" y="371475"/>
          <a:ext cx="4363059" cy="6477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35BC-1AFD-4965-B15C-173C1E2D1C87}">
  <dimension ref="D6:X48"/>
  <sheetViews>
    <sheetView showGridLines="0" topLeftCell="B1" zoomScale="57" zoomScaleNormal="57" workbookViewId="0">
      <selection activeCell="S21" sqref="S21"/>
    </sheetView>
  </sheetViews>
  <sheetFormatPr defaultColWidth="8.453125" defaultRowHeight="14.5" x14ac:dyDescent="0.35"/>
  <cols>
    <col min="1" max="3" width="8.453125" style="13"/>
    <col min="4" max="4" width="13.1796875" style="13" bestFit="1" customWidth="1"/>
    <col min="5" max="5" width="20.81640625" style="13" bestFit="1" customWidth="1"/>
    <col min="6" max="6" width="10.81640625" style="13" bestFit="1" customWidth="1"/>
    <col min="7" max="7" width="19.7265625" style="13" bestFit="1" customWidth="1"/>
    <col min="8" max="8" width="25.453125" style="1" customWidth="1"/>
    <col min="9" max="9" width="10.453125" style="1" bestFit="1" customWidth="1"/>
    <col min="10" max="10" width="10.7265625" style="13" bestFit="1" customWidth="1"/>
    <col min="11" max="12" width="12.26953125" style="13" bestFit="1" customWidth="1"/>
    <col min="13" max="13" width="8.453125" style="13"/>
    <col min="14" max="15" width="16" style="13" customWidth="1"/>
    <col min="16" max="16" width="22.54296875" style="13" customWidth="1"/>
    <col min="17" max="17" width="18.26953125" style="13" customWidth="1"/>
    <col min="18" max="16384" width="8.453125" style="13"/>
  </cols>
  <sheetData>
    <row r="6" spans="4:19" s="16" customFormat="1" ht="31" x14ac:dyDescent="0.7">
      <c r="D6" s="14"/>
      <c r="E6" s="35" t="s">
        <v>16</v>
      </c>
      <c r="F6" s="35"/>
      <c r="G6" s="35"/>
      <c r="H6" s="35"/>
      <c r="I6" s="15"/>
      <c r="J6" s="14"/>
      <c r="M6" s="14"/>
      <c r="N6" s="35" t="s">
        <v>18</v>
      </c>
      <c r="O6" s="35"/>
      <c r="P6" s="35"/>
      <c r="Q6" s="35"/>
      <c r="R6" s="15"/>
      <c r="S6" s="14"/>
    </row>
    <row r="7" spans="4:19" x14ac:dyDescent="0.35">
      <c r="D7" s="23" t="s">
        <v>13</v>
      </c>
    </row>
    <row r="8" spans="4:19" x14ac:dyDescent="0.35">
      <c r="D8" s="12" t="s">
        <v>14</v>
      </c>
    </row>
    <row r="9" spans="4:19" x14ac:dyDescent="0.35">
      <c r="D9" s="12" t="s">
        <v>15</v>
      </c>
    </row>
    <row r="12" spans="4:19" x14ac:dyDescent="0.35">
      <c r="H12" s="17" t="s">
        <v>22</v>
      </c>
    </row>
    <row r="15" spans="4:19" ht="26" x14ac:dyDescent="0.6">
      <c r="H15" s="24">
        <v>18600</v>
      </c>
      <c r="I15" s="28">
        <f>H15/100</f>
        <v>186</v>
      </c>
      <c r="Q15" s="26">
        <v>43650</v>
      </c>
      <c r="R15" s="29">
        <f>Q15/100</f>
        <v>436.5</v>
      </c>
    </row>
    <row r="16" spans="4:19" x14ac:dyDescent="0.35">
      <c r="H16" s="25" t="s">
        <v>17</v>
      </c>
      <c r="I16" s="28" t="s">
        <v>21</v>
      </c>
      <c r="Q16" s="27" t="s">
        <v>20</v>
      </c>
      <c r="R16" s="30" t="s">
        <v>21</v>
      </c>
    </row>
    <row r="17" spans="15:24" x14ac:dyDescent="0.35">
      <c r="W17" s="32" t="s">
        <v>29</v>
      </c>
    </row>
    <row r="18" spans="15:24" ht="26" x14ac:dyDescent="0.6">
      <c r="Q18" s="26">
        <v>98000</v>
      </c>
      <c r="R18" s="29">
        <f>Q18/250</f>
        <v>392</v>
      </c>
      <c r="W18" s="33">
        <f>AVERAGE(R15,R18,I15)</f>
        <v>338.16666666666669</v>
      </c>
      <c r="X18" s="13" t="s">
        <v>30</v>
      </c>
    </row>
    <row r="19" spans="15:24" x14ac:dyDescent="0.35">
      <c r="Q19" s="27" t="s">
        <v>19</v>
      </c>
      <c r="R19" s="30" t="s">
        <v>21</v>
      </c>
    </row>
    <row r="21" spans="15:24" x14ac:dyDescent="0.35">
      <c r="O21"/>
    </row>
    <row r="28" spans="15:24" x14ac:dyDescent="0.35">
      <c r="S28"/>
    </row>
    <row r="46" spans="7:12" x14ac:dyDescent="0.35">
      <c r="H46" s="17"/>
      <c r="I46" s="18"/>
      <c r="J46" s="19"/>
      <c r="K46" s="34"/>
      <c r="L46" s="34"/>
    </row>
    <row r="47" spans="7:12" x14ac:dyDescent="0.35">
      <c r="G47" s="16"/>
      <c r="H47" s="20"/>
      <c r="I47" s="20"/>
      <c r="J47" s="21"/>
      <c r="K47" s="22"/>
      <c r="L47" s="22"/>
    </row>
    <row r="48" spans="7:12" x14ac:dyDescent="0.35">
      <c r="G48" s="16"/>
      <c r="H48" s="20"/>
      <c r="I48" s="20"/>
      <c r="J48" s="21"/>
      <c r="K48" s="22"/>
      <c r="L48" s="22"/>
    </row>
  </sheetData>
  <mergeCells count="3">
    <mergeCell ref="K46:L46"/>
    <mergeCell ref="E6:H6"/>
    <mergeCell ref="N6:Q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32C-651C-4AE0-9819-13CDEF6A3DF1}">
  <dimension ref="A1:X22"/>
  <sheetViews>
    <sheetView workbookViewId="0">
      <selection activeCell="C19" sqref="C19"/>
    </sheetView>
  </sheetViews>
  <sheetFormatPr defaultRowHeight="14.5" x14ac:dyDescent="0.35"/>
  <cols>
    <col min="1" max="1" width="31.7265625" bestFit="1" customWidth="1"/>
    <col min="3" max="3" width="29.453125" customWidth="1"/>
    <col min="4" max="4" width="21.453125" bestFit="1" customWidth="1"/>
    <col min="24" max="24" width="10.54296875" bestFit="1" customWidth="1"/>
  </cols>
  <sheetData>
    <row r="1" spans="1:23" x14ac:dyDescent="0.35">
      <c r="A1" t="s">
        <v>26</v>
      </c>
      <c r="C1" s="3">
        <v>10177924</v>
      </c>
    </row>
    <row r="2" spans="1:23" x14ac:dyDescent="0.35">
      <c r="A2" t="s">
        <v>0</v>
      </c>
      <c r="B2" s="4"/>
      <c r="C2" s="5">
        <v>0.3</v>
      </c>
      <c r="D2" t="s">
        <v>27</v>
      </c>
    </row>
    <row r="3" spans="1:23" x14ac:dyDescent="0.35">
      <c r="A3" t="s">
        <v>23</v>
      </c>
      <c r="B3" s="4"/>
      <c r="C3" s="5">
        <v>0.24</v>
      </c>
      <c r="D3" t="s">
        <v>27</v>
      </c>
    </row>
    <row r="4" spans="1:23" x14ac:dyDescent="0.35">
      <c r="A4" t="s">
        <v>24</v>
      </c>
      <c r="C4" s="4">
        <v>0.42</v>
      </c>
      <c r="D4" t="s">
        <v>28</v>
      </c>
    </row>
    <row r="5" spans="1:23" x14ac:dyDescent="0.35">
      <c r="A5" t="s">
        <v>31</v>
      </c>
      <c r="C5" s="4">
        <f>31/48</f>
        <v>0.64583333333333337</v>
      </c>
      <c r="D5" t="s">
        <v>28</v>
      </c>
    </row>
    <row r="6" spans="1:23" x14ac:dyDescent="0.35">
      <c r="A6" t="s">
        <v>25</v>
      </c>
      <c r="C6" s="4">
        <v>0.52</v>
      </c>
      <c r="D6" t="s">
        <v>28</v>
      </c>
    </row>
    <row r="7" spans="1:23" x14ac:dyDescent="0.35">
      <c r="C7" s="4"/>
    </row>
    <row r="8" spans="1:23" x14ac:dyDescent="0.35">
      <c r="A8" t="s">
        <v>1</v>
      </c>
      <c r="B8" s="4"/>
      <c r="C8" s="6">
        <v>0.05</v>
      </c>
    </row>
    <row r="9" spans="1:23" x14ac:dyDescent="0.35">
      <c r="B9" s="4"/>
      <c r="C9" s="6"/>
    </row>
    <row r="10" spans="1:23" x14ac:dyDescent="0.35">
      <c r="A10" t="s">
        <v>2</v>
      </c>
      <c r="B10" s="4"/>
      <c r="C10" s="3">
        <f>C1*C2*C3*C4*C5*C6*C8</f>
        <v>5168.1462487199997</v>
      </c>
      <c r="D10" t="s">
        <v>3</v>
      </c>
    </row>
    <row r="11" spans="1:23" x14ac:dyDescent="0.35">
      <c r="B11" s="4"/>
      <c r="C11" s="3"/>
    </row>
    <row r="12" spans="1:23" x14ac:dyDescent="0.35">
      <c r="A12" t="s">
        <v>4</v>
      </c>
      <c r="B12" s="4"/>
      <c r="C12" s="6"/>
    </row>
    <row r="13" spans="1:23" x14ac:dyDescent="0.35">
      <c r="A13" s="7" t="s">
        <v>11</v>
      </c>
      <c r="B13" s="4"/>
      <c r="C13" s="3">
        <f>C10</f>
        <v>5168.1462487199997</v>
      </c>
      <c r="D13" t="s">
        <v>10</v>
      </c>
    </row>
    <row r="14" spans="1:23" x14ac:dyDescent="0.35">
      <c r="A14" s="8"/>
      <c r="B14" s="4"/>
      <c r="C14" s="5"/>
      <c r="W14">
        <v>524826</v>
      </c>
    </row>
    <row r="15" spans="1:23" x14ac:dyDescent="0.35">
      <c r="A15" t="s">
        <v>5</v>
      </c>
      <c r="B15" s="4"/>
      <c r="C15" s="9">
        <v>33800</v>
      </c>
      <c r="D15" t="s">
        <v>6</v>
      </c>
      <c r="W15">
        <v>509726</v>
      </c>
    </row>
    <row r="16" spans="1:23" x14ac:dyDescent="0.35">
      <c r="A16" s="7" t="s">
        <v>7</v>
      </c>
      <c r="C16" s="3"/>
      <c r="W16">
        <v>451364</v>
      </c>
    </row>
    <row r="17" spans="1:24" x14ac:dyDescent="0.35">
      <c r="A17" s="7" t="s">
        <v>12</v>
      </c>
      <c r="B17" s="10"/>
      <c r="C17" s="11">
        <f>C15*C13</f>
        <v>174683343.206736</v>
      </c>
      <c r="W17">
        <v>380792</v>
      </c>
    </row>
    <row r="18" spans="1:24" x14ac:dyDescent="0.35">
      <c r="A18" t="s">
        <v>8</v>
      </c>
      <c r="C18" s="11">
        <v>200000000</v>
      </c>
      <c r="D18" t="s">
        <v>9</v>
      </c>
      <c r="W18">
        <v>323266</v>
      </c>
    </row>
    <row r="19" spans="1:24" x14ac:dyDescent="0.35">
      <c r="W19">
        <v>267752</v>
      </c>
    </row>
    <row r="20" spans="1:24" x14ac:dyDescent="0.35">
      <c r="X20" s="2">
        <f>SUM(W14:W19)</f>
        <v>2457726</v>
      </c>
    </row>
    <row r="22" spans="1:24" x14ac:dyDescent="0.35">
      <c r="X22" s="3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8F0A-3C10-40E2-80C6-8B42108CE3A0}">
  <dimension ref="A1"/>
  <sheetViews>
    <sheetView showGridLines="0" tabSelected="1" zoomScale="85" zoomScaleNormal="85" workbookViewId="0">
      <selection activeCell="G37" sqref="G3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Research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2021-07-22T08:37:51Z</dcterms:modified>
</cp:coreProperties>
</file>