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defaultThemeVersion="124226"/>
  <mc:AlternateContent xmlns:mc="http://schemas.openxmlformats.org/markup-compatibility/2006">
    <mc:Choice Requires="x15">
      <x15ac:absPath xmlns:x15ac="http://schemas.microsoft.com/office/spreadsheetml/2010/11/ac" url="U:\01. Info PKP &amp; Workbook\PKP &amp; Workbook (Active)\PKP\2020\"/>
    </mc:Choice>
  </mc:AlternateContent>
  <xr:revisionPtr revIDLastSave="0" documentId="8_{43A5D1CB-FCD0-43FE-BF96-2A4DE27FB9F9}" xr6:coauthVersionLast="45" xr6:coauthVersionMax="45" xr10:uidLastSave="{00000000-0000-0000-0000-000000000000}"/>
  <bookViews>
    <workbookView xWindow="-110" yWindow="-110" windowWidth="19420" windowHeight="10420" xr2:uid="{00000000-000D-0000-FFFF-FFFF00000000}"/>
  </bookViews>
  <sheets>
    <sheet name="Product" sheetId="1" r:id="rId1"/>
    <sheet name="Market" sheetId="4" r:id="rId2"/>
    <sheet name="Market Potency" sheetId="3" r:id="rId3"/>
  </sheets>
  <definedNames>
    <definedName name="_xlnm._FilterDatabase" localSheetId="1" hidden="1">Market!$B$1:$F$1</definedName>
    <definedName name="_xlnm.Print_Area" localSheetId="0">Product!$B$1:$E$49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 i="4" l="1"/>
  <c r="F19" i="4" s="1"/>
  <c r="E7" i="4"/>
  <c r="F7" i="4" s="1"/>
  <c r="E2" i="4"/>
  <c r="F2" i="4" s="1"/>
  <c r="E6" i="4"/>
  <c r="F6" i="4" s="1"/>
  <c r="E4" i="4"/>
  <c r="F4" i="4" s="1"/>
  <c r="E5" i="4"/>
  <c r="F5" i="4" s="1"/>
  <c r="E3" i="4"/>
  <c r="F3" i="4" s="1"/>
  <c r="E10" i="4"/>
  <c r="F10" i="4" s="1"/>
  <c r="E11" i="4"/>
  <c r="F11" i="4" s="1"/>
  <c r="E9" i="4"/>
  <c r="F9" i="4" s="1"/>
  <c r="E13" i="4"/>
  <c r="F13" i="4" s="1"/>
  <c r="E12" i="4"/>
  <c r="F12" i="4" s="1"/>
  <c r="C19" i="1" l="1"/>
  <c r="C10" i="3" l="1"/>
  <c r="C15" i="3" l="1"/>
  <c r="J29" i="3" l="1"/>
  <c r="J31" i="3"/>
  <c r="J33" i="3" l="1"/>
  <c r="J32" i="3"/>
  <c r="C13" i="3"/>
  <c r="C17" i="3" s="1"/>
  <c r="C18" i="3" s="1"/>
  <c r="I38" i="3"/>
  <c r="E8" i="4" l="1"/>
  <c r="F8" i="4" s="1"/>
  <c r="I3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halim.elisa</author>
    <author>aprianto.rieza</author>
    <author>charissa.lungkat</author>
  </authors>
  <commentList>
    <comment ref="B5" authorId="0" shapeId="0" xr:uid="{00000000-0006-0000-0000-000001000000}">
      <text>
        <r>
          <rPr>
            <b/>
            <sz val="8"/>
            <color indexed="81"/>
            <rFont val="Tahoma"/>
            <family val="2"/>
          </rPr>
          <t>halim.elisa:</t>
        </r>
        <r>
          <rPr>
            <sz val="8"/>
            <color indexed="81"/>
            <rFont val="Tahoma"/>
            <family val="2"/>
          </rPr>
          <t xml:space="preserve">
Nama Brand</t>
        </r>
      </text>
    </comment>
    <comment ref="B6" authorId="0" shapeId="0" xr:uid="{00000000-0006-0000-0000-000002000000}">
      <text>
        <r>
          <rPr>
            <b/>
            <sz val="8"/>
            <color indexed="81"/>
            <rFont val="Tahoma"/>
            <family val="2"/>
          </rPr>
          <t>halim.elisa:</t>
        </r>
        <r>
          <rPr>
            <sz val="8"/>
            <color indexed="81"/>
            <rFont val="Tahoma"/>
            <family val="2"/>
          </rPr>
          <t xml:space="preserve">
Nama project. All cross funct should use the same Project Name - to be consistent and avoid errors.</t>
        </r>
      </text>
    </comment>
    <comment ref="C9" authorId="0" shapeId="0" xr:uid="{00000000-0006-0000-0000-000003000000}">
      <text>
        <r>
          <rPr>
            <sz val="8"/>
            <color indexed="81"/>
            <rFont val="Tahoma"/>
            <family val="2"/>
          </rPr>
          <t xml:space="preserve">To be updated if revision is made AFTER the PKP has been sent out to RD as an active projects.
</t>
        </r>
      </text>
    </comment>
    <comment ref="B11" authorId="1" shapeId="0" xr:uid="{00000000-0006-0000-0000-000004000000}">
      <text>
        <r>
          <rPr>
            <b/>
            <sz val="8"/>
            <color indexed="81"/>
            <rFont val="Tahoma"/>
            <family val="2"/>
          </rPr>
          <t>If you have a name for the product, please use it here, e.g. TS DiabetaMilk: susu  RTD utk penderita diabetes.
Brief statement about the idea. Ideas can come from anybody. If BM approves, fill up this form to be completed by PV and pass over to RD.</t>
        </r>
      </text>
    </comment>
    <comment ref="B12" authorId="1" shapeId="0" xr:uid="{00000000-0006-0000-0000-000005000000}">
      <text>
        <r>
          <rPr>
            <b/>
            <sz val="8"/>
            <color indexed="81"/>
            <rFont val="Tahoma"/>
            <family val="2"/>
          </rPr>
          <t>aprianto.rieza:</t>
        </r>
        <r>
          <rPr>
            <sz val="8"/>
            <color indexed="81"/>
            <rFont val="Tahoma"/>
            <family val="2"/>
          </rPr>
          <t xml:space="preserve">
state the product target market profiles, age, sex, social economic statue, preference, etc</t>
        </r>
      </text>
    </comment>
    <comment ref="B13" authorId="1" shapeId="0" xr:uid="{00000000-0006-0000-0000-000006000000}">
      <text>
        <r>
          <rPr>
            <sz val="8"/>
            <color indexed="81"/>
            <rFont val="Tahoma"/>
            <family val="2"/>
          </rPr>
          <t>Please scrape on the other two</t>
        </r>
      </text>
    </comment>
    <comment ref="B14" authorId="1" shapeId="0" xr:uid="{00000000-0006-0000-0000-000007000000}">
      <text>
        <r>
          <rPr>
            <sz val="8"/>
            <color indexed="81"/>
            <rFont val="Tahoma"/>
            <family val="2"/>
          </rPr>
          <t>Please scrape the other two</t>
        </r>
      </text>
    </comment>
    <comment ref="B15" authorId="1" shapeId="0" xr:uid="{00000000-0006-0000-0000-000008000000}">
      <text>
        <r>
          <rPr>
            <sz val="8"/>
            <color indexed="81"/>
            <rFont val="Tahoma"/>
            <family val="2"/>
          </rPr>
          <t>Should only be filled with great certainty - if you think it is a crucial determining background that will help direct product and packaging formulation.</t>
        </r>
      </text>
    </comment>
    <comment ref="B17" authorId="1" shapeId="0" xr:uid="{00000000-0006-0000-0000-000009000000}">
      <text>
        <r>
          <rPr>
            <sz val="8"/>
            <color indexed="81"/>
            <rFont val="Tahoma"/>
            <family val="2"/>
          </rPr>
          <t>State launch time based ranges such as, quarter 3 2010, semester 1 2011, or December 2012, OR…
Can include other launch windows, misalnya: Q3 2010 atau Q3 2011.</t>
        </r>
      </text>
    </comment>
    <comment ref="B18" authorId="1" shapeId="0" xr:uid="{00000000-0006-0000-0000-00000A000000}">
      <text>
        <r>
          <rPr>
            <sz val="8"/>
            <color indexed="81"/>
            <rFont val="Tahoma"/>
            <family val="2"/>
          </rPr>
          <t>State wihich spesific aisle which you plan to sell the product.
Indicate if you have specific needs: e.g. Chillers, outdoor display (warung2?), etc</t>
        </r>
      </text>
    </comment>
    <comment ref="B19" authorId="1" shapeId="0" xr:uid="{00000000-0006-0000-0000-00000B000000}">
      <text>
        <r>
          <rPr>
            <sz val="8"/>
            <color indexed="81"/>
            <rFont val="Tahoma"/>
            <family val="2"/>
          </rPr>
          <t>State the first month's forecast in Indonesian currency.
The "First Month's Value" implies launch production.
The "expected operating forecast" implies the normal volume of production that we will achieve after a period of time. This will help initial sourcing and production feasibility check - especially if we need to invest or outsource.
E.g. 
First Month's Value for WRP OTG: Rp 500,000,000
Expected Operating Forecase: Rp 2,000,000,000</t>
        </r>
      </text>
    </comment>
    <comment ref="B21" authorId="1" shapeId="0" xr:uid="{00000000-0006-0000-0000-00000C000000}">
      <text>
        <r>
          <rPr>
            <sz val="8"/>
            <color indexed="81"/>
            <rFont val="Tahoma"/>
            <family val="2"/>
          </rPr>
          <t xml:space="preserve">State the selling </t>
        </r>
        <r>
          <rPr>
            <b/>
            <sz val="8"/>
            <color indexed="81"/>
            <rFont val="Tahoma"/>
            <family val="2"/>
          </rPr>
          <t>price range</t>
        </r>
        <r>
          <rPr>
            <sz val="8"/>
            <color indexed="81"/>
            <rFont val="Tahoma"/>
            <family val="2"/>
          </rPr>
          <t xml:space="preserve"> for the product</t>
        </r>
        <r>
          <rPr>
            <b/>
            <sz val="8"/>
            <color indexed="81"/>
            <rFont val="Tahoma"/>
            <family val="2"/>
          </rPr>
          <t xml:space="preserve"> before ppn (Nutrifood Pricelist).
</t>
        </r>
        <r>
          <rPr>
            <sz val="8"/>
            <color indexed="81"/>
            <rFont val="Tahoma"/>
            <family val="2"/>
          </rPr>
          <t xml:space="preserve">E.g. per January 2010 pricing 
Target: Rp 23500. Range:  Rp 20,000-25,000 per 6 sachet; 
Target: Rp 32000. Range: Rp 30,000-35000 per 250 gram.
</t>
        </r>
      </text>
    </comment>
    <comment ref="B22" authorId="2" shapeId="0" xr:uid="{00000000-0006-0000-0000-00000D000000}">
      <text>
        <r>
          <rPr>
            <sz val="9"/>
            <color indexed="81"/>
            <rFont val="Tahoma"/>
            <family val="2"/>
          </rPr>
          <t xml:space="preserve">State the maximum </t>
        </r>
        <r>
          <rPr>
            <b/>
            <sz val="9"/>
            <color indexed="81"/>
            <rFont val="Tahoma"/>
            <family val="2"/>
          </rPr>
          <t>selling price</t>
        </r>
        <r>
          <rPr>
            <sz val="9"/>
            <color indexed="81"/>
            <rFont val="Tahoma"/>
            <family val="2"/>
          </rPr>
          <t xml:space="preserve"> range for the product on </t>
        </r>
        <r>
          <rPr>
            <b/>
            <sz val="9"/>
            <color indexed="81"/>
            <rFont val="Tahoma"/>
            <family val="2"/>
          </rPr>
          <t>the outlet/market</t>
        </r>
        <r>
          <rPr>
            <sz val="9"/>
            <color indexed="81"/>
            <rFont val="Tahoma"/>
            <family val="2"/>
          </rPr>
          <t>.
E.g. HET maks for product A Rp 25.000</t>
        </r>
      </text>
    </comment>
    <comment ref="B24" authorId="1" shapeId="0" xr:uid="{00000000-0006-0000-0000-00000E000000}">
      <text>
        <r>
          <rPr>
            <sz val="8"/>
            <color indexed="81"/>
            <rFont val="Tahoma"/>
            <family val="2"/>
          </rPr>
          <t>Should only be filled with great certainty.
E.g. Entrasol 7 Days.
Notes: Per the agreed upon discussion.
Competency in competitor analysis, on brand and/or product properties, will be placed in Brand and RD's territory. What is written in this form may help direct. However, the thought process of designing competitive products will be due the designer (brand) and developer (RD and RDK).</t>
        </r>
        <r>
          <rPr>
            <b/>
            <sz val="8"/>
            <color indexed="81"/>
            <rFont val="Tahoma"/>
            <family val="2"/>
          </rPr>
          <t xml:space="preserve">
</t>
        </r>
      </text>
    </comment>
    <comment ref="B25" authorId="1" shapeId="0" xr:uid="{00000000-0006-0000-0000-00000F000000}">
      <text>
        <r>
          <rPr>
            <sz val="8"/>
            <color indexed="81"/>
            <rFont val="Tahoma"/>
            <family val="2"/>
          </rPr>
          <t>Should only be filled with great certainty.
E.g. Should have better taste than Entrasol (significantly preferred); Similar Calcium content as Anlene. All other properties is open.
Notes: the above statement indicates that, RD can chose the flavor profiles, color, aroma, etc. as long as it is preferred against Entrasol.</t>
        </r>
      </text>
    </comment>
    <comment ref="B27" authorId="1" shapeId="0" xr:uid="{00000000-0006-0000-0000-000010000000}">
      <text>
        <r>
          <rPr>
            <sz val="8"/>
            <color indexed="81"/>
            <rFont val="Tahoma"/>
            <family val="2"/>
          </rPr>
          <t>State the form which the product will be sold, e.g: RTD, powder, to be baked, ready to eat, etc.</t>
        </r>
      </text>
    </comment>
    <comment ref="B28" authorId="1" shapeId="0" xr:uid="{00000000-0006-0000-0000-000011000000}">
      <text>
        <r>
          <rPr>
            <sz val="8"/>
            <color indexed="81"/>
            <rFont val="Tahoma"/>
            <family val="2"/>
          </rPr>
          <t>State the packaging format you desire.
Note: If you do not know the technical names. Just list other products that RD and RDK can refer to.
E.g. Botol plastic mirip2 Berri; Kaleng soda mirip si Coca Cola.</t>
        </r>
      </text>
    </comment>
    <comment ref="B30" authorId="1" shapeId="0" xr:uid="{00000000-0006-0000-0000-000012000000}">
      <text>
        <r>
          <rPr>
            <sz val="8"/>
            <color indexed="81"/>
            <rFont val="Tahoma"/>
            <family val="2"/>
          </rPr>
          <t>Should only be filled with great certainty.
E.g. product flavor profile, e.g: strawberry, marshmellow, etc</t>
        </r>
      </text>
    </comment>
    <comment ref="B31" authorId="1" shapeId="0" xr:uid="{00000000-0006-0000-0000-000013000000}">
      <text>
        <r>
          <rPr>
            <sz val="8"/>
            <color indexed="81"/>
            <rFont val="Tahoma"/>
            <family val="2"/>
          </rPr>
          <t xml:space="preserve">State the product benefits (or Voice of Consumers), e.g: high calcium, helps lower your blood glucose, helps tone your body, pengganti makan.
State any claims you want to convey on the packaging.
</t>
        </r>
        <r>
          <rPr>
            <b/>
            <sz val="8"/>
            <color indexed="81"/>
            <rFont val="Tahoma"/>
            <family val="2"/>
          </rPr>
          <t xml:space="preserve">ATTENTION : list in order of priority (top:most important to have)
</t>
        </r>
        <r>
          <rPr>
            <sz val="8"/>
            <color indexed="81"/>
            <rFont val="Tahoma"/>
            <family val="2"/>
          </rPr>
          <t>Note: If you don’t list the benefit wanted, RD and PV assume liberty to formulate based on capacity and resources. Any revision to the PKP form that is due to concept or claims will have to go through SLA Revisi.</t>
        </r>
      </text>
    </comment>
    <comment ref="B36" authorId="1" shapeId="0" xr:uid="{00000000-0006-0000-0000-000014000000}">
      <text>
        <r>
          <rPr>
            <sz val="8"/>
            <color indexed="81"/>
            <rFont val="Tahoma"/>
            <family val="2"/>
          </rPr>
          <t>Should only be filled with great certainty of any ingredients that needed to be included.
E.g. Harus mengandung Brokoli, wortel. Harus mengandung Phase 3. Harus mengandung Fat burner, etc</t>
        </r>
      </text>
    </comment>
    <comment ref="B37" authorId="1" shapeId="0" xr:uid="{00000000-0006-0000-0000-000015000000}">
      <text>
        <r>
          <rPr>
            <sz val="8"/>
            <color indexed="81"/>
            <rFont val="Tahoma"/>
            <family val="2"/>
          </rPr>
          <t>Should only be filled with great certainty.
Not mandatory.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Indi Raisa Girsang</author>
  </authors>
  <commentList>
    <comment ref="A2" authorId="0" shapeId="0" xr:uid="{00000000-0006-0000-0200-000001000000}">
      <text>
        <r>
          <rPr>
            <b/>
            <sz val="9"/>
            <color indexed="81"/>
            <rFont val="Tahoma"/>
            <family val="2"/>
          </rPr>
          <t>Indi Raisa Girsang:</t>
        </r>
        <r>
          <rPr>
            <sz val="9"/>
            <color indexed="81"/>
            <rFont val="Tahoma"/>
            <family val="2"/>
          </rPr>
          <t xml:space="preserve">
Market Riset
</t>
        </r>
      </text>
    </comment>
    <comment ref="C17" authorId="0" shapeId="0" xr:uid="{00000000-0006-0000-0200-000005000000}">
      <text>
        <r>
          <rPr>
            <b/>
            <sz val="9"/>
            <color indexed="81"/>
            <rFont val="Tahoma"/>
            <family val="2"/>
          </rPr>
          <t>Indi Raisa Girsang:</t>
        </r>
        <r>
          <rPr>
            <sz val="9"/>
            <color indexed="81"/>
            <rFont val="Tahoma"/>
            <family val="2"/>
          </rPr>
          <t xml:space="preserve">
Fokus di A1 A2, NKA (Lion, Carrefour)</t>
        </r>
      </text>
    </comment>
  </commentList>
</comments>
</file>

<file path=xl/sharedStrings.xml><?xml version="1.0" encoding="utf-8"?>
<sst xmlns="http://schemas.openxmlformats.org/spreadsheetml/2006/main" count="127" uniqueCount="114">
  <si>
    <t>Author</t>
  </si>
  <si>
    <t>Idea</t>
  </si>
  <si>
    <t>Target market</t>
  </si>
  <si>
    <t>Uniqueness of idea</t>
  </si>
  <si>
    <t>Estimated potential market</t>
  </si>
  <si>
    <t>Product Packaging</t>
  </si>
  <si>
    <t>Product Form</t>
  </si>
  <si>
    <t>:</t>
  </si>
  <si>
    <t>Reason(s)</t>
  </si>
  <si>
    <t>Launch Deadline</t>
  </si>
  <si>
    <t>Competitive Analysis</t>
  </si>
  <si>
    <t>Aisle Placement</t>
  </si>
  <si>
    <t>Prefered Flavour</t>
  </si>
  <si>
    <t>Main Competitor</t>
  </si>
  <si>
    <t>Mandatory Ingredients</t>
  </si>
  <si>
    <t>Related Picture</t>
  </si>
  <si>
    <t>ATTENTION!</t>
  </si>
  <si>
    <t xml:space="preserve">   should only be filled with great certainty</t>
  </si>
  <si>
    <t xml:space="preserve">   should only be filled after discussion with QPA</t>
  </si>
  <si>
    <t>Last Updated On</t>
  </si>
  <si>
    <t>Revision No</t>
  </si>
  <si>
    <t xml:space="preserve">                                       Background</t>
  </si>
  <si>
    <t xml:space="preserve">                                       Market Analysis</t>
  </si>
  <si>
    <t xml:space="preserve">                                       Product Features</t>
  </si>
  <si>
    <t>Sales Forecast</t>
  </si>
  <si>
    <t>Service Level Agreements</t>
  </si>
  <si>
    <t>5 workdays</t>
  </si>
  <si>
    <t>[1 (benefits) + 2 (COGS)] = 2 workdays</t>
  </si>
  <si>
    <t xml:space="preserve">Lead Time Revision </t>
  </si>
  <si>
    <t>2 workdays</t>
  </si>
  <si>
    <t>Processes</t>
  </si>
  <si>
    <t>After being filled. HOD approval request. Then, forward to RD as low priority project. Will be further prioritized in PV Cross Funct Mtg. 
Meanwhile, RD can prepare SLA projection to propose into PV's SLA for the project based on capacity and feasibility.</t>
  </si>
  <si>
    <t xml:space="preserve">   compulsory; filled by QBX (brand function) Managers</t>
  </si>
  <si>
    <t>Lead Time QBX (brand function)</t>
  </si>
  <si>
    <t>Lead Time QPA (product development function)</t>
  </si>
  <si>
    <t>Lama Simpan :   Selamanya</t>
  </si>
  <si>
    <t>PENGEMBANGAN KONSEP AWAL PRODUK BARU</t>
  </si>
  <si>
    <t>( PKP )</t>
  </si>
  <si>
    <t>PT. NUTRIFOOD INDONESIA</t>
  </si>
  <si>
    <t>KODE FORM : F.Q.201</t>
  </si>
  <si>
    <t>Revisi / Berlaku : 04 / 24.02.10</t>
  </si>
  <si>
    <t xml:space="preserve">Kategori Pangan (BPOM) </t>
  </si>
  <si>
    <t>Product Benefits</t>
  </si>
  <si>
    <t>Tropicana Slim</t>
  </si>
  <si>
    <t>Consumer Price Target</t>
  </si>
  <si>
    <t>NF Selling Price</t>
  </si>
  <si>
    <t>Indonesian population</t>
  </si>
  <si>
    <t>persons</t>
  </si>
  <si>
    <t>portion</t>
  </si>
  <si>
    <t>per portion</t>
  </si>
  <si>
    <t>per month</t>
  </si>
  <si>
    <t xml:space="preserve">Target market TS </t>
  </si>
  <si>
    <r>
      <t xml:space="preserve">weak - </t>
    </r>
    <r>
      <rPr>
        <u/>
        <sz val="11"/>
        <color theme="1"/>
        <rFont val="Calibri"/>
        <family val="2"/>
        <scheme val="minor"/>
      </rPr>
      <t>moderate</t>
    </r>
    <r>
      <rPr>
        <sz val="11"/>
        <color theme="1"/>
        <rFont val="Calibri"/>
        <family val="2"/>
        <scheme val="minor"/>
      </rPr>
      <t xml:space="preserve"> - strong</t>
    </r>
  </si>
  <si>
    <t>see sheet reference</t>
  </si>
  <si>
    <r>
      <rPr>
        <u/>
        <sz val="11"/>
        <color theme="1"/>
        <rFont val="Calibri"/>
        <family val="2"/>
        <scheme val="minor"/>
      </rPr>
      <t>niche</t>
    </r>
    <r>
      <rPr>
        <sz val="11"/>
        <color theme="1"/>
        <rFont val="Calibri"/>
        <family val="2"/>
        <scheme val="minor"/>
      </rPr>
      <t xml:space="preserve"> - in between - mass</t>
    </r>
  </si>
  <si>
    <t>Consume TS</t>
  </si>
  <si>
    <t xml:space="preserve">Price TS  </t>
  </si>
  <si>
    <t>Merk</t>
  </si>
  <si>
    <t>Harga</t>
  </si>
  <si>
    <t>HET Avg</t>
  </si>
  <si>
    <t>Price List</t>
  </si>
  <si>
    <t>Bulatkan</t>
  </si>
  <si>
    <t>SES SU, U12</t>
  </si>
  <si>
    <t xml:space="preserve">TBN </t>
  </si>
  <si>
    <t>Sugar Free</t>
  </si>
  <si>
    <t>Jumlah penduduk Indonesia</t>
  </si>
  <si>
    <t>gram</t>
  </si>
  <si>
    <t>Harga/gram</t>
  </si>
  <si>
    <t>MF, 25-50</t>
  </si>
  <si>
    <t>Pembulatan</t>
  </si>
  <si>
    <t>MF 25+ Upper 1,2</t>
  </si>
  <si>
    <t>a. chocolate sugar free ya Nov (refer to Hershey, Tulip, buan choc powder).</t>
  </si>
  <si>
    <t>Noviana</t>
  </si>
  <si>
    <t>Due to covid19, Baking is uptrending.
Diabetes people will find it relevant to find sugar free ingredients to make healthier baking products</t>
  </si>
  <si>
    <t>Hershey's Kitchen SF Chocolate</t>
  </si>
  <si>
    <t>Chocolate Bake (Cobak)</t>
  </si>
  <si>
    <t>Coklat Diet Kampung Coklat (90% Dark Chocolate)</t>
  </si>
  <si>
    <t xml:space="preserve">Coklat Bubuk Tulip Burgundy 100gr Pure Cocoa Powder Tulip </t>
  </si>
  <si>
    <t>Pure Cocoa</t>
  </si>
  <si>
    <t>Bensdorp Dutch Cocoa Powder</t>
  </si>
  <si>
    <t>Krakakoa 100 PERCENT Dark Chocolate SUGAR FREE</t>
  </si>
  <si>
    <t>D'Lanier Sugar Free Dark Chocolate 82% with Naturally sweetened from Stevia</t>
  </si>
  <si>
    <t>Couve 99.3% Healthy Chocolate Gluten Free No Sugar Dark Choco</t>
  </si>
  <si>
    <t>Cavalier No Sugar Diet Low Arb Belgian Chocolate Coklat Import</t>
  </si>
  <si>
    <t>Low Carb Cocoa Powder Classic</t>
  </si>
  <si>
    <t>Hershey's Cocoa Powder Unsweetened</t>
  </si>
  <si>
    <t>Type</t>
  </si>
  <si>
    <t>Chocolate Chip</t>
  </si>
  <si>
    <t>Chocolate Bar</t>
  </si>
  <si>
    <t>Chip</t>
  </si>
  <si>
    <t>Bar</t>
  </si>
  <si>
    <t>Powder</t>
  </si>
  <si>
    <t xml:space="preserve">Skinny Dark Chocolate </t>
  </si>
  <si>
    <t>Harga per 200 gram</t>
  </si>
  <si>
    <t>Paling ideal, challenge kesulitan produksi</t>
  </si>
  <si>
    <t>Too many competitors</t>
  </si>
  <si>
    <t>per 100 gram</t>
  </si>
  <si>
    <t>Sugar Free Chocolate Chip</t>
  </si>
  <si>
    <t>Rak Chocolate Powder for Baking</t>
  </si>
  <si>
    <t>Chocolate</t>
  </si>
  <si>
    <t xml:space="preserve">                Suka Memasak</t>
  </si>
  <si>
    <t xml:space="preserve">                    Suka Baking / Bikin Kue</t>
  </si>
  <si>
    <t xml:space="preserve">                          Healthy Concern</t>
  </si>
  <si>
    <t>Choose Tropicana Slim</t>
  </si>
  <si>
    <t xml:space="preserve">                              Pakai Chocolate Chips</t>
  </si>
  <si>
    <t>Sales potency Chocolate Chips</t>
  </si>
  <si>
    <t>- 1 pack per 3 bulan</t>
  </si>
  <si>
    <t>per 3 months</t>
  </si>
  <si>
    <t>Tropicana Slim Sugar Free Chocolate Chips / Powder</t>
  </si>
  <si>
    <t>Rp.80,000 for chocolate chips 100 gram</t>
  </si>
  <si>
    <t>Rp.100,000 for chocolate chips 100 gram</t>
  </si>
  <si>
    <t>Chocolate Chips</t>
  </si>
  <si>
    <t>Hershey for chips (kemasan bag/kantong yg berdesign)</t>
  </si>
  <si>
    <t>05.1.4 Produk Kakao dan Cokelat (Chocochips)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</si>
</sst>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_);_(* \(#,##0\);_(* &quot;-&quot;_);_(@_)"/>
    <numFmt numFmtId="165" formatCode="_(* #,##0.00_);_(* \(#,##0.00\);_(* &quot;-&quot;??_);_(@_)"/>
    <numFmt numFmtId="166" formatCode="[$-409]mmmm\ d\,\ yyyy;@"/>
    <numFmt numFmtId="167" formatCode="[$Rp-421]#,##0"/>
    <numFmt numFmtId="168" formatCode="_(* #,##0_);_(* \(#,##0\);_(* &quot;-&quot;??_);_(@_)"/>
    <numFmt numFmtId="169" formatCode="0.0%"/>
    <numFmt numFmtId="170" formatCode="[$IDR]\ #,##0_);\([$IDR]\ #,##0\)"/>
    <numFmt numFmtId="171" formatCode="&quot;Rp&quot;#,##0"/>
    <numFmt numFmtId="172" formatCode="0.0"/>
  </numFmts>
  <fonts count="22" x14ac:knownFonts="1">
    <font>
      <sz val="11"/>
      <color theme="1"/>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8"/>
      <color indexed="81"/>
      <name val="Tahoma"/>
      <family val="2"/>
    </font>
    <font>
      <b/>
      <sz val="8"/>
      <color indexed="81"/>
      <name val="Tahoma"/>
      <family val="2"/>
    </font>
    <font>
      <sz val="11"/>
      <color rgb="FF000000"/>
      <name val="Arial"/>
      <family val="2"/>
    </font>
    <font>
      <i/>
      <sz val="11"/>
      <color theme="0"/>
      <name val="Calibri"/>
      <family val="2"/>
      <scheme val="minor"/>
    </font>
    <font>
      <b/>
      <sz val="24"/>
      <color theme="1"/>
      <name val="Calibri"/>
      <family val="2"/>
      <scheme val="minor"/>
    </font>
    <font>
      <b/>
      <sz val="24"/>
      <color theme="0"/>
      <name val="Calibri"/>
      <family val="2"/>
      <scheme val="minor"/>
    </font>
    <font>
      <b/>
      <sz val="12"/>
      <name val="Calibri"/>
      <family val="2"/>
      <scheme val="minor"/>
    </font>
    <font>
      <sz val="12"/>
      <color theme="1"/>
      <name val="Calibri"/>
      <family val="2"/>
      <scheme val="minor"/>
    </font>
    <font>
      <b/>
      <sz val="10"/>
      <color theme="1"/>
      <name val="Arial Narrow"/>
      <family val="2"/>
    </font>
    <font>
      <b/>
      <sz val="14"/>
      <color theme="1"/>
      <name val="Arial"/>
      <family val="2"/>
    </font>
    <font>
      <u/>
      <sz val="11"/>
      <color theme="1"/>
      <name val="Calibri"/>
      <family val="2"/>
      <scheme val="minor"/>
    </font>
    <font>
      <sz val="11"/>
      <color theme="1"/>
      <name val="Calibri"/>
      <family val="2"/>
      <scheme val="minor"/>
    </font>
    <font>
      <b/>
      <i/>
      <sz val="11"/>
      <color rgb="FF0000FF"/>
      <name val="Calibri"/>
      <family val="2"/>
      <scheme val="minor"/>
    </font>
    <font>
      <sz val="9"/>
      <color indexed="81"/>
      <name val="Tahoma"/>
      <family val="2"/>
    </font>
    <font>
      <b/>
      <sz val="9"/>
      <color indexed="81"/>
      <name val="Tahoma"/>
      <family val="2"/>
    </font>
    <font>
      <sz val="11"/>
      <name val="Calibri"/>
      <family val="2"/>
      <scheme val="minor"/>
    </font>
    <font>
      <sz val="8"/>
      <color theme="1"/>
      <name val="Calibri"/>
      <family val="2"/>
      <scheme val="minor"/>
    </font>
    <font>
      <b/>
      <sz val="1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5" tint="-0.499984740745262"/>
        <bgColor indexed="64"/>
      </patternFill>
    </fill>
    <fill>
      <patternFill patternType="solid">
        <fgColor theme="0" tint="-0.14999847407452621"/>
        <bgColor indexed="64"/>
      </patternFill>
    </fill>
    <fill>
      <patternFill patternType="solid">
        <fgColor rgb="FFFFFFFF"/>
        <bgColor indexed="64"/>
      </patternFill>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6">
    <xf numFmtId="0" fontId="0" fillId="0" borderId="0"/>
    <xf numFmtId="165" fontId="15" fillId="0" borderId="0" applyFont="0" applyFill="0" applyBorder="0" applyAlignment="0" applyProtection="0"/>
    <xf numFmtId="9" fontId="15" fillId="0" borderId="0" applyFont="0" applyFill="0" applyBorder="0" applyAlignment="0" applyProtection="0"/>
    <xf numFmtId="0" fontId="15" fillId="0" borderId="0"/>
    <xf numFmtId="164" fontId="15" fillId="0" borderId="0" applyFont="0" applyFill="0" applyBorder="0" applyAlignment="0" applyProtection="0"/>
    <xf numFmtId="43" fontId="15" fillId="0" borderId="0" applyFont="0" applyFill="0" applyBorder="0" applyAlignment="0" applyProtection="0"/>
  </cellStyleXfs>
  <cellXfs count="141">
    <xf numFmtId="0" fontId="0" fillId="0" borderId="0" xfId="0"/>
    <xf numFmtId="0" fontId="0" fillId="2" borderId="0" xfId="0" applyFill="1" applyAlignment="1">
      <alignment vertical="top"/>
    </xf>
    <xf numFmtId="0" fontId="0" fillId="2" borderId="10" xfId="0" applyFill="1" applyBorder="1" applyAlignment="1">
      <alignment vertical="top"/>
    </xf>
    <xf numFmtId="0" fontId="0" fillId="2" borderId="13" xfId="0" applyFill="1" applyBorder="1" applyAlignment="1">
      <alignment vertical="top"/>
    </xf>
    <xf numFmtId="167" fontId="0" fillId="2" borderId="12" xfId="0" applyNumberFormat="1" applyFill="1" applyBorder="1" applyAlignment="1">
      <alignment horizontal="left" vertical="top"/>
    </xf>
    <xf numFmtId="0" fontId="0" fillId="5" borderId="0" xfId="0" applyFill="1" applyAlignment="1">
      <alignment vertical="top"/>
    </xf>
    <xf numFmtId="0" fontId="0" fillId="5" borderId="0" xfId="0" applyFill="1" applyBorder="1" applyAlignment="1">
      <alignment vertical="top"/>
    </xf>
    <xf numFmtId="0" fontId="0" fillId="5" borderId="9" xfId="0" applyFill="1" applyBorder="1" applyAlignment="1">
      <alignment vertical="top"/>
    </xf>
    <xf numFmtId="0" fontId="0" fillId="5" borderId="25" xfId="0" applyFill="1" applyBorder="1" applyAlignment="1">
      <alignment vertical="top"/>
    </xf>
    <xf numFmtId="0" fontId="0" fillId="5" borderId="26" xfId="0" applyFill="1" applyBorder="1" applyAlignment="1">
      <alignment vertical="top"/>
    </xf>
    <xf numFmtId="0" fontId="0" fillId="3" borderId="10" xfId="0" applyFill="1" applyBorder="1" applyAlignment="1">
      <alignment vertical="top"/>
    </xf>
    <xf numFmtId="0" fontId="2" fillId="3" borderId="10" xfId="0" applyFont="1" applyFill="1" applyBorder="1" applyAlignment="1">
      <alignment vertical="top"/>
    </xf>
    <xf numFmtId="0" fontId="2" fillId="3" borderId="18" xfId="0" applyFont="1" applyFill="1" applyBorder="1" applyAlignment="1">
      <alignment vertical="top"/>
    </xf>
    <xf numFmtId="0" fontId="0" fillId="2" borderId="17" xfId="0" applyFill="1" applyBorder="1" applyAlignment="1">
      <alignment vertical="top"/>
    </xf>
    <xf numFmtId="167" fontId="0" fillId="2" borderId="3" xfId="0" applyNumberFormat="1" applyFill="1" applyBorder="1" applyAlignment="1">
      <alignment horizontal="left" vertical="top"/>
    </xf>
    <xf numFmtId="0" fontId="3" fillId="5" borderId="24" xfId="0" applyFont="1" applyFill="1" applyBorder="1" applyAlignment="1">
      <alignment vertical="top"/>
    </xf>
    <xf numFmtId="0" fontId="10" fillId="2" borderId="0" xfId="0" applyFont="1" applyFill="1" applyBorder="1" applyAlignment="1">
      <alignment horizontal="center" vertical="top"/>
    </xf>
    <xf numFmtId="166" fontId="10" fillId="2" borderId="9" xfId="0" applyNumberFormat="1" applyFont="1" applyFill="1" applyBorder="1" applyAlignment="1">
      <alignment horizontal="left" vertical="top"/>
    </xf>
    <xf numFmtId="0" fontId="10" fillId="2" borderId="24" xfId="0" applyFont="1" applyFill="1" applyBorder="1" applyAlignment="1">
      <alignment horizontal="right" vertical="top"/>
    </xf>
    <xf numFmtId="0" fontId="10" fillId="2" borderId="25" xfId="0" applyFont="1" applyFill="1" applyBorder="1" applyAlignment="1">
      <alignment horizontal="right" vertical="top"/>
    </xf>
    <xf numFmtId="0" fontId="10" fillId="2" borderId="25" xfId="0" applyFont="1" applyFill="1" applyBorder="1" applyAlignment="1">
      <alignment horizontal="center" vertical="top"/>
    </xf>
    <xf numFmtId="1" fontId="10" fillId="2" borderId="26" xfId="0" quotePrefix="1" applyNumberFormat="1" applyFont="1" applyFill="1" applyBorder="1" applyAlignment="1">
      <alignment horizontal="left" vertical="top"/>
    </xf>
    <xf numFmtId="0" fontId="10" fillId="2" borderId="9" xfId="0" applyFont="1" applyFill="1" applyBorder="1" applyAlignment="1">
      <alignment vertical="top"/>
    </xf>
    <xf numFmtId="0" fontId="0" fillId="5" borderId="0" xfId="0" applyFont="1" applyFill="1" applyAlignment="1">
      <alignment vertical="top"/>
    </xf>
    <xf numFmtId="0" fontId="1" fillId="5" borderId="6" xfId="0" applyFont="1" applyFill="1" applyBorder="1" applyAlignment="1">
      <alignment vertical="top"/>
    </xf>
    <xf numFmtId="0" fontId="1" fillId="5" borderId="0" xfId="0" applyFont="1" applyFill="1" applyBorder="1" applyAlignment="1">
      <alignment vertical="top"/>
    </xf>
    <xf numFmtId="0" fontId="0" fillId="4" borderId="15" xfId="0" applyFill="1" applyBorder="1" applyAlignment="1">
      <alignment vertical="top"/>
    </xf>
    <xf numFmtId="0" fontId="0" fillId="5" borderId="5" xfId="0" applyFont="1" applyFill="1" applyBorder="1" applyAlignment="1">
      <alignment vertical="top"/>
    </xf>
    <xf numFmtId="0" fontId="0" fillId="5" borderId="7" xfId="0" applyFont="1" applyFill="1" applyBorder="1" applyAlignment="1">
      <alignment vertical="top"/>
    </xf>
    <xf numFmtId="0" fontId="1" fillId="5" borderId="8" xfId="0" applyFont="1" applyFill="1" applyBorder="1" applyAlignment="1">
      <alignment vertical="top"/>
    </xf>
    <xf numFmtId="0" fontId="3" fillId="5" borderId="25" xfId="0" applyFont="1" applyFill="1" applyBorder="1" applyAlignment="1">
      <alignment vertical="top"/>
    </xf>
    <xf numFmtId="0" fontId="0" fillId="5" borderId="35" xfId="0" applyFill="1" applyBorder="1" applyAlignment="1">
      <alignment vertical="top"/>
    </xf>
    <xf numFmtId="0" fontId="0" fillId="5" borderId="6" xfId="0" applyFill="1" applyBorder="1" applyAlignment="1">
      <alignment vertical="top"/>
    </xf>
    <xf numFmtId="0" fontId="12" fillId="6" borderId="0" xfId="0" applyFont="1" applyFill="1" applyAlignment="1">
      <alignment horizontal="right" vertical="center" wrapText="1"/>
    </xf>
    <xf numFmtId="0" fontId="0" fillId="0" borderId="0" xfId="0" applyFill="1" applyAlignment="1">
      <alignment vertical="top"/>
    </xf>
    <xf numFmtId="0" fontId="6" fillId="0" borderId="0" xfId="0" applyFont="1" applyFill="1"/>
    <xf numFmtId="0" fontId="0" fillId="0" borderId="0" xfId="0" applyFill="1" applyBorder="1" applyAlignment="1">
      <alignment vertical="top"/>
    </xf>
    <xf numFmtId="0" fontId="0" fillId="0" borderId="0" xfId="0" applyFont="1" applyFill="1" applyAlignment="1">
      <alignment vertical="top"/>
    </xf>
    <xf numFmtId="0" fontId="12" fillId="0" borderId="0" xfId="0" applyFont="1" applyFill="1" applyAlignment="1">
      <alignment vertical="top"/>
    </xf>
    <xf numFmtId="0" fontId="12" fillId="0" borderId="0" xfId="0" applyFont="1" applyFill="1" applyAlignment="1">
      <alignment horizontal="right" vertical="center"/>
    </xf>
    <xf numFmtId="0" fontId="11" fillId="0" borderId="0" xfId="0" applyFont="1" applyFill="1" applyBorder="1" applyAlignment="1">
      <alignment horizontal="left" vertical="top" wrapText="1"/>
    </xf>
    <xf numFmtId="165" fontId="0" fillId="0" borderId="0" xfId="1" applyFont="1" applyFill="1" applyAlignment="1">
      <alignment vertical="top"/>
    </xf>
    <xf numFmtId="0" fontId="16" fillId="2" borderId="10" xfId="0" applyFont="1" applyFill="1" applyBorder="1" applyAlignment="1">
      <alignment vertical="top"/>
    </xf>
    <xf numFmtId="0" fontId="0" fillId="0" borderId="0" xfId="0" quotePrefix="1" applyFill="1" applyAlignment="1">
      <alignment vertical="top"/>
    </xf>
    <xf numFmtId="167" fontId="0" fillId="2" borderId="2" xfId="0" quotePrefix="1" applyNumberFormat="1" applyFill="1" applyBorder="1" applyAlignment="1">
      <alignment horizontal="left" vertical="top"/>
    </xf>
    <xf numFmtId="167" fontId="0" fillId="2" borderId="2" xfId="0" applyNumberFormat="1" applyFill="1" applyBorder="1" applyAlignment="1">
      <alignment horizontal="left" vertical="top"/>
    </xf>
    <xf numFmtId="167" fontId="0" fillId="2" borderId="3" xfId="0" applyNumberFormat="1" applyFill="1" applyBorder="1" applyAlignment="1">
      <alignment horizontal="left" vertical="top"/>
    </xf>
    <xf numFmtId="167" fontId="0" fillId="2" borderId="12" xfId="0" applyNumberFormat="1" applyFill="1" applyBorder="1" applyAlignment="1">
      <alignment horizontal="left" vertical="top"/>
    </xf>
    <xf numFmtId="0" fontId="0" fillId="2" borderId="16" xfId="0" applyFill="1" applyBorder="1" applyAlignment="1">
      <alignment horizontal="left" vertical="top" wrapText="1"/>
    </xf>
    <xf numFmtId="0" fontId="19" fillId="2" borderId="13" xfId="0" applyFont="1" applyFill="1" applyBorder="1" applyAlignment="1">
      <alignment vertical="top"/>
    </xf>
    <xf numFmtId="168" fontId="0" fillId="0" borderId="0" xfId="1" applyNumberFormat="1" applyFont="1"/>
    <xf numFmtId="9" fontId="0" fillId="0" borderId="0" xfId="0" applyNumberFormat="1"/>
    <xf numFmtId="169" fontId="0" fillId="0" borderId="0" xfId="2" applyNumberFormat="1" applyFont="1"/>
    <xf numFmtId="0" fontId="0" fillId="0" borderId="0" xfId="0" applyFont="1"/>
    <xf numFmtId="0" fontId="0" fillId="0" borderId="0" xfId="0" quotePrefix="1"/>
    <xf numFmtId="0" fontId="20" fillId="0" borderId="0" xfId="0" applyFont="1"/>
    <xf numFmtId="9" fontId="0" fillId="0" borderId="0" xfId="2" applyFont="1"/>
    <xf numFmtId="170" fontId="0" fillId="0" borderId="0" xfId="1" applyNumberFormat="1" applyFont="1"/>
    <xf numFmtId="9" fontId="1" fillId="0" borderId="0" xfId="0" applyNumberFormat="1" applyFont="1"/>
    <xf numFmtId="170" fontId="21" fillId="7" borderId="0" xfId="1" applyNumberFormat="1" applyFont="1" applyFill="1"/>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0" borderId="0" xfId="0" applyAlignment="1">
      <alignment vertical="center"/>
    </xf>
    <xf numFmtId="167" fontId="19" fillId="2" borderId="2" xfId="0" quotePrefix="1" applyNumberFormat="1" applyFont="1" applyFill="1" applyBorder="1" applyAlignment="1">
      <alignment horizontal="left" vertical="top" wrapText="1"/>
    </xf>
    <xf numFmtId="0" fontId="1" fillId="0" borderId="0" xfId="0" applyFont="1"/>
    <xf numFmtId="171" fontId="0" fillId="0" borderId="0" xfId="0" applyNumberFormat="1"/>
    <xf numFmtId="171" fontId="1" fillId="0" borderId="0" xfId="0" applyNumberFormat="1" applyFont="1"/>
    <xf numFmtId="9" fontId="0" fillId="0" borderId="0" xfId="2" applyNumberFormat="1" applyFont="1"/>
    <xf numFmtId="0" fontId="0" fillId="0" borderId="1" xfId="0" applyBorder="1"/>
    <xf numFmtId="171" fontId="0" fillId="0" borderId="1" xfId="0" applyNumberFormat="1" applyBorder="1"/>
    <xf numFmtId="172" fontId="0" fillId="0" borderId="1" xfId="0" applyNumberFormat="1" applyBorder="1"/>
    <xf numFmtId="0" fontId="1" fillId="0" borderId="1" xfId="0" applyFont="1" applyBorder="1"/>
    <xf numFmtId="0" fontId="0" fillId="7" borderId="0" xfId="0" applyFill="1"/>
    <xf numFmtId="0" fontId="0" fillId="0" borderId="1" xfId="0" applyFont="1" applyBorder="1"/>
    <xf numFmtId="0" fontId="0" fillId="7" borderId="1" xfId="0" applyFont="1" applyFill="1" applyBorder="1"/>
    <xf numFmtId="168" fontId="1" fillId="0" borderId="0" xfId="1" applyNumberFormat="1" applyFont="1"/>
    <xf numFmtId="0" fontId="0" fillId="0" borderId="0" xfId="0" applyAlignment="1">
      <alignment horizontal="left" vertical="center" indent="2"/>
    </xf>
    <xf numFmtId="171" fontId="0" fillId="0" borderId="1" xfId="0" applyNumberFormat="1" applyFill="1" applyBorder="1"/>
    <xf numFmtId="0" fontId="0" fillId="0" borderId="1" xfId="0" applyFill="1" applyBorder="1"/>
    <xf numFmtId="0" fontId="0" fillId="7" borderId="1" xfId="0" applyFill="1" applyBorder="1"/>
    <xf numFmtId="171" fontId="0" fillId="7" borderId="1" xfId="0" applyNumberFormat="1" applyFill="1" applyBorder="1"/>
    <xf numFmtId="172" fontId="0" fillId="7" borderId="1" xfId="0" applyNumberFormat="1" applyFill="1" applyBorder="1"/>
    <xf numFmtId="0" fontId="11" fillId="5" borderId="36" xfId="0" applyFont="1" applyFill="1" applyBorder="1" applyAlignment="1">
      <alignment horizontal="left" vertical="top" wrapText="1"/>
    </xf>
    <xf numFmtId="0" fontId="11" fillId="5" borderId="37" xfId="0" applyFont="1" applyFill="1" applyBorder="1" applyAlignment="1">
      <alignment horizontal="left" vertical="top" wrapText="1"/>
    </xf>
    <xf numFmtId="0" fontId="7" fillId="3" borderId="1" xfId="0" applyFont="1" applyFill="1" applyBorder="1" applyAlignment="1">
      <alignment horizontal="left" vertical="top" wrapText="1"/>
    </xf>
    <xf numFmtId="0" fontId="7" fillId="3" borderId="11" xfId="0" applyFont="1" applyFill="1" applyBorder="1" applyAlignment="1">
      <alignment horizontal="left" vertical="top" wrapText="1"/>
    </xf>
    <xf numFmtId="0" fontId="1" fillId="5" borderId="21" xfId="0" applyFont="1" applyFill="1" applyBorder="1" applyAlignment="1">
      <alignment horizontal="center" vertical="top"/>
    </xf>
    <xf numFmtId="0" fontId="1" fillId="5" borderId="22" xfId="0" applyFont="1" applyFill="1" applyBorder="1" applyAlignment="1">
      <alignment horizontal="center" vertical="top"/>
    </xf>
    <xf numFmtId="0" fontId="1" fillId="5" borderId="23" xfId="0" applyFont="1" applyFill="1" applyBorder="1" applyAlignment="1">
      <alignment horizontal="center" vertical="top"/>
    </xf>
    <xf numFmtId="0" fontId="7" fillId="3" borderId="19" xfId="0" applyFont="1" applyFill="1" applyBorder="1" applyAlignment="1">
      <alignment horizontal="left" vertical="top"/>
    </xf>
    <xf numFmtId="0" fontId="7" fillId="3" borderId="20" xfId="0" applyFont="1" applyFill="1" applyBorder="1" applyAlignment="1">
      <alignment horizontal="left" vertical="top"/>
    </xf>
    <xf numFmtId="0" fontId="0" fillId="2" borderId="15" xfId="0" applyFill="1" applyBorder="1" applyAlignment="1">
      <alignment horizontal="left" vertical="top" wrapText="1"/>
    </xf>
    <xf numFmtId="0" fontId="0" fillId="2" borderId="16" xfId="0" applyFill="1" applyBorder="1" applyAlignment="1">
      <alignment horizontal="left" vertical="top" wrapText="1"/>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12" xfId="0" applyFill="1" applyBorder="1" applyAlignment="1">
      <alignment horizontal="left" vertical="top"/>
    </xf>
    <xf numFmtId="0" fontId="0" fillId="2" borderId="1" xfId="0" applyFill="1" applyBorder="1" applyAlignment="1">
      <alignment horizontal="left" vertical="top"/>
    </xf>
    <xf numFmtId="0" fontId="0" fillId="2" borderId="11" xfId="0"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12" xfId="0" applyFill="1" applyBorder="1" applyAlignment="1">
      <alignment horizontal="left" vertical="top" wrapText="1"/>
    </xf>
    <xf numFmtId="0" fontId="0" fillId="0" borderId="1" xfId="0" applyNumberFormat="1" applyFill="1" applyBorder="1" applyAlignment="1">
      <alignment horizontal="left" vertical="top"/>
    </xf>
    <xf numFmtId="0" fontId="0" fillId="0" borderId="11" xfId="0" applyNumberFormat="1" applyFill="1" applyBorder="1" applyAlignment="1">
      <alignment horizontal="left" vertical="top"/>
    </xf>
    <xf numFmtId="0" fontId="19" fillId="2" borderId="1" xfId="0" applyFont="1" applyFill="1" applyBorder="1" applyAlignment="1">
      <alignment horizontal="left" vertical="top"/>
    </xf>
    <xf numFmtId="0" fontId="19" fillId="2" borderId="1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2" borderId="12" xfId="0" applyFont="1" applyFill="1" applyBorder="1" applyAlignment="1">
      <alignment horizontal="left" vertical="top"/>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12" xfId="0" applyFont="1" applyFill="1" applyBorder="1" applyAlignment="1">
      <alignment horizontal="left" vertical="top" wrapText="1"/>
    </xf>
    <xf numFmtId="0" fontId="0" fillId="0" borderId="1" xfId="0" applyFill="1" applyBorder="1" applyAlignment="1">
      <alignment horizontal="left" vertical="top"/>
    </xf>
    <xf numFmtId="0" fontId="0" fillId="0" borderId="11" xfId="0" applyFill="1" applyBorder="1" applyAlignment="1">
      <alignment horizontal="left" vertical="top"/>
    </xf>
    <xf numFmtId="0" fontId="7" fillId="3" borderId="4" xfId="0" applyFont="1" applyFill="1" applyBorder="1" applyAlignment="1">
      <alignment horizontal="left" vertical="top" wrapText="1"/>
    </xf>
    <xf numFmtId="0" fontId="7" fillId="3" borderId="4" xfId="0" applyFont="1" applyFill="1" applyBorder="1" applyAlignment="1">
      <alignment horizontal="left" vertical="top"/>
    </xf>
    <xf numFmtId="0" fontId="7" fillId="3" borderId="14" xfId="0" applyFont="1" applyFill="1" applyBorder="1" applyAlignment="1">
      <alignment horizontal="left" vertical="top"/>
    </xf>
    <xf numFmtId="0" fontId="3" fillId="2" borderId="32" xfId="0" applyFont="1" applyFill="1" applyBorder="1" applyAlignment="1">
      <alignment horizontal="left" vertical="top"/>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171" fontId="19" fillId="2" borderId="2" xfId="4" applyNumberFormat="1" applyFont="1" applyFill="1" applyBorder="1" applyAlignment="1">
      <alignment horizontal="left" vertical="top"/>
    </xf>
    <xf numFmtId="171" fontId="19" fillId="2" borderId="3" xfId="4" applyNumberFormat="1" applyFont="1" applyFill="1" applyBorder="1" applyAlignment="1">
      <alignment horizontal="left" vertical="top"/>
    </xf>
    <xf numFmtId="171" fontId="19" fillId="2" borderId="12" xfId="4" applyNumberFormat="1" applyFont="1" applyFill="1" applyBorder="1" applyAlignment="1">
      <alignment horizontal="left" vertical="top"/>
    </xf>
    <xf numFmtId="0" fontId="7" fillId="3" borderId="27" xfId="0" applyFont="1" applyFill="1" applyBorder="1" applyAlignment="1">
      <alignment horizontal="left" vertical="top"/>
    </xf>
    <xf numFmtId="0" fontId="7" fillId="3" borderId="28" xfId="0" applyFont="1" applyFill="1" applyBorder="1" applyAlignment="1">
      <alignment horizontal="left" vertical="top"/>
    </xf>
    <xf numFmtId="0" fontId="13" fillId="0" borderId="0" xfId="0" applyFont="1" applyFill="1" applyAlignment="1">
      <alignment horizontal="center" vertical="center"/>
    </xf>
    <xf numFmtId="0" fontId="13" fillId="0" borderId="25" xfId="0" applyFont="1" applyFill="1" applyBorder="1" applyAlignment="1">
      <alignment horizontal="center" vertical="center"/>
    </xf>
    <xf numFmtId="0" fontId="0" fillId="0" borderId="1" xfId="0" applyFill="1" applyBorder="1" applyAlignment="1">
      <alignment horizontal="left" vertical="top" wrapText="1"/>
    </xf>
    <xf numFmtId="0" fontId="0" fillId="0" borderId="11" xfId="0" applyFill="1" applyBorder="1" applyAlignment="1">
      <alignment horizontal="left" vertical="top" wrapText="1"/>
    </xf>
    <xf numFmtId="0" fontId="7" fillId="3" borderId="29" xfId="0" applyFont="1" applyFill="1" applyBorder="1" applyAlignment="1">
      <alignment horizontal="left" vertical="top" wrapText="1"/>
    </xf>
    <xf numFmtId="0" fontId="7" fillId="3" borderId="30" xfId="0" applyFont="1" applyFill="1" applyBorder="1" applyAlignment="1">
      <alignment horizontal="left" vertical="top" wrapText="1"/>
    </xf>
    <xf numFmtId="0" fontId="7" fillId="3" borderId="31" xfId="0" applyFont="1" applyFill="1" applyBorder="1" applyAlignment="1">
      <alignment horizontal="left" vertical="top" wrapText="1"/>
    </xf>
    <xf numFmtId="0" fontId="8" fillId="2" borderId="5" xfId="0" applyFont="1" applyFill="1" applyBorder="1" applyAlignment="1">
      <alignment horizontal="center" vertical="top"/>
    </xf>
    <xf numFmtId="0" fontId="8" fillId="2" borderId="6" xfId="0" applyFont="1" applyFill="1" applyBorder="1" applyAlignment="1">
      <alignment horizontal="center" vertical="top"/>
    </xf>
    <xf numFmtId="0" fontId="8" fillId="2" borderId="7" xfId="0" applyFont="1" applyFill="1" applyBorder="1" applyAlignment="1">
      <alignment horizontal="center" vertical="top"/>
    </xf>
    <xf numFmtId="0" fontId="9" fillId="4" borderId="8" xfId="0" applyFont="1" applyFill="1" applyBorder="1" applyAlignment="1">
      <alignment horizontal="center" vertical="center"/>
    </xf>
    <xf numFmtId="0" fontId="9" fillId="4" borderId="0" xfId="0" applyFont="1" applyFill="1" applyBorder="1" applyAlignment="1">
      <alignment horizontal="center" vertical="center"/>
    </xf>
    <xf numFmtId="0" fontId="9" fillId="4" borderId="9" xfId="0" applyFont="1" applyFill="1" applyBorder="1" applyAlignment="1">
      <alignment horizontal="center" vertical="center"/>
    </xf>
    <xf numFmtId="0" fontId="10" fillId="2" borderId="8" xfId="0" applyFont="1" applyFill="1" applyBorder="1" applyAlignment="1">
      <alignment horizontal="right" vertical="top"/>
    </xf>
    <xf numFmtId="0" fontId="10" fillId="2" borderId="0" xfId="0" applyFont="1" applyFill="1" applyBorder="1" applyAlignment="1">
      <alignment horizontal="right" vertical="top"/>
    </xf>
  </cellXfs>
  <cellStyles count="6">
    <cellStyle name="Comma" xfId="1" builtinId="3"/>
    <cellStyle name="Comma [0]" xfId="4" builtinId="6"/>
    <cellStyle name="Comma 2" xfId="5" xr:uid="{E54C141A-1F0B-4801-9EE6-6173B957D553}"/>
    <cellStyle name="Normal" xfId="0" builtinId="0"/>
    <cellStyle name="Normal 111 2 2" xfId="3" xr:uid="{00000000-0005-0000-0000-000003000000}"/>
    <cellStyle name="Percent" xfId="2" builtinId="5"/>
  </cellStyles>
  <dxfs count="0"/>
  <tableStyles count="0" defaultTableStyle="TableStyleMedium9" defaultPivotStyle="PivotStyleLight16"/>
  <colors>
    <mruColors>
      <color rgb="FFCCFFCC"/>
      <color rgb="FFFFCC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1</xdr:col>
      <xdr:colOff>136713</xdr:colOff>
      <xdr:row>4</xdr:row>
      <xdr:rowOff>268941</xdr:rowOff>
    </xdr:from>
    <xdr:to>
      <xdr:col>2</xdr:col>
      <xdr:colOff>672354</xdr:colOff>
      <xdr:row>8</xdr:row>
      <xdr:rowOff>10081</xdr:rowOff>
    </xdr:to>
    <xdr:grpSp>
      <xdr:nvGrpSpPr>
        <xdr:cNvPr id="10" name="Group 9">
          <a:extLst>
            <a:ext uri="{FF2B5EF4-FFF2-40B4-BE49-F238E27FC236}">
              <a16:creationId xmlns:a16="http://schemas.microsoft.com/office/drawing/2014/main" id="{00000000-0008-0000-0000-00000A000000}"/>
            </a:ext>
          </a:extLst>
        </xdr:cNvPr>
        <xdr:cNvGrpSpPr>
          <a:grpSpLocks noChangeAspect="1"/>
        </xdr:cNvGrpSpPr>
      </xdr:nvGrpSpPr>
      <xdr:grpSpPr>
        <a:xfrm>
          <a:off x="345356" y="949298"/>
          <a:ext cx="2413427" cy="1464712"/>
          <a:chOff x="10563225" y="657225"/>
          <a:chExt cx="3810000" cy="2324100"/>
        </a:xfrm>
      </xdr:grpSpPr>
      <xdr:pic>
        <xdr:nvPicPr>
          <xdr:cNvPr id="1052" name="Picture 28">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1" cstate="print"/>
          <a:srcRect b="34585"/>
          <a:stretch>
            <a:fillRect/>
          </a:stretch>
        </xdr:blipFill>
        <xdr:spPr bwMode="auto">
          <a:xfrm>
            <a:off x="10563225" y="657225"/>
            <a:ext cx="3810000" cy="2324100"/>
          </a:xfrm>
          <a:prstGeom prst="rect">
            <a:avLst/>
          </a:prstGeom>
          <a:ln>
            <a:noFill/>
          </a:ln>
          <a:effectLst>
            <a:softEdge rad="112500"/>
          </a:effectLst>
        </xdr:spPr>
      </xdr:pic>
      <xdr:sp macro="" textlink="">
        <xdr:nvSpPr>
          <xdr:cNvPr id="7" name="Rectangle 6">
            <a:extLst>
              <a:ext uri="{FF2B5EF4-FFF2-40B4-BE49-F238E27FC236}">
                <a16:creationId xmlns:a16="http://schemas.microsoft.com/office/drawing/2014/main" id="{00000000-0008-0000-0000-000007000000}"/>
              </a:ext>
            </a:extLst>
          </xdr:cNvPr>
          <xdr:cNvSpPr/>
        </xdr:nvSpPr>
        <xdr:spPr>
          <a:xfrm>
            <a:off x="13925550" y="80010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0677525" y="771525"/>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ectangle 8">
            <a:extLst>
              <a:ext uri="{FF2B5EF4-FFF2-40B4-BE49-F238E27FC236}">
                <a16:creationId xmlns:a16="http://schemas.microsoft.com/office/drawing/2014/main" id="{00000000-0008-0000-0000-000009000000}"/>
              </a:ext>
            </a:extLst>
          </xdr:cNvPr>
          <xdr:cNvSpPr/>
        </xdr:nvSpPr>
        <xdr:spPr>
          <a:xfrm>
            <a:off x="10715625" y="2305050"/>
            <a:ext cx="3429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21</xdr:row>
      <xdr:rowOff>65690</xdr:rowOff>
    </xdr:from>
    <xdr:to>
      <xdr:col>1</xdr:col>
      <xdr:colOff>4204139</xdr:colOff>
      <xdr:row>33</xdr:row>
      <xdr:rowOff>116782</xdr:rowOff>
    </xdr:to>
    <xdr:pic>
      <xdr:nvPicPr>
        <xdr:cNvPr id="2" name="Picture 1">
          <a:extLst>
            <a:ext uri="{FF2B5EF4-FFF2-40B4-BE49-F238E27FC236}">
              <a16:creationId xmlns:a16="http://schemas.microsoft.com/office/drawing/2014/main" id="{2FAADBBC-D01D-4178-B113-A91D179846B1}"/>
            </a:ext>
          </a:extLst>
        </xdr:cNvPr>
        <xdr:cNvPicPr>
          <a:picLocks noChangeAspect="1"/>
        </xdr:cNvPicPr>
      </xdr:nvPicPr>
      <xdr:blipFill rotWithShape="1">
        <a:blip xmlns:r="http://schemas.openxmlformats.org/officeDocument/2006/relationships" r:embed="rId1"/>
        <a:srcRect t="16787" b="8520"/>
        <a:stretch/>
      </xdr:blipFill>
      <xdr:spPr>
        <a:xfrm>
          <a:off x="1" y="3167701"/>
          <a:ext cx="4204138" cy="2240747"/>
        </a:xfrm>
        <a:prstGeom prst="rect">
          <a:avLst/>
        </a:prstGeom>
      </xdr:spPr>
    </xdr:pic>
    <xdr:clientData/>
  </xdr:twoCellAnchor>
  <xdr:twoCellAnchor editAs="oneCell">
    <xdr:from>
      <xdr:col>4</xdr:col>
      <xdr:colOff>751783</xdr:colOff>
      <xdr:row>21</xdr:row>
      <xdr:rowOff>145977</xdr:rowOff>
    </xdr:from>
    <xdr:to>
      <xdr:col>5</xdr:col>
      <xdr:colOff>855585</xdr:colOff>
      <xdr:row>38</xdr:row>
      <xdr:rowOff>175173</xdr:rowOff>
    </xdr:to>
    <xdr:pic>
      <xdr:nvPicPr>
        <xdr:cNvPr id="3" name="Picture 2">
          <a:extLst>
            <a:ext uri="{FF2B5EF4-FFF2-40B4-BE49-F238E27FC236}">
              <a16:creationId xmlns:a16="http://schemas.microsoft.com/office/drawing/2014/main" id="{8D02B99C-7843-437F-B2F7-AFB051850166}"/>
            </a:ext>
          </a:extLst>
        </xdr:cNvPr>
        <xdr:cNvPicPr>
          <a:picLocks noChangeAspect="1"/>
        </xdr:cNvPicPr>
      </xdr:nvPicPr>
      <xdr:blipFill rotWithShape="1">
        <a:blip xmlns:r="http://schemas.openxmlformats.org/officeDocument/2006/relationships" r:embed="rId2"/>
        <a:srcRect r="13698"/>
        <a:stretch/>
      </xdr:blipFill>
      <xdr:spPr>
        <a:xfrm>
          <a:off x="4123852" y="3247988"/>
          <a:ext cx="1527078" cy="3131207"/>
        </a:xfrm>
        <a:prstGeom prst="rect">
          <a:avLst/>
        </a:prstGeom>
      </xdr:spPr>
    </xdr:pic>
    <xdr:clientData/>
  </xdr:twoCellAnchor>
  <xdr:twoCellAnchor editAs="oneCell">
    <xdr:from>
      <xdr:col>11</xdr:col>
      <xdr:colOff>51092</xdr:colOff>
      <xdr:row>21</xdr:row>
      <xdr:rowOff>138678</xdr:rowOff>
    </xdr:from>
    <xdr:to>
      <xdr:col>14</xdr:col>
      <xdr:colOff>408189</xdr:colOff>
      <xdr:row>39</xdr:row>
      <xdr:rowOff>119270</xdr:rowOff>
    </xdr:to>
    <xdr:pic>
      <xdr:nvPicPr>
        <xdr:cNvPr id="6" name="Picture 5">
          <a:extLst>
            <a:ext uri="{FF2B5EF4-FFF2-40B4-BE49-F238E27FC236}">
              <a16:creationId xmlns:a16="http://schemas.microsoft.com/office/drawing/2014/main" id="{704C9819-D887-45AC-BA83-8688EF091173}"/>
            </a:ext>
          </a:extLst>
        </xdr:cNvPr>
        <xdr:cNvPicPr>
          <a:picLocks noChangeAspect="1"/>
        </xdr:cNvPicPr>
      </xdr:nvPicPr>
      <xdr:blipFill>
        <a:blip xmlns:r="http://schemas.openxmlformats.org/officeDocument/2006/relationships" r:embed="rId3"/>
        <a:stretch>
          <a:fillRect/>
        </a:stretch>
      </xdr:blipFill>
      <xdr:spPr>
        <a:xfrm>
          <a:off x="8663736" y="3240689"/>
          <a:ext cx="2196407" cy="3265074"/>
        </a:xfrm>
        <a:prstGeom prst="rect">
          <a:avLst/>
        </a:prstGeom>
      </xdr:spPr>
    </xdr:pic>
    <xdr:clientData/>
  </xdr:twoCellAnchor>
  <xdr:twoCellAnchor editAs="oneCell">
    <xdr:from>
      <xdr:col>5</xdr:col>
      <xdr:colOff>1380755</xdr:colOff>
      <xdr:row>23</xdr:row>
      <xdr:rowOff>58390</xdr:rowOff>
    </xdr:from>
    <xdr:to>
      <xdr:col>10</xdr:col>
      <xdr:colOff>471889</xdr:colOff>
      <xdr:row>39</xdr:row>
      <xdr:rowOff>85673</xdr:rowOff>
    </xdr:to>
    <xdr:pic>
      <xdr:nvPicPr>
        <xdr:cNvPr id="13" name="Picture 12">
          <a:extLst>
            <a:ext uri="{FF2B5EF4-FFF2-40B4-BE49-F238E27FC236}">
              <a16:creationId xmlns:a16="http://schemas.microsoft.com/office/drawing/2014/main" id="{B63A5CAE-4A81-4437-95B9-C626F79614BD}"/>
            </a:ext>
          </a:extLst>
        </xdr:cNvPr>
        <xdr:cNvPicPr>
          <a:picLocks noChangeAspect="1"/>
        </xdr:cNvPicPr>
      </xdr:nvPicPr>
      <xdr:blipFill>
        <a:blip xmlns:r="http://schemas.openxmlformats.org/officeDocument/2006/relationships" r:embed="rId4"/>
        <a:stretch>
          <a:fillRect/>
        </a:stretch>
      </xdr:blipFill>
      <xdr:spPr>
        <a:xfrm>
          <a:off x="10029893" y="4985114"/>
          <a:ext cx="2966824" cy="2946823"/>
        </a:xfrm>
        <a:prstGeom prst="rect">
          <a:avLst/>
        </a:prstGeom>
      </xdr:spPr>
    </xdr:pic>
    <xdr:clientData/>
  </xdr:twoCellAnchor>
  <xdr:twoCellAnchor editAs="oneCell">
    <xdr:from>
      <xdr:col>2</xdr:col>
      <xdr:colOff>96414</xdr:colOff>
      <xdr:row>21</xdr:row>
      <xdr:rowOff>102186</xdr:rowOff>
    </xdr:from>
    <xdr:to>
      <xdr:col>4</xdr:col>
      <xdr:colOff>30675</xdr:colOff>
      <xdr:row>40</xdr:row>
      <xdr:rowOff>21898</xdr:rowOff>
    </xdr:to>
    <xdr:pic>
      <xdr:nvPicPr>
        <xdr:cNvPr id="14" name="Picture 13">
          <a:extLst>
            <a:ext uri="{FF2B5EF4-FFF2-40B4-BE49-F238E27FC236}">
              <a16:creationId xmlns:a16="http://schemas.microsoft.com/office/drawing/2014/main" id="{4E479914-91F2-4D5D-83E0-9D0DEB570652}"/>
            </a:ext>
          </a:extLst>
        </xdr:cNvPr>
        <xdr:cNvPicPr>
          <a:picLocks noChangeAspect="1"/>
        </xdr:cNvPicPr>
      </xdr:nvPicPr>
      <xdr:blipFill>
        <a:blip xmlns:r="http://schemas.openxmlformats.org/officeDocument/2006/relationships" r:embed="rId5"/>
        <a:stretch>
          <a:fillRect/>
        </a:stretch>
      </xdr:blipFill>
      <xdr:spPr>
        <a:xfrm>
          <a:off x="4701989" y="3204197"/>
          <a:ext cx="1934146" cy="33866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41</xdr:row>
      <xdr:rowOff>38100</xdr:rowOff>
    </xdr:from>
    <xdr:to>
      <xdr:col>16</xdr:col>
      <xdr:colOff>190231</xdr:colOff>
      <xdr:row>61</xdr:row>
      <xdr:rowOff>47067</xdr:rowOff>
    </xdr:to>
    <xdr:pic>
      <xdr:nvPicPr>
        <xdr:cNvPr id="4" name="Picture 3">
          <a:extLst>
            <a:ext uri="{FF2B5EF4-FFF2-40B4-BE49-F238E27FC236}">
              <a16:creationId xmlns:a16="http://schemas.microsoft.com/office/drawing/2014/main" id="{3AF0F6A4-0C04-4C2B-ABCF-6DFD22D05A8F}"/>
            </a:ext>
          </a:extLst>
        </xdr:cNvPr>
        <xdr:cNvPicPr>
          <a:picLocks noChangeAspect="1"/>
        </xdr:cNvPicPr>
      </xdr:nvPicPr>
      <xdr:blipFill>
        <a:blip xmlns:r="http://schemas.openxmlformats.org/officeDocument/2006/relationships" r:embed="rId1"/>
        <a:stretch>
          <a:fillRect/>
        </a:stretch>
      </xdr:blipFill>
      <xdr:spPr>
        <a:xfrm>
          <a:off x="7086600" y="7658100"/>
          <a:ext cx="6286231" cy="3818967"/>
        </a:xfrm>
        <a:prstGeom prst="rect">
          <a:avLst/>
        </a:prstGeom>
      </xdr:spPr>
    </xdr:pic>
    <xdr:clientData/>
  </xdr:twoCellAnchor>
  <xdr:twoCellAnchor editAs="oneCell">
    <xdr:from>
      <xdr:col>11</xdr:col>
      <xdr:colOff>29225</xdr:colOff>
      <xdr:row>41</xdr:row>
      <xdr:rowOff>0</xdr:rowOff>
    </xdr:from>
    <xdr:to>
      <xdr:col>16</xdr:col>
      <xdr:colOff>85987</xdr:colOff>
      <xdr:row>58</xdr:row>
      <xdr:rowOff>85309</xdr:rowOff>
    </xdr:to>
    <xdr:pic>
      <xdr:nvPicPr>
        <xdr:cNvPr id="5" name="Picture 4">
          <a:extLst>
            <a:ext uri="{FF2B5EF4-FFF2-40B4-BE49-F238E27FC236}">
              <a16:creationId xmlns:a16="http://schemas.microsoft.com/office/drawing/2014/main" id="{86D8159B-20DF-42B9-89AE-3E98AFC832F5}"/>
            </a:ext>
          </a:extLst>
        </xdr:cNvPr>
        <xdr:cNvPicPr>
          <a:picLocks noChangeAspect="1"/>
        </xdr:cNvPicPr>
      </xdr:nvPicPr>
      <xdr:blipFill>
        <a:blip xmlns:r="http://schemas.openxmlformats.org/officeDocument/2006/relationships" r:embed="rId2"/>
        <a:stretch>
          <a:fillRect/>
        </a:stretch>
      </xdr:blipFill>
      <xdr:spPr>
        <a:xfrm>
          <a:off x="13821425" y="7620000"/>
          <a:ext cx="3104762" cy="33238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pageSetUpPr fitToPage="1"/>
  </sheetPr>
  <dimension ref="A1:GZ268"/>
  <sheetViews>
    <sheetView showGridLines="0" tabSelected="1" zoomScale="70" zoomScaleNormal="70" zoomScaleSheetLayoutView="100" workbookViewId="0">
      <selection activeCell="C32" sqref="C32:E32"/>
    </sheetView>
  </sheetViews>
  <sheetFormatPr defaultColWidth="9.1796875" defaultRowHeight="14.5" x14ac:dyDescent="0.35"/>
  <cols>
    <col min="1" max="1" width="3" style="5" customWidth="1"/>
    <col min="2" max="2" width="26.81640625" style="1" customWidth="1"/>
    <col min="3" max="3" width="45.7265625" style="1" customWidth="1"/>
    <col min="4" max="4" width="2.7265625" style="1" customWidth="1"/>
    <col min="5" max="5" width="50.1796875" style="1" customWidth="1"/>
    <col min="6" max="6" width="9.54296875" style="5" bestFit="1" customWidth="1"/>
    <col min="7" max="7" width="9.54296875" style="34" bestFit="1" customWidth="1"/>
    <col min="8" max="8" width="16.81640625" style="34" bestFit="1" customWidth="1"/>
    <col min="9" max="208" width="9.1796875" style="34"/>
    <col min="209" max="16384" width="9.1796875" style="1"/>
  </cols>
  <sheetData>
    <row r="1" spans="1:208" s="38" customFormat="1" ht="13" x14ac:dyDescent="0.35">
      <c r="B1" s="38" t="s">
        <v>38</v>
      </c>
      <c r="E1" s="39" t="s">
        <v>39</v>
      </c>
    </row>
    <row r="2" spans="1:208" s="38" customFormat="1" ht="4" customHeight="1" x14ac:dyDescent="0.35">
      <c r="E2" s="39"/>
    </row>
    <row r="3" spans="1:208" ht="18" x14ac:dyDescent="0.35">
      <c r="A3" s="34"/>
      <c r="B3" s="126" t="s">
        <v>36</v>
      </c>
      <c r="C3" s="126"/>
      <c r="D3" s="126"/>
      <c r="E3" s="126"/>
      <c r="F3" s="34"/>
    </row>
    <row r="4" spans="1:208" s="5" customFormat="1" ht="18.5" thickBot="1" x14ac:dyDescent="0.4">
      <c r="A4" s="34"/>
      <c r="B4" s="127" t="s">
        <v>37</v>
      </c>
      <c r="C4" s="127"/>
      <c r="D4" s="127"/>
      <c r="E4" s="127"/>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row>
    <row r="5" spans="1:208" ht="41.25" customHeight="1" x14ac:dyDescent="0.35">
      <c r="A5" s="34"/>
      <c r="B5" s="133" t="s">
        <v>43</v>
      </c>
      <c r="C5" s="134"/>
      <c r="D5" s="134"/>
      <c r="E5" s="135"/>
      <c r="F5" s="34"/>
    </row>
    <row r="6" spans="1:208" ht="63.75" customHeight="1" x14ac:dyDescent="0.35">
      <c r="A6" s="34"/>
      <c r="B6" s="136" t="s">
        <v>75</v>
      </c>
      <c r="C6" s="137"/>
      <c r="D6" s="137"/>
      <c r="E6" s="138"/>
      <c r="F6" s="34"/>
    </row>
    <row r="7" spans="1:208" ht="15.5" x14ac:dyDescent="0.35">
      <c r="A7" s="34"/>
      <c r="B7" s="139" t="s">
        <v>0</v>
      </c>
      <c r="C7" s="140"/>
      <c r="D7" s="16" t="s">
        <v>7</v>
      </c>
      <c r="E7" s="22" t="s">
        <v>72</v>
      </c>
      <c r="F7" s="34"/>
    </row>
    <row r="8" spans="1:208" ht="15.5" x14ac:dyDescent="0.35">
      <c r="A8" s="34"/>
      <c r="B8" s="139" t="s">
        <v>19</v>
      </c>
      <c r="C8" s="140"/>
      <c r="D8" s="16" t="s">
        <v>7</v>
      </c>
      <c r="E8" s="17">
        <v>44029</v>
      </c>
      <c r="F8" s="34"/>
    </row>
    <row r="9" spans="1:208" ht="16" thickBot="1" x14ac:dyDescent="0.4">
      <c r="A9" s="34"/>
      <c r="B9" s="18"/>
      <c r="C9" s="19" t="s">
        <v>20</v>
      </c>
      <c r="D9" s="20" t="s">
        <v>7</v>
      </c>
      <c r="E9" s="21">
        <v>0</v>
      </c>
      <c r="F9" s="34"/>
    </row>
    <row r="10" spans="1:208" ht="18.5" x14ac:dyDescent="0.35">
      <c r="A10" s="34"/>
      <c r="B10" s="118" t="s">
        <v>21</v>
      </c>
      <c r="C10" s="119"/>
      <c r="D10" s="119"/>
      <c r="E10" s="120"/>
      <c r="F10" s="34"/>
    </row>
    <row r="11" spans="1:208" ht="22.5" customHeight="1" x14ac:dyDescent="0.35">
      <c r="A11" s="34"/>
      <c r="B11" s="2" t="s">
        <v>1</v>
      </c>
      <c r="C11" s="128" t="s">
        <v>108</v>
      </c>
      <c r="D11" s="128"/>
      <c r="E11" s="129"/>
      <c r="F11" s="34"/>
    </row>
    <row r="12" spans="1:208" x14ac:dyDescent="0.3">
      <c r="A12" s="34"/>
      <c r="B12" s="2" t="s">
        <v>2</v>
      </c>
      <c r="C12" s="98" t="s">
        <v>70</v>
      </c>
      <c r="D12" s="98"/>
      <c r="E12" s="99"/>
      <c r="F12" s="34"/>
      <c r="G12" s="35"/>
    </row>
    <row r="13" spans="1:208" x14ac:dyDescent="0.35">
      <c r="A13" s="34"/>
      <c r="B13" s="2" t="s">
        <v>3</v>
      </c>
      <c r="C13" s="107" t="s">
        <v>52</v>
      </c>
      <c r="D13" s="108"/>
      <c r="E13" s="109"/>
      <c r="F13" s="34"/>
      <c r="H13" s="41"/>
    </row>
    <row r="14" spans="1:208" x14ac:dyDescent="0.35">
      <c r="A14" s="34"/>
      <c r="B14" s="2" t="s">
        <v>4</v>
      </c>
      <c r="C14" s="107" t="s">
        <v>54</v>
      </c>
      <c r="D14" s="108"/>
      <c r="E14" s="109"/>
      <c r="F14" s="34"/>
    </row>
    <row r="15" spans="1:208" ht="33.5" customHeight="1" thickBot="1" x14ac:dyDescent="0.4">
      <c r="A15" s="34"/>
      <c r="B15" s="12" t="s">
        <v>8</v>
      </c>
      <c r="C15" s="130" t="s">
        <v>73</v>
      </c>
      <c r="D15" s="131"/>
      <c r="E15" s="132"/>
      <c r="F15" s="34"/>
    </row>
    <row r="16" spans="1:208" ht="18.5" x14ac:dyDescent="0.35">
      <c r="A16" s="34"/>
      <c r="B16" s="118" t="s">
        <v>22</v>
      </c>
      <c r="C16" s="119"/>
      <c r="D16" s="119"/>
      <c r="E16" s="120"/>
      <c r="F16" s="34"/>
    </row>
    <row r="17" spans="1:6" x14ac:dyDescent="0.35">
      <c r="A17" s="34"/>
      <c r="B17" s="2" t="s">
        <v>9</v>
      </c>
      <c r="C17" s="103">
        <v>2021</v>
      </c>
      <c r="D17" s="103"/>
      <c r="E17" s="104"/>
      <c r="F17" s="34"/>
    </row>
    <row r="18" spans="1:6" x14ac:dyDescent="0.35">
      <c r="A18" s="34"/>
      <c r="B18" s="2" t="s">
        <v>11</v>
      </c>
      <c r="C18" s="105" t="s">
        <v>98</v>
      </c>
      <c r="D18" s="105"/>
      <c r="E18" s="106"/>
      <c r="F18" s="34"/>
    </row>
    <row r="19" spans="1:6" ht="15.75" customHeight="1" x14ac:dyDescent="0.35">
      <c r="A19" s="34"/>
      <c r="B19" s="2" t="s">
        <v>24</v>
      </c>
      <c r="C19" s="121">
        <f>'Market Potency'!C19</f>
        <v>50000000</v>
      </c>
      <c r="D19" s="122"/>
      <c r="E19" s="123"/>
      <c r="F19" s="34"/>
    </row>
    <row r="20" spans="1:6" x14ac:dyDescent="0.35">
      <c r="A20" s="34"/>
      <c r="B20" s="3"/>
      <c r="C20" s="45"/>
      <c r="D20" s="46"/>
      <c r="E20" s="47"/>
      <c r="F20" s="34"/>
    </row>
    <row r="21" spans="1:6" x14ac:dyDescent="0.35">
      <c r="A21" s="34"/>
      <c r="B21" s="49" t="s">
        <v>45</v>
      </c>
      <c r="C21" s="65" t="s">
        <v>109</v>
      </c>
      <c r="D21" s="14"/>
      <c r="E21" s="4"/>
      <c r="F21" s="43"/>
    </row>
    <row r="22" spans="1:6" x14ac:dyDescent="0.35">
      <c r="A22" s="34"/>
      <c r="B22" s="49" t="s">
        <v>44</v>
      </c>
      <c r="C22" s="65" t="s">
        <v>110</v>
      </c>
      <c r="D22" s="46"/>
      <c r="E22" s="47"/>
      <c r="F22" s="43"/>
    </row>
    <row r="23" spans="1:6" x14ac:dyDescent="0.35">
      <c r="A23" s="34"/>
      <c r="B23" s="3"/>
      <c r="C23" s="44"/>
      <c r="D23" s="46"/>
      <c r="E23" s="47"/>
      <c r="F23" s="43"/>
    </row>
    <row r="24" spans="1:6" ht="16.5" customHeight="1" x14ac:dyDescent="0.35">
      <c r="A24" s="34"/>
      <c r="B24" s="11" t="s">
        <v>13</v>
      </c>
      <c r="C24" s="115" t="s">
        <v>74</v>
      </c>
      <c r="D24" s="116"/>
      <c r="E24" s="117"/>
      <c r="F24" s="34"/>
    </row>
    <row r="25" spans="1:6" ht="15" thickBot="1" x14ac:dyDescent="0.4">
      <c r="A25" s="34"/>
      <c r="B25" s="12" t="s">
        <v>10</v>
      </c>
      <c r="C25" s="124" t="s">
        <v>63</v>
      </c>
      <c r="D25" s="124"/>
      <c r="E25" s="125"/>
      <c r="F25" s="34"/>
    </row>
    <row r="26" spans="1:6" ht="18.5" x14ac:dyDescent="0.35">
      <c r="A26" s="34"/>
      <c r="B26" s="118" t="s">
        <v>23</v>
      </c>
      <c r="C26" s="119"/>
      <c r="D26" s="119"/>
      <c r="E26" s="120"/>
      <c r="F26" s="34"/>
    </row>
    <row r="27" spans="1:6" x14ac:dyDescent="0.35">
      <c r="A27" s="34"/>
      <c r="B27" s="2" t="s">
        <v>6</v>
      </c>
      <c r="C27" s="98" t="s">
        <v>111</v>
      </c>
      <c r="D27" s="98"/>
      <c r="E27" s="99"/>
      <c r="F27" s="34"/>
    </row>
    <row r="28" spans="1:6" x14ac:dyDescent="0.35">
      <c r="A28" s="34"/>
      <c r="B28" s="2" t="s">
        <v>5</v>
      </c>
      <c r="C28" s="113" t="s">
        <v>112</v>
      </c>
      <c r="D28" s="113"/>
      <c r="E28" s="114"/>
      <c r="F28" s="34"/>
    </row>
    <row r="29" spans="1:6" ht="33.75" customHeight="1" x14ac:dyDescent="0.35">
      <c r="A29" s="34"/>
      <c r="B29" s="42" t="s">
        <v>41</v>
      </c>
      <c r="C29" s="100" t="s">
        <v>113</v>
      </c>
      <c r="D29" s="96"/>
      <c r="E29" s="97"/>
      <c r="F29" s="34"/>
    </row>
    <row r="30" spans="1:6" ht="34.5" customHeight="1" x14ac:dyDescent="0.35">
      <c r="A30" s="34"/>
      <c r="B30" s="11" t="s">
        <v>12</v>
      </c>
      <c r="C30" s="86" t="s">
        <v>99</v>
      </c>
      <c r="D30" s="86"/>
      <c r="E30" s="87"/>
      <c r="F30" s="34"/>
    </row>
    <row r="31" spans="1:6" x14ac:dyDescent="0.35">
      <c r="A31" s="34"/>
      <c r="B31" s="93" t="s">
        <v>42</v>
      </c>
      <c r="C31" s="95" t="s">
        <v>64</v>
      </c>
      <c r="D31" s="96"/>
      <c r="E31" s="97"/>
      <c r="F31" s="34"/>
    </row>
    <row r="32" spans="1:6" x14ac:dyDescent="0.35">
      <c r="A32" s="34"/>
      <c r="B32" s="94"/>
      <c r="C32" s="98"/>
      <c r="D32" s="98"/>
      <c r="E32" s="99"/>
      <c r="F32" s="34"/>
    </row>
    <row r="33" spans="1:208" ht="16.5" customHeight="1" x14ac:dyDescent="0.35">
      <c r="A33" s="34"/>
      <c r="B33" s="94"/>
      <c r="C33" s="98"/>
      <c r="D33" s="98"/>
      <c r="E33" s="99"/>
      <c r="F33" s="34"/>
    </row>
    <row r="34" spans="1:208" ht="13.5" customHeight="1" x14ac:dyDescent="0.35">
      <c r="A34" s="34"/>
      <c r="B34" s="60"/>
      <c r="C34" s="61"/>
      <c r="D34" s="62"/>
      <c r="E34" s="63"/>
      <c r="F34" s="34"/>
    </row>
    <row r="35" spans="1:208" ht="34.5" customHeight="1" x14ac:dyDescent="0.35">
      <c r="A35" s="34"/>
      <c r="B35" s="48"/>
      <c r="C35" s="100"/>
      <c r="D35" s="101"/>
      <c r="E35" s="102"/>
      <c r="F35" s="34"/>
    </row>
    <row r="36" spans="1:208" ht="40.5" customHeight="1" x14ac:dyDescent="0.35">
      <c r="A36" s="34"/>
      <c r="B36" s="11" t="s">
        <v>14</v>
      </c>
      <c r="C36" s="110"/>
      <c r="D36" s="111"/>
      <c r="E36" s="112"/>
      <c r="F36" s="34"/>
    </row>
    <row r="37" spans="1:208" ht="27" customHeight="1" thickBot="1" x14ac:dyDescent="0.4">
      <c r="A37" s="34"/>
      <c r="B37" s="12" t="s">
        <v>15</v>
      </c>
      <c r="C37" s="91" t="s">
        <v>53</v>
      </c>
      <c r="D37" s="91"/>
      <c r="E37" s="92"/>
      <c r="F37" s="34"/>
    </row>
    <row r="38" spans="1:208" s="5" customFormat="1" ht="15" thickBot="1" x14ac:dyDescent="0.4">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c r="CB38" s="34"/>
      <c r="CC38" s="34"/>
      <c r="CD38" s="34"/>
      <c r="CE38" s="34"/>
      <c r="CF38" s="34"/>
      <c r="CG38" s="34"/>
      <c r="CH38" s="34"/>
      <c r="CI38" s="34"/>
      <c r="CJ38" s="34"/>
      <c r="CK38" s="34"/>
      <c r="CL38" s="34"/>
      <c r="CM38" s="34"/>
      <c r="CN38" s="34"/>
      <c r="CO38" s="34"/>
      <c r="CP38" s="34"/>
      <c r="CQ38" s="34"/>
      <c r="CR38" s="34"/>
      <c r="CS38" s="34"/>
      <c r="CT38" s="34"/>
      <c r="CU38" s="34"/>
      <c r="CV38" s="34"/>
      <c r="CW38" s="34"/>
      <c r="CX38" s="34"/>
      <c r="CY38" s="34"/>
      <c r="CZ38" s="34"/>
      <c r="DA38" s="34"/>
      <c r="DB38" s="34"/>
      <c r="DC38" s="34"/>
      <c r="DD38" s="34"/>
      <c r="DE38" s="34"/>
      <c r="DF38" s="34"/>
      <c r="DG38" s="34"/>
      <c r="DH38" s="34"/>
      <c r="DI38" s="34"/>
      <c r="DJ38" s="34"/>
      <c r="DK38" s="34"/>
      <c r="DL38" s="34"/>
      <c r="DM38" s="34"/>
      <c r="DN38" s="34"/>
      <c r="DO38" s="34"/>
      <c r="DP38" s="34"/>
      <c r="DQ38" s="34"/>
      <c r="DR38" s="34"/>
      <c r="DS38" s="34"/>
      <c r="DT38" s="34"/>
      <c r="DU38" s="34"/>
      <c r="DV38" s="34"/>
      <c r="DW38" s="34"/>
      <c r="DX38" s="34"/>
      <c r="DY38" s="34"/>
      <c r="DZ38" s="34"/>
      <c r="EA38" s="34"/>
      <c r="EB38" s="34"/>
      <c r="EC38" s="34"/>
      <c r="ED38" s="34"/>
      <c r="EE38" s="34"/>
      <c r="EF38" s="34"/>
      <c r="EG38" s="34"/>
      <c r="EH38" s="34"/>
      <c r="EI38" s="34"/>
      <c r="EJ38" s="34"/>
      <c r="EK38" s="34"/>
      <c r="EL38" s="34"/>
      <c r="EM38" s="34"/>
      <c r="EN38" s="34"/>
      <c r="EO38" s="34"/>
      <c r="EP38" s="34"/>
      <c r="EQ38" s="34"/>
      <c r="ER38" s="34"/>
      <c r="ES38" s="34"/>
      <c r="ET38" s="34"/>
      <c r="EU38" s="34"/>
      <c r="EV38" s="34"/>
      <c r="EW38" s="34"/>
      <c r="EX38" s="34"/>
      <c r="EY38" s="34"/>
      <c r="EZ38" s="34"/>
      <c r="FA38" s="34"/>
      <c r="FB38" s="34"/>
      <c r="FC38" s="34"/>
      <c r="FD38" s="34"/>
      <c r="FE38" s="34"/>
      <c r="FF38" s="34"/>
      <c r="FG38" s="34"/>
      <c r="FH38" s="34"/>
      <c r="FI38" s="34"/>
      <c r="FJ38" s="34"/>
      <c r="FK38" s="34"/>
      <c r="FL38" s="34"/>
      <c r="FM38" s="34"/>
      <c r="FN38" s="34"/>
      <c r="FO38" s="34"/>
      <c r="FP38" s="34"/>
      <c r="FQ38" s="34"/>
      <c r="FR38" s="34"/>
      <c r="FS38" s="34"/>
      <c r="FT38" s="34"/>
      <c r="FU38" s="34"/>
      <c r="FV38" s="34"/>
      <c r="FW38" s="34"/>
      <c r="FX38" s="34"/>
      <c r="FY38" s="34"/>
      <c r="FZ38" s="34"/>
      <c r="GA38" s="34"/>
      <c r="GB38" s="34"/>
      <c r="GC38" s="34"/>
      <c r="GD38" s="34"/>
      <c r="GE38" s="34"/>
      <c r="GF38" s="34"/>
      <c r="GG38" s="34"/>
      <c r="GH38" s="34"/>
      <c r="GI38" s="34"/>
      <c r="GJ38" s="34"/>
      <c r="GK38" s="34"/>
      <c r="GL38" s="34"/>
      <c r="GM38" s="34"/>
      <c r="GN38" s="34"/>
      <c r="GO38" s="34"/>
      <c r="GP38" s="34"/>
      <c r="GQ38" s="34"/>
      <c r="GR38" s="34"/>
      <c r="GS38" s="34"/>
      <c r="GT38" s="34"/>
      <c r="GU38" s="34"/>
      <c r="GV38" s="34"/>
      <c r="GW38" s="34"/>
      <c r="GX38" s="34"/>
      <c r="GY38" s="34"/>
      <c r="GZ38" s="34"/>
    </row>
    <row r="39" spans="1:208" s="5" customFormat="1" x14ac:dyDescent="0.35">
      <c r="A39" s="34"/>
      <c r="B39" s="88" t="s">
        <v>16</v>
      </c>
      <c r="C39" s="89"/>
      <c r="D39" s="89"/>
      <c r="E39" s="90"/>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c r="CB39" s="34"/>
      <c r="CC39" s="34"/>
      <c r="CD39" s="34"/>
      <c r="CE39" s="34"/>
      <c r="CF39" s="34"/>
      <c r="CG39" s="34"/>
      <c r="CH39" s="34"/>
      <c r="CI39" s="34"/>
      <c r="CJ39" s="34"/>
      <c r="CK39" s="34"/>
      <c r="CL39" s="34"/>
      <c r="CM39" s="34"/>
      <c r="CN39" s="34"/>
      <c r="CO39" s="34"/>
      <c r="CP39" s="34"/>
      <c r="CQ39" s="34"/>
      <c r="CR39" s="34"/>
      <c r="CS39" s="34"/>
      <c r="CT39" s="34"/>
      <c r="CU39" s="34"/>
      <c r="CV39" s="34"/>
      <c r="CW39" s="34"/>
      <c r="CX39" s="34"/>
      <c r="CY39" s="34"/>
      <c r="CZ39" s="34"/>
      <c r="DA39" s="34"/>
      <c r="DB39" s="34"/>
      <c r="DC39" s="34"/>
      <c r="DD39" s="34"/>
      <c r="DE39" s="34"/>
      <c r="DF39" s="34"/>
      <c r="DG39" s="34"/>
      <c r="DH39" s="34"/>
      <c r="DI39" s="34"/>
      <c r="DJ39" s="34"/>
      <c r="DK39" s="34"/>
      <c r="DL39" s="34"/>
      <c r="DM39" s="34"/>
      <c r="DN39" s="34"/>
      <c r="DO39" s="34"/>
      <c r="DP39" s="34"/>
      <c r="DQ39" s="34"/>
      <c r="DR39" s="34"/>
      <c r="DS39" s="34"/>
      <c r="DT39" s="34"/>
      <c r="DU39" s="34"/>
      <c r="DV39" s="34"/>
      <c r="DW39" s="34"/>
      <c r="DX39" s="34"/>
      <c r="DY39" s="34"/>
      <c r="DZ39" s="34"/>
      <c r="EA39" s="34"/>
      <c r="EB39" s="34"/>
      <c r="EC39" s="34"/>
      <c r="ED39" s="34"/>
      <c r="EE39" s="34"/>
      <c r="EF39" s="34"/>
      <c r="EG39" s="34"/>
      <c r="EH39" s="34"/>
      <c r="EI39" s="34"/>
      <c r="EJ39" s="34"/>
      <c r="EK39" s="34"/>
      <c r="EL39" s="34"/>
      <c r="EM39" s="34"/>
      <c r="EN39" s="34"/>
      <c r="EO39" s="34"/>
      <c r="EP39" s="34"/>
      <c r="EQ39" s="34"/>
      <c r="ER39" s="34"/>
      <c r="ES39" s="34"/>
      <c r="ET39" s="34"/>
      <c r="EU39" s="34"/>
      <c r="EV39" s="34"/>
      <c r="EW39" s="34"/>
      <c r="EX39" s="34"/>
      <c r="EY39" s="34"/>
      <c r="EZ39" s="34"/>
      <c r="FA39" s="34"/>
      <c r="FB39" s="34"/>
      <c r="FC39" s="34"/>
      <c r="FD39" s="34"/>
      <c r="FE39" s="34"/>
      <c r="FF39" s="34"/>
      <c r="FG39" s="34"/>
      <c r="FH39" s="34"/>
      <c r="FI39" s="34"/>
      <c r="FJ39" s="34"/>
      <c r="FK39" s="34"/>
      <c r="FL39" s="34"/>
      <c r="FM39" s="34"/>
      <c r="FN39" s="34"/>
      <c r="FO39" s="34"/>
      <c r="FP39" s="34"/>
      <c r="FQ39" s="34"/>
      <c r="FR39" s="34"/>
      <c r="FS39" s="34"/>
      <c r="FT39" s="34"/>
      <c r="FU39" s="34"/>
      <c r="FV39" s="34"/>
      <c r="FW39" s="34"/>
      <c r="FX39" s="34"/>
      <c r="FY39" s="34"/>
      <c r="FZ39" s="34"/>
      <c r="GA39" s="34"/>
      <c r="GB39" s="34"/>
      <c r="GC39" s="34"/>
      <c r="GD39" s="34"/>
      <c r="GE39" s="34"/>
      <c r="GF39" s="34"/>
      <c r="GG39" s="34"/>
      <c r="GH39" s="34"/>
      <c r="GI39" s="34"/>
      <c r="GJ39" s="34"/>
      <c r="GK39" s="34"/>
      <c r="GL39" s="34"/>
      <c r="GM39" s="34"/>
      <c r="GN39" s="34"/>
      <c r="GO39" s="34"/>
      <c r="GP39" s="34"/>
      <c r="GQ39" s="34"/>
      <c r="GR39" s="34"/>
      <c r="GS39" s="34"/>
      <c r="GT39" s="34"/>
      <c r="GU39" s="34"/>
      <c r="GV39" s="34"/>
      <c r="GW39" s="34"/>
      <c r="GX39" s="34"/>
      <c r="GY39" s="34"/>
      <c r="GZ39" s="34"/>
    </row>
    <row r="40" spans="1:208" x14ac:dyDescent="0.35">
      <c r="A40" s="34"/>
      <c r="B40" s="13"/>
      <c r="C40" s="6" t="s">
        <v>32</v>
      </c>
      <c r="D40" s="6"/>
      <c r="E40" s="7"/>
      <c r="F40" s="34"/>
    </row>
    <row r="41" spans="1:208" x14ac:dyDescent="0.35">
      <c r="A41" s="34"/>
      <c r="B41" s="10"/>
      <c r="C41" s="6" t="s">
        <v>17</v>
      </c>
      <c r="D41" s="6"/>
      <c r="E41" s="7"/>
      <c r="F41" s="34"/>
    </row>
    <row r="42" spans="1:208" ht="15" thickBot="1" x14ac:dyDescent="0.4">
      <c r="A42" s="34"/>
      <c r="B42" s="26"/>
      <c r="C42" s="6" t="s">
        <v>18</v>
      </c>
      <c r="D42" s="6"/>
      <c r="E42" s="7"/>
      <c r="F42" s="34"/>
    </row>
    <row r="43" spans="1:208" s="23" customFormat="1" x14ac:dyDescent="0.35">
      <c r="A43" s="37"/>
      <c r="B43" s="27" t="s">
        <v>25</v>
      </c>
      <c r="C43" s="32" t="s">
        <v>33</v>
      </c>
      <c r="D43" s="24"/>
      <c r="E43" s="28" t="s">
        <v>26</v>
      </c>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c r="CW43" s="37"/>
      <c r="CX43" s="37"/>
      <c r="CY43" s="37"/>
      <c r="CZ43" s="37"/>
      <c r="DA43" s="37"/>
      <c r="DB43" s="37"/>
      <c r="DC43" s="37"/>
      <c r="DD43" s="37"/>
      <c r="DE43" s="37"/>
      <c r="DF43" s="37"/>
      <c r="DG43" s="37"/>
      <c r="DH43" s="37"/>
      <c r="DI43" s="37"/>
      <c r="DJ43" s="37"/>
      <c r="DK43" s="37"/>
      <c r="DL43" s="37"/>
      <c r="DM43" s="37"/>
      <c r="DN43" s="37"/>
      <c r="DO43" s="37"/>
      <c r="DP43" s="37"/>
      <c r="DQ43" s="37"/>
      <c r="DR43" s="37"/>
      <c r="DS43" s="37"/>
      <c r="DT43" s="37"/>
      <c r="DU43" s="37"/>
      <c r="DV43" s="37"/>
      <c r="DW43" s="37"/>
      <c r="DX43" s="37"/>
      <c r="DY43" s="37"/>
      <c r="DZ43" s="37"/>
      <c r="EA43" s="37"/>
      <c r="EB43" s="37"/>
      <c r="EC43" s="37"/>
      <c r="ED43" s="37"/>
      <c r="EE43" s="37"/>
      <c r="EF43" s="37"/>
      <c r="EG43" s="37"/>
      <c r="EH43" s="37"/>
      <c r="EI43" s="37"/>
      <c r="EJ43" s="37"/>
      <c r="EK43" s="37"/>
      <c r="EL43" s="37"/>
      <c r="EM43" s="37"/>
      <c r="EN43" s="37"/>
      <c r="EO43" s="37"/>
      <c r="EP43" s="37"/>
      <c r="EQ43" s="37"/>
      <c r="ER43" s="37"/>
      <c r="ES43" s="37"/>
      <c r="ET43" s="37"/>
      <c r="EU43" s="37"/>
      <c r="EV43" s="37"/>
      <c r="EW43" s="37"/>
      <c r="EX43" s="37"/>
      <c r="EY43" s="37"/>
      <c r="EZ43" s="37"/>
      <c r="FA43" s="37"/>
      <c r="FB43" s="37"/>
      <c r="FC43" s="37"/>
      <c r="FD43" s="37"/>
      <c r="FE43" s="37"/>
      <c r="FF43" s="37"/>
      <c r="FG43" s="37"/>
      <c r="FH43" s="37"/>
      <c r="FI43" s="37"/>
      <c r="FJ43" s="37"/>
      <c r="FK43" s="37"/>
      <c r="FL43" s="37"/>
      <c r="FM43" s="37"/>
      <c r="FN43" s="37"/>
      <c r="FO43" s="37"/>
      <c r="FP43" s="37"/>
      <c r="FQ43" s="37"/>
      <c r="FR43" s="37"/>
      <c r="FS43" s="37"/>
      <c r="FT43" s="37"/>
      <c r="FU43" s="37"/>
      <c r="FV43" s="37"/>
      <c r="FW43" s="37"/>
      <c r="FX43" s="37"/>
      <c r="FY43" s="37"/>
      <c r="FZ43" s="37"/>
      <c r="GA43" s="37"/>
      <c r="GB43" s="37"/>
      <c r="GC43" s="37"/>
      <c r="GD43" s="37"/>
      <c r="GE43" s="37"/>
      <c r="GF43" s="37"/>
      <c r="GG43" s="37"/>
      <c r="GH43" s="37"/>
      <c r="GI43" s="37"/>
      <c r="GJ43" s="37"/>
      <c r="GK43" s="37"/>
      <c r="GL43" s="37"/>
      <c r="GM43" s="37"/>
      <c r="GN43" s="37"/>
      <c r="GO43" s="37"/>
      <c r="GP43" s="37"/>
      <c r="GQ43" s="37"/>
      <c r="GR43" s="37"/>
      <c r="GS43" s="37"/>
      <c r="GT43" s="37"/>
      <c r="GU43" s="37"/>
      <c r="GV43" s="37"/>
      <c r="GW43" s="37"/>
      <c r="GX43" s="37"/>
      <c r="GY43" s="37"/>
      <c r="GZ43" s="37"/>
    </row>
    <row r="44" spans="1:208" s="23" customFormat="1" x14ac:dyDescent="0.35">
      <c r="A44" s="37"/>
      <c r="B44" s="29"/>
      <c r="C44" s="6" t="s">
        <v>34</v>
      </c>
      <c r="D44" s="25"/>
      <c r="E44" s="7" t="s">
        <v>27</v>
      </c>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c r="DE44" s="37"/>
      <c r="DF44" s="37"/>
      <c r="DG44" s="37"/>
      <c r="DH44" s="37"/>
      <c r="DI44" s="37"/>
      <c r="DJ44" s="37"/>
      <c r="DK44" s="37"/>
      <c r="DL44" s="37"/>
      <c r="DM44" s="37"/>
      <c r="DN44" s="37"/>
      <c r="DO44" s="37"/>
      <c r="DP44" s="37"/>
      <c r="DQ44" s="37"/>
      <c r="DR44" s="37"/>
      <c r="DS44" s="37"/>
      <c r="DT44" s="37"/>
      <c r="DU44" s="37"/>
      <c r="DV44" s="37"/>
      <c r="DW44" s="37"/>
      <c r="DX44" s="37"/>
      <c r="DY44" s="37"/>
      <c r="DZ44" s="37"/>
      <c r="EA44" s="37"/>
      <c r="EB44" s="37"/>
      <c r="EC44" s="37"/>
      <c r="ED44" s="37"/>
      <c r="EE44" s="37"/>
      <c r="EF44" s="37"/>
      <c r="EG44" s="37"/>
      <c r="EH44" s="37"/>
      <c r="EI44" s="37"/>
      <c r="EJ44" s="37"/>
      <c r="EK44" s="37"/>
      <c r="EL44" s="37"/>
      <c r="EM44" s="37"/>
      <c r="EN44" s="37"/>
      <c r="EO44" s="37"/>
      <c r="EP44" s="37"/>
      <c r="EQ44" s="37"/>
      <c r="ER44" s="37"/>
      <c r="ES44" s="37"/>
      <c r="ET44" s="37"/>
      <c r="EU44" s="37"/>
      <c r="EV44" s="37"/>
      <c r="EW44" s="37"/>
      <c r="EX44" s="37"/>
      <c r="EY44" s="37"/>
      <c r="EZ44" s="37"/>
      <c r="FA44" s="37"/>
      <c r="FB44" s="37"/>
      <c r="FC44" s="37"/>
      <c r="FD44" s="37"/>
      <c r="FE44" s="37"/>
      <c r="FF44" s="37"/>
      <c r="FG44" s="37"/>
      <c r="FH44" s="37"/>
      <c r="FI44" s="37"/>
      <c r="FJ44" s="37"/>
      <c r="FK44" s="37"/>
      <c r="FL44" s="37"/>
      <c r="FM44" s="37"/>
      <c r="FN44" s="37"/>
      <c r="FO44" s="37"/>
      <c r="FP44" s="37"/>
      <c r="FQ44" s="37"/>
      <c r="FR44" s="37"/>
      <c r="FS44" s="37"/>
      <c r="FT44" s="37"/>
      <c r="FU44" s="37"/>
      <c r="FV44" s="37"/>
      <c r="FW44" s="37"/>
      <c r="FX44" s="37"/>
      <c r="FY44" s="37"/>
      <c r="FZ44" s="37"/>
      <c r="GA44" s="37"/>
      <c r="GB44" s="37"/>
      <c r="GC44" s="37"/>
      <c r="GD44" s="37"/>
      <c r="GE44" s="37"/>
      <c r="GF44" s="37"/>
      <c r="GG44" s="37"/>
      <c r="GH44" s="37"/>
      <c r="GI44" s="37"/>
      <c r="GJ44" s="37"/>
      <c r="GK44" s="37"/>
      <c r="GL44" s="37"/>
      <c r="GM44" s="37"/>
      <c r="GN44" s="37"/>
      <c r="GO44" s="37"/>
      <c r="GP44" s="37"/>
      <c r="GQ44" s="37"/>
      <c r="GR44" s="37"/>
      <c r="GS44" s="37"/>
      <c r="GT44" s="37"/>
      <c r="GU44" s="37"/>
      <c r="GV44" s="37"/>
      <c r="GW44" s="37"/>
      <c r="GX44" s="37"/>
      <c r="GY44" s="37"/>
      <c r="GZ44" s="37"/>
    </row>
    <row r="45" spans="1:208" s="5" customFormat="1" ht="19" thickBot="1" x14ac:dyDescent="0.4">
      <c r="A45" s="34"/>
      <c r="B45" s="15"/>
      <c r="C45" s="8" t="s">
        <v>28</v>
      </c>
      <c r="D45" s="30"/>
      <c r="E45" s="9" t="s">
        <v>29</v>
      </c>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c r="CB45" s="34"/>
      <c r="CC45" s="34"/>
      <c r="CD45" s="34"/>
      <c r="CE45" s="34"/>
      <c r="CF45" s="34"/>
      <c r="CG45" s="34"/>
      <c r="CH45" s="34"/>
      <c r="CI45" s="34"/>
      <c r="CJ45" s="34"/>
      <c r="CK45" s="34"/>
      <c r="CL45" s="34"/>
      <c r="CM45" s="34"/>
      <c r="CN45" s="34"/>
      <c r="CO45" s="34"/>
      <c r="CP45" s="34"/>
      <c r="CQ45" s="34"/>
      <c r="CR45" s="34"/>
      <c r="CS45" s="34"/>
      <c r="CT45" s="34"/>
      <c r="CU45" s="34"/>
      <c r="CV45" s="34"/>
      <c r="CW45" s="34"/>
      <c r="CX45" s="34"/>
      <c r="CY45" s="34"/>
      <c r="CZ45" s="34"/>
      <c r="DA45" s="34"/>
      <c r="DB45" s="34"/>
      <c r="DC45" s="34"/>
      <c r="DD45" s="34"/>
      <c r="DE45" s="34"/>
      <c r="DF45" s="34"/>
      <c r="DG45" s="34"/>
      <c r="DH45" s="34"/>
      <c r="DI45" s="34"/>
      <c r="DJ45" s="34"/>
      <c r="DK45" s="34"/>
      <c r="DL45" s="34"/>
      <c r="DM45" s="34"/>
      <c r="DN45" s="34"/>
      <c r="DO45" s="34"/>
      <c r="DP45" s="34"/>
      <c r="DQ45" s="34"/>
      <c r="DR45" s="34"/>
      <c r="DS45" s="34"/>
      <c r="DT45" s="34"/>
      <c r="DU45" s="34"/>
      <c r="DV45" s="34"/>
      <c r="DW45" s="34"/>
      <c r="DX45" s="34"/>
      <c r="DY45" s="34"/>
      <c r="DZ45" s="34"/>
      <c r="EA45" s="34"/>
      <c r="EB45" s="34"/>
      <c r="EC45" s="34"/>
      <c r="ED45" s="34"/>
      <c r="EE45" s="34"/>
      <c r="EF45" s="34"/>
      <c r="EG45" s="34"/>
      <c r="EH45" s="34"/>
      <c r="EI45" s="34"/>
      <c r="EJ45" s="34"/>
      <c r="EK45" s="34"/>
      <c r="EL45" s="34"/>
      <c r="EM45" s="34"/>
      <c r="EN45" s="34"/>
      <c r="EO45" s="34"/>
      <c r="EP45" s="34"/>
      <c r="EQ45" s="34"/>
      <c r="ER45" s="34"/>
      <c r="ES45" s="34"/>
      <c r="ET45" s="34"/>
      <c r="EU45" s="34"/>
      <c r="EV45" s="34"/>
      <c r="EW45" s="34"/>
      <c r="EX45" s="34"/>
      <c r="EY45" s="34"/>
      <c r="EZ45" s="34"/>
      <c r="FA45" s="34"/>
      <c r="FB45" s="34"/>
      <c r="FC45" s="34"/>
      <c r="FD45" s="34"/>
      <c r="FE45" s="34"/>
      <c r="FF45" s="34"/>
      <c r="FG45" s="34"/>
      <c r="FH45" s="34"/>
      <c r="FI45" s="34"/>
      <c r="FJ45" s="34"/>
      <c r="FK45" s="34"/>
      <c r="FL45" s="34"/>
      <c r="FM45" s="34"/>
      <c r="FN45" s="34"/>
      <c r="FO45" s="34"/>
      <c r="FP45" s="34"/>
      <c r="FQ45" s="34"/>
      <c r="FR45" s="34"/>
      <c r="FS45" s="34"/>
      <c r="FT45" s="34"/>
      <c r="FU45" s="34"/>
      <c r="FV45" s="34"/>
      <c r="FW45" s="34"/>
      <c r="FX45" s="34"/>
      <c r="FY45" s="34"/>
      <c r="FZ45" s="34"/>
      <c r="GA45" s="34"/>
      <c r="GB45" s="34"/>
      <c r="GC45" s="34"/>
      <c r="GD45" s="34"/>
      <c r="GE45" s="34"/>
      <c r="GF45" s="34"/>
      <c r="GG45" s="34"/>
      <c r="GH45" s="34"/>
      <c r="GI45" s="34"/>
      <c r="GJ45" s="34"/>
      <c r="GK45" s="34"/>
      <c r="GL45" s="34"/>
      <c r="GM45" s="34"/>
      <c r="GN45" s="34"/>
      <c r="GO45" s="34"/>
      <c r="GP45" s="34"/>
      <c r="GQ45" s="34"/>
      <c r="GR45" s="34"/>
      <c r="GS45" s="34"/>
      <c r="GT45" s="34"/>
      <c r="GU45" s="34"/>
      <c r="GV45" s="34"/>
      <c r="GW45" s="34"/>
      <c r="GX45" s="34"/>
      <c r="GY45" s="34"/>
      <c r="GZ45" s="34"/>
    </row>
    <row r="46" spans="1:208" s="5" customFormat="1" ht="72.75" customHeight="1" thickBot="1" x14ac:dyDescent="0.4">
      <c r="A46" s="34"/>
      <c r="B46" s="31" t="s">
        <v>30</v>
      </c>
      <c r="C46" s="84" t="s">
        <v>31</v>
      </c>
      <c r="D46" s="84"/>
      <c r="E46" s="85"/>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c r="CB46" s="34"/>
      <c r="CC46" s="34"/>
      <c r="CD46" s="34"/>
      <c r="CE46" s="34"/>
      <c r="CF46" s="34"/>
      <c r="CG46" s="34"/>
      <c r="CH46" s="34"/>
      <c r="CI46" s="34"/>
      <c r="CJ46" s="34"/>
      <c r="CK46" s="34"/>
      <c r="CL46" s="34"/>
      <c r="CM46" s="34"/>
      <c r="CN46" s="34"/>
      <c r="CO46" s="34"/>
      <c r="CP46" s="34"/>
      <c r="CQ46" s="34"/>
      <c r="CR46" s="34"/>
      <c r="CS46" s="34"/>
      <c r="CT46" s="34"/>
      <c r="CU46" s="34"/>
      <c r="CV46" s="34"/>
      <c r="CW46" s="34"/>
      <c r="CX46" s="34"/>
      <c r="CY46" s="34"/>
      <c r="CZ46" s="34"/>
      <c r="DA46" s="34"/>
      <c r="DB46" s="34"/>
      <c r="DC46" s="34"/>
      <c r="DD46" s="34"/>
      <c r="DE46" s="34"/>
      <c r="DF46" s="34"/>
      <c r="DG46" s="34"/>
      <c r="DH46" s="34"/>
      <c r="DI46" s="34"/>
      <c r="DJ46" s="34"/>
      <c r="DK46" s="34"/>
      <c r="DL46" s="34"/>
      <c r="DM46" s="34"/>
      <c r="DN46" s="34"/>
      <c r="DO46" s="34"/>
      <c r="DP46" s="34"/>
      <c r="DQ46" s="34"/>
      <c r="DR46" s="34"/>
      <c r="DS46" s="34"/>
      <c r="DT46" s="34"/>
      <c r="DU46" s="34"/>
      <c r="DV46" s="34"/>
      <c r="DW46" s="34"/>
      <c r="DX46" s="34"/>
      <c r="DY46" s="34"/>
      <c r="DZ46" s="34"/>
      <c r="EA46" s="34"/>
      <c r="EB46" s="34"/>
      <c r="EC46" s="34"/>
      <c r="ED46" s="34"/>
      <c r="EE46" s="34"/>
      <c r="EF46" s="34"/>
      <c r="EG46" s="34"/>
      <c r="EH46" s="34"/>
      <c r="EI46" s="34"/>
      <c r="EJ46" s="34"/>
      <c r="EK46" s="34"/>
      <c r="EL46" s="34"/>
      <c r="EM46" s="34"/>
      <c r="EN46" s="34"/>
      <c r="EO46" s="34"/>
      <c r="EP46" s="34"/>
      <c r="EQ46" s="34"/>
      <c r="ER46" s="34"/>
      <c r="ES46" s="34"/>
      <c r="ET46" s="34"/>
      <c r="EU46" s="34"/>
      <c r="EV46" s="34"/>
      <c r="EW46" s="34"/>
      <c r="EX46" s="34"/>
      <c r="EY46" s="34"/>
      <c r="EZ46" s="34"/>
      <c r="FA46" s="34"/>
      <c r="FB46" s="34"/>
      <c r="FC46" s="34"/>
      <c r="FD46" s="34"/>
      <c r="FE46" s="34"/>
      <c r="FF46" s="34"/>
      <c r="FG46" s="34"/>
      <c r="FH46" s="34"/>
      <c r="FI46" s="34"/>
      <c r="FJ46" s="34"/>
      <c r="FK46" s="34"/>
      <c r="FL46" s="34"/>
      <c r="FM46" s="34"/>
      <c r="FN46" s="34"/>
      <c r="FO46" s="34"/>
      <c r="FP46" s="34"/>
      <c r="FQ46" s="34"/>
      <c r="FR46" s="34"/>
      <c r="FS46" s="34"/>
      <c r="FT46" s="34"/>
      <c r="FU46" s="34"/>
      <c r="FV46" s="34"/>
      <c r="FW46" s="34"/>
      <c r="FX46" s="34"/>
      <c r="FY46" s="34"/>
      <c r="FZ46" s="34"/>
      <c r="GA46" s="34"/>
      <c r="GB46" s="34"/>
      <c r="GC46" s="34"/>
      <c r="GD46" s="34"/>
      <c r="GE46" s="34"/>
      <c r="GF46" s="34"/>
      <c r="GG46" s="34"/>
      <c r="GH46" s="34"/>
      <c r="GI46" s="34"/>
      <c r="GJ46" s="34"/>
      <c r="GK46" s="34"/>
      <c r="GL46" s="34"/>
      <c r="GM46" s="34"/>
      <c r="GN46" s="34"/>
      <c r="GO46" s="34"/>
      <c r="GP46" s="34"/>
      <c r="GQ46" s="34"/>
      <c r="GR46" s="34"/>
      <c r="GS46" s="34"/>
      <c r="GT46" s="34"/>
      <c r="GU46" s="34"/>
      <c r="GV46" s="34"/>
      <c r="GW46" s="34"/>
      <c r="GX46" s="34"/>
      <c r="GY46" s="34"/>
      <c r="GZ46" s="34"/>
    </row>
    <row r="47" spans="1:208" s="5" customFormat="1" ht="4" customHeight="1" x14ac:dyDescent="0.35">
      <c r="A47" s="34"/>
      <c r="B47" s="36"/>
      <c r="C47" s="40"/>
      <c r="D47" s="40"/>
      <c r="E47" s="40"/>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c r="CB47" s="34"/>
      <c r="CC47" s="34"/>
      <c r="CD47" s="34"/>
      <c r="CE47" s="34"/>
      <c r="CF47" s="34"/>
      <c r="CG47" s="34"/>
      <c r="CH47" s="34"/>
      <c r="CI47" s="34"/>
      <c r="CJ47" s="34"/>
      <c r="CK47" s="34"/>
      <c r="CL47" s="34"/>
      <c r="CM47" s="34"/>
      <c r="CN47" s="34"/>
      <c r="CO47" s="34"/>
      <c r="CP47" s="34"/>
      <c r="CQ47" s="34"/>
      <c r="CR47" s="34"/>
      <c r="CS47" s="34"/>
      <c r="CT47" s="34"/>
      <c r="CU47" s="34"/>
      <c r="CV47" s="34"/>
      <c r="CW47" s="34"/>
      <c r="CX47" s="34"/>
      <c r="CY47" s="34"/>
      <c r="CZ47" s="34"/>
      <c r="DA47" s="34"/>
      <c r="DB47" s="34"/>
      <c r="DC47" s="34"/>
      <c r="DD47" s="34"/>
      <c r="DE47" s="34"/>
      <c r="DF47" s="34"/>
      <c r="DG47" s="34"/>
      <c r="DH47" s="34"/>
      <c r="DI47" s="34"/>
      <c r="DJ47" s="34"/>
      <c r="DK47" s="34"/>
      <c r="DL47" s="34"/>
      <c r="DM47" s="34"/>
      <c r="DN47" s="34"/>
      <c r="DO47" s="34"/>
      <c r="DP47" s="34"/>
      <c r="DQ47" s="34"/>
      <c r="DR47" s="34"/>
      <c r="DS47" s="34"/>
      <c r="DT47" s="34"/>
      <c r="DU47" s="34"/>
      <c r="DV47" s="34"/>
      <c r="DW47" s="34"/>
      <c r="DX47" s="34"/>
      <c r="DY47" s="34"/>
      <c r="DZ47" s="34"/>
      <c r="EA47" s="34"/>
      <c r="EB47" s="34"/>
      <c r="EC47" s="34"/>
      <c r="ED47" s="34"/>
      <c r="EE47" s="34"/>
      <c r="EF47" s="34"/>
      <c r="EG47" s="34"/>
      <c r="EH47" s="34"/>
      <c r="EI47" s="34"/>
      <c r="EJ47" s="34"/>
      <c r="EK47" s="34"/>
      <c r="EL47" s="34"/>
      <c r="EM47" s="34"/>
      <c r="EN47" s="34"/>
      <c r="EO47" s="34"/>
      <c r="EP47" s="34"/>
      <c r="EQ47" s="34"/>
      <c r="ER47" s="34"/>
      <c r="ES47" s="34"/>
      <c r="ET47" s="34"/>
      <c r="EU47" s="34"/>
      <c r="EV47" s="34"/>
      <c r="EW47" s="34"/>
      <c r="EX47" s="34"/>
      <c r="EY47" s="34"/>
      <c r="EZ47" s="34"/>
      <c r="FA47" s="34"/>
      <c r="FB47" s="34"/>
      <c r="FC47" s="34"/>
      <c r="FD47" s="34"/>
      <c r="FE47" s="34"/>
      <c r="FF47" s="34"/>
      <c r="FG47" s="34"/>
      <c r="FH47" s="34"/>
      <c r="FI47" s="34"/>
      <c r="FJ47" s="34"/>
      <c r="FK47" s="34"/>
      <c r="FL47" s="34"/>
      <c r="FM47" s="34"/>
      <c r="FN47" s="34"/>
      <c r="FO47" s="34"/>
      <c r="FP47" s="34"/>
      <c r="FQ47" s="34"/>
      <c r="FR47" s="34"/>
      <c r="FS47" s="34"/>
      <c r="FT47" s="34"/>
      <c r="FU47" s="34"/>
      <c r="FV47" s="34"/>
      <c r="FW47" s="34"/>
      <c r="FX47" s="34"/>
      <c r="FY47" s="34"/>
      <c r="FZ47" s="34"/>
      <c r="GA47" s="34"/>
      <c r="GB47" s="34"/>
      <c r="GC47" s="34"/>
      <c r="GD47" s="34"/>
      <c r="GE47" s="34"/>
      <c r="GF47" s="34"/>
      <c r="GG47" s="34"/>
      <c r="GH47" s="34"/>
      <c r="GI47" s="34"/>
      <c r="GJ47" s="34"/>
      <c r="GK47" s="34"/>
      <c r="GL47" s="34"/>
      <c r="GM47" s="34"/>
      <c r="GN47" s="34"/>
      <c r="GO47" s="34"/>
      <c r="GP47" s="34"/>
      <c r="GQ47" s="34"/>
      <c r="GR47" s="34"/>
      <c r="GS47" s="34"/>
      <c r="GT47" s="34"/>
      <c r="GU47" s="34"/>
      <c r="GV47" s="34"/>
      <c r="GW47" s="34"/>
      <c r="GX47" s="34"/>
      <c r="GY47" s="34"/>
      <c r="GZ47" s="34"/>
    </row>
    <row r="48" spans="1:208" s="34" customFormat="1" x14ac:dyDescent="0.35">
      <c r="E48" s="33" t="s">
        <v>40</v>
      </c>
    </row>
    <row r="49" spans="2:5" s="34" customFormat="1" x14ac:dyDescent="0.35">
      <c r="E49" s="33" t="s">
        <v>35</v>
      </c>
    </row>
    <row r="50" spans="2:5" s="34" customFormat="1" x14ac:dyDescent="0.35"/>
    <row r="51" spans="2:5" s="34" customFormat="1" x14ac:dyDescent="0.35">
      <c r="C51" s="64"/>
    </row>
    <row r="52" spans="2:5" s="34" customFormat="1" x14ac:dyDescent="0.35">
      <c r="C52" s="64"/>
    </row>
    <row r="53" spans="2:5" s="34" customFormat="1" x14ac:dyDescent="0.35">
      <c r="C53" s="64"/>
    </row>
    <row r="54" spans="2:5" s="34" customFormat="1" x14ac:dyDescent="0.35">
      <c r="B54" s="78" t="s">
        <v>71</v>
      </c>
      <c r="C54" s="64"/>
    </row>
    <row r="55" spans="2:5" s="34" customFormat="1" x14ac:dyDescent="0.35">
      <c r="C55" s="64"/>
    </row>
    <row r="56" spans="2:5" s="34" customFormat="1" x14ac:dyDescent="0.35">
      <c r="C56" s="64"/>
    </row>
    <row r="57" spans="2:5" s="34" customFormat="1" x14ac:dyDescent="0.35">
      <c r="C57" s="64"/>
    </row>
    <row r="58" spans="2:5" s="34" customFormat="1" x14ac:dyDescent="0.35"/>
    <row r="59" spans="2:5" s="34" customFormat="1" x14ac:dyDescent="0.35"/>
    <row r="60" spans="2:5" s="34" customFormat="1" x14ac:dyDescent="0.35"/>
    <row r="61" spans="2:5" s="34" customFormat="1" x14ac:dyDescent="0.35"/>
    <row r="62" spans="2:5" s="34" customFormat="1" x14ac:dyDescent="0.35"/>
    <row r="63" spans="2:5" s="34" customFormat="1" x14ac:dyDescent="0.35"/>
    <row r="64" spans="2:5" s="34" customFormat="1" x14ac:dyDescent="0.35"/>
    <row r="65" s="34" customFormat="1" x14ac:dyDescent="0.35"/>
    <row r="66" s="34" customFormat="1" x14ac:dyDescent="0.35"/>
    <row r="67" s="34" customFormat="1" x14ac:dyDescent="0.35"/>
    <row r="68" s="34" customFormat="1" x14ac:dyDescent="0.35"/>
    <row r="69" s="34" customFormat="1" x14ac:dyDescent="0.35"/>
    <row r="70" s="34" customFormat="1" x14ac:dyDescent="0.35"/>
    <row r="71" s="34" customFormat="1" x14ac:dyDescent="0.35"/>
    <row r="72" s="34" customFormat="1" x14ac:dyDescent="0.35"/>
    <row r="73" s="34" customFormat="1" x14ac:dyDescent="0.35"/>
    <row r="74" s="34" customFormat="1" x14ac:dyDescent="0.35"/>
    <row r="75" s="34" customFormat="1" x14ac:dyDescent="0.35"/>
    <row r="76" s="34" customFormat="1" x14ac:dyDescent="0.35"/>
    <row r="77" s="34" customFormat="1" x14ac:dyDescent="0.35"/>
    <row r="78" s="34" customFormat="1" x14ac:dyDescent="0.35"/>
    <row r="79" s="34" customFormat="1" x14ac:dyDescent="0.35"/>
    <row r="80" s="34" customFormat="1" x14ac:dyDescent="0.35"/>
    <row r="81" s="34" customFormat="1" x14ac:dyDescent="0.35"/>
    <row r="82" s="34" customFormat="1" x14ac:dyDescent="0.35"/>
    <row r="83" s="34" customFormat="1" x14ac:dyDescent="0.35"/>
    <row r="84" s="34" customFormat="1" x14ac:dyDescent="0.35"/>
    <row r="85" s="34" customFormat="1" x14ac:dyDescent="0.35"/>
    <row r="86" s="34" customFormat="1" x14ac:dyDescent="0.35"/>
    <row r="87" s="34" customFormat="1" x14ac:dyDescent="0.35"/>
    <row r="88" s="34" customFormat="1" x14ac:dyDescent="0.35"/>
    <row r="89" s="34" customFormat="1" x14ac:dyDescent="0.35"/>
    <row r="90" s="34" customFormat="1" x14ac:dyDescent="0.35"/>
    <row r="91" s="34" customFormat="1" x14ac:dyDescent="0.35"/>
    <row r="92" s="34" customFormat="1" x14ac:dyDescent="0.35"/>
    <row r="93" s="34" customFormat="1" x14ac:dyDescent="0.35"/>
    <row r="94" s="34" customFormat="1" x14ac:dyDescent="0.35"/>
    <row r="95" s="34" customFormat="1" x14ac:dyDescent="0.35"/>
    <row r="96" s="34" customFormat="1" x14ac:dyDescent="0.35"/>
    <row r="97" s="34" customFormat="1" x14ac:dyDescent="0.35"/>
    <row r="98" s="34" customFormat="1" x14ac:dyDescent="0.35"/>
    <row r="99" s="34" customFormat="1" x14ac:dyDescent="0.35"/>
    <row r="100" s="34" customFormat="1" x14ac:dyDescent="0.35"/>
    <row r="101" s="34" customFormat="1" x14ac:dyDescent="0.35"/>
    <row r="102" s="34" customFormat="1" x14ac:dyDescent="0.35"/>
    <row r="103" s="34" customFormat="1" x14ac:dyDescent="0.35"/>
    <row r="104" s="34" customFormat="1" x14ac:dyDescent="0.35"/>
    <row r="105" s="34" customFormat="1" x14ac:dyDescent="0.35"/>
    <row r="106" s="34" customFormat="1" x14ac:dyDescent="0.35"/>
    <row r="107" s="34" customFormat="1" x14ac:dyDescent="0.35"/>
    <row r="108" s="34" customFormat="1" x14ac:dyDescent="0.35"/>
    <row r="109" s="34" customFormat="1" x14ac:dyDescent="0.35"/>
    <row r="110" s="34" customFormat="1" x14ac:dyDescent="0.35"/>
    <row r="111" s="34" customFormat="1" x14ac:dyDescent="0.35"/>
    <row r="112" s="34" customFormat="1" x14ac:dyDescent="0.35"/>
    <row r="113" s="34" customFormat="1" x14ac:dyDescent="0.35"/>
    <row r="114" s="34" customFormat="1" x14ac:dyDescent="0.35"/>
    <row r="115" s="34" customFormat="1" x14ac:dyDescent="0.35"/>
    <row r="116" s="34" customFormat="1" x14ac:dyDescent="0.35"/>
    <row r="117" s="34" customFormat="1" x14ac:dyDescent="0.35"/>
    <row r="118" s="34" customFormat="1" x14ac:dyDescent="0.35"/>
    <row r="119" s="34" customFormat="1" x14ac:dyDescent="0.35"/>
    <row r="120" s="34" customFormat="1" x14ac:dyDescent="0.35"/>
    <row r="121" s="34" customFormat="1" x14ac:dyDescent="0.35"/>
    <row r="122" s="34" customFormat="1" x14ac:dyDescent="0.35"/>
    <row r="123" s="34" customFormat="1" x14ac:dyDescent="0.35"/>
    <row r="124" s="34" customFormat="1" x14ac:dyDescent="0.35"/>
    <row r="125" s="34" customFormat="1" x14ac:dyDescent="0.35"/>
    <row r="126" s="34" customFormat="1" x14ac:dyDescent="0.35"/>
    <row r="127" s="34" customFormat="1" x14ac:dyDescent="0.35"/>
    <row r="128" s="34" customFormat="1" x14ac:dyDescent="0.35"/>
    <row r="129" s="34" customFormat="1" x14ac:dyDescent="0.35"/>
    <row r="130" s="34" customFormat="1" x14ac:dyDescent="0.35"/>
    <row r="131" s="34" customFormat="1" x14ac:dyDescent="0.35"/>
    <row r="132" s="34" customFormat="1" x14ac:dyDescent="0.35"/>
    <row r="133" s="34" customFormat="1" x14ac:dyDescent="0.35"/>
    <row r="134" s="34" customFormat="1" x14ac:dyDescent="0.35"/>
    <row r="135" s="34" customFormat="1" x14ac:dyDescent="0.35"/>
    <row r="136" s="34" customFormat="1" x14ac:dyDescent="0.35"/>
    <row r="137" s="34" customFormat="1" x14ac:dyDescent="0.35"/>
    <row r="138" s="34" customFormat="1" x14ac:dyDescent="0.35"/>
    <row r="139" s="34" customFormat="1" x14ac:dyDescent="0.35"/>
    <row r="140" s="34" customFormat="1" x14ac:dyDescent="0.35"/>
    <row r="141" s="34" customFormat="1" x14ac:dyDescent="0.35"/>
    <row r="142" s="34" customFormat="1" x14ac:dyDescent="0.35"/>
    <row r="143" s="34" customFormat="1" x14ac:dyDescent="0.35"/>
    <row r="144" s="34" customFormat="1" x14ac:dyDescent="0.35"/>
    <row r="145" s="34" customFormat="1" x14ac:dyDescent="0.35"/>
    <row r="146" s="34" customFormat="1" x14ac:dyDescent="0.35"/>
    <row r="147" s="34" customFormat="1" x14ac:dyDescent="0.35"/>
    <row r="148" s="34" customFormat="1" x14ac:dyDescent="0.35"/>
    <row r="149" s="34" customFormat="1" x14ac:dyDescent="0.35"/>
    <row r="150" s="34" customFormat="1" x14ac:dyDescent="0.35"/>
    <row r="151" s="34" customFormat="1" x14ac:dyDescent="0.35"/>
    <row r="152" s="34" customFormat="1" x14ac:dyDescent="0.35"/>
    <row r="153" s="34" customFormat="1" x14ac:dyDescent="0.35"/>
    <row r="154" s="34" customFormat="1" x14ac:dyDescent="0.35"/>
    <row r="155" s="34" customFormat="1" x14ac:dyDescent="0.35"/>
    <row r="156" s="34" customFormat="1" x14ac:dyDescent="0.35"/>
    <row r="157" s="34" customFormat="1" x14ac:dyDescent="0.35"/>
    <row r="158" s="34" customFormat="1" x14ac:dyDescent="0.35"/>
    <row r="159" s="34" customFormat="1" x14ac:dyDescent="0.35"/>
    <row r="160" s="34" customFormat="1" x14ac:dyDescent="0.35"/>
    <row r="161" s="34" customFormat="1" x14ac:dyDescent="0.35"/>
    <row r="162" s="34" customFormat="1" x14ac:dyDescent="0.35"/>
    <row r="163" s="34" customFormat="1" x14ac:dyDescent="0.35"/>
    <row r="164" s="34" customFormat="1" x14ac:dyDescent="0.35"/>
    <row r="165" s="34" customFormat="1" x14ac:dyDescent="0.35"/>
    <row r="166" s="34" customFormat="1" x14ac:dyDescent="0.35"/>
    <row r="167" s="34" customFormat="1" x14ac:dyDescent="0.35"/>
    <row r="168" s="34" customFormat="1" x14ac:dyDescent="0.35"/>
    <row r="169" s="34" customFormat="1" x14ac:dyDescent="0.35"/>
    <row r="170" s="34" customFormat="1" x14ac:dyDescent="0.35"/>
    <row r="171" s="34" customFormat="1" x14ac:dyDescent="0.35"/>
    <row r="172" s="34" customFormat="1" x14ac:dyDescent="0.35"/>
    <row r="173" s="34" customFormat="1" x14ac:dyDescent="0.35"/>
    <row r="174" s="34" customFormat="1" x14ac:dyDescent="0.35"/>
    <row r="175" s="34" customFormat="1" x14ac:dyDescent="0.35"/>
    <row r="176" s="34" customFormat="1" x14ac:dyDescent="0.35"/>
    <row r="177" s="34" customFormat="1" x14ac:dyDescent="0.35"/>
    <row r="178" s="34" customFormat="1" x14ac:dyDescent="0.35"/>
    <row r="179" s="34" customFormat="1" x14ac:dyDescent="0.35"/>
    <row r="180" s="34" customFormat="1" x14ac:dyDescent="0.35"/>
    <row r="181" s="34" customFormat="1" x14ac:dyDescent="0.35"/>
    <row r="182" s="34" customFormat="1" x14ac:dyDescent="0.35"/>
    <row r="183" s="34" customFormat="1" x14ac:dyDescent="0.35"/>
    <row r="184" s="34" customFormat="1" x14ac:dyDescent="0.35"/>
    <row r="185" s="34" customFormat="1" x14ac:dyDescent="0.35"/>
    <row r="186" s="34" customFormat="1" x14ac:dyDescent="0.35"/>
    <row r="187" s="34" customFormat="1" x14ac:dyDescent="0.35"/>
    <row r="188" s="34" customFormat="1" x14ac:dyDescent="0.35"/>
    <row r="189" s="34" customFormat="1" x14ac:dyDescent="0.35"/>
    <row r="190" s="34" customFormat="1" x14ac:dyDescent="0.35"/>
    <row r="191" s="34" customFormat="1" x14ac:dyDescent="0.35"/>
    <row r="192" s="34" customFormat="1" x14ac:dyDescent="0.35"/>
    <row r="193" s="34" customFormat="1" x14ac:dyDescent="0.35"/>
    <row r="194" s="34" customFormat="1" x14ac:dyDescent="0.35"/>
    <row r="195" s="34" customFormat="1" x14ac:dyDescent="0.35"/>
    <row r="196" s="34" customFormat="1" x14ac:dyDescent="0.35"/>
    <row r="197" s="34" customFormat="1" x14ac:dyDescent="0.35"/>
    <row r="198" s="34" customFormat="1" x14ac:dyDescent="0.35"/>
    <row r="199" s="34" customFormat="1" x14ac:dyDescent="0.35"/>
    <row r="200" s="34" customFormat="1" x14ac:dyDescent="0.35"/>
    <row r="201" s="34" customFormat="1" x14ac:dyDescent="0.35"/>
    <row r="202" s="34" customFormat="1" x14ac:dyDescent="0.35"/>
    <row r="203" s="34" customFormat="1" x14ac:dyDescent="0.35"/>
    <row r="204" s="34" customFormat="1" x14ac:dyDescent="0.35"/>
    <row r="205" s="34" customFormat="1" x14ac:dyDescent="0.35"/>
    <row r="206" s="34" customFormat="1" x14ac:dyDescent="0.35"/>
    <row r="207" s="34" customFormat="1" x14ac:dyDescent="0.35"/>
    <row r="208" s="34" customFormat="1" x14ac:dyDescent="0.35"/>
    <row r="209" s="34" customFormat="1" x14ac:dyDescent="0.35"/>
    <row r="210" s="34" customFormat="1" x14ac:dyDescent="0.35"/>
    <row r="211" s="34" customFormat="1" x14ac:dyDescent="0.35"/>
    <row r="212" s="34" customFormat="1" x14ac:dyDescent="0.35"/>
    <row r="213" s="34" customFormat="1" x14ac:dyDescent="0.35"/>
    <row r="214" s="34" customFormat="1" x14ac:dyDescent="0.35"/>
    <row r="215" s="34" customFormat="1" x14ac:dyDescent="0.35"/>
    <row r="216" s="34" customFormat="1" x14ac:dyDescent="0.35"/>
    <row r="217" s="34" customFormat="1" x14ac:dyDescent="0.35"/>
    <row r="218" s="34" customFormat="1" x14ac:dyDescent="0.35"/>
    <row r="219" s="34" customFormat="1" x14ac:dyDescent="0.35"/>
    <row r="220" s="34" customFormat="1" x14ac:dyDescent="0.35"/>
    <row r="221" s="34" customFormat="1" x14ac:dyDescent="0.35"/>
    <row r="222" s="34" customFormat="1" x14ac:dyDescent="0.35"/>
    <row r="223" s="34" customFormat="1" x14ac:dyDescent="0.35"/>
    <row r="224" s="34" customFormat="1" x14ac:dyDescent="0.35"/>
    <row r="225" s="34" customFormat="1" x14ac:dyDescent="0.35"/>
    <row r="226" s="34" customFormat="1" x14ac:dyDescent="0.35"/>
    <row r="227" s="34" customFormat="1" x14ac:dyDescent="0.35"/>
    <row r="228" s="34" customFormat="1" x14ac:dyDescent="0.35"/>
    <row r="229" s="34" customFormat="1" x14ac:dyDescent="0.35"/>
    <row r="230" s="34" customFormat="1" x14ac:dyDescent="0.35"/>
    <row r="231" s="34" customFormat="1" x14ac:dyDescent="0.35"/>
    <row r="232" s="34" customFormat="1" x14ac:dyDescent="0.35"/>
    <row r="233" s="34" customFormat="1" x14ac:dyDescent="0.35"/>
    <row r="234" s="34" customFormat="1" x14ac:dyDescent="0.35"/>
    <row r="235" s="34" customFormat="1" x14ac:dyDescent="0.35"/>
    <row r="236" s="34" customFormat="1" x14ac:dyDescent="0.35"/>
    <row r="237" s="34" customFormat="1" x14ac:dyDescent="0.35"/>
    <row r="238" s="34" customFormat="1" x14ac:dyDescent="0.35"/>
    <row r="239" s="34" customFormat="1" x14ac:dyDescent="0.35"/>
    <row r="240" s="34" customFormat="1" x14ac:dyDescent="0.35"/>
    <row r="241" s="34" customFormat="1" x14ac:dyDescent="0.35"/>
    <row r="242" s="34" customFormat="1" x14ac:dyDescent="0.35"/>
    <row r="243" s="34" customFormat="1" x14ac:dyDescent="0.35"/>
    <row r="244" s="34" customFormat="1" x14ac:dyDescent="0.35"/>
    <row r="245" s="34" customFormat="1" x14ac:dyDescent="0.35"/>
    <row r="246" s="34" customFormat="1" x14ac:dyDescent="0.35"/>
    <row r="247" s="34" customFormat="1" x14ac:dyDescent="0.35"/>
    <row r="248" s="34" customFormat="1" x14ac:dyDescent="0.35"/>
    <row r="249" s="34" customFormat="1" x14ac:dyDescent="0.35"/>
    <row r="250" s="34" customFormat="1" x14ac:dyDescent="0.35"/>
    <row r="251" s="34" customFormat="1" x14ac:dyDescent="0.35"/>
    <row r="252" s="34" customFormat="1" x14ac:dyDescent="0.35"/>
    <row r="253" s="34" customFormat="1" x14ac:dyDescent="0.35"/>
    <row r="254" s="34" customFormat="1" x14ac:dyDescent="0.35"/>
    <row r="255" s="34" customFormat="1" x14ac:dyDescent="0.35"/>
    <row r="256" s="34" customFormat="1" x14ac:dyDescent="0.35"/>
    <row r="257" s="34" customFormat="1" x14ac:dyDescent="0.35"/>
    <row r="258" s="34" customFormat="1" x14ac:dyDescent="0.35"/>
    <row r="259" s="34" customFormat="1" x14ac:dyDescent="0.35"/>
    <row r="260" s="34" customFormat="1" x14ac:dyDescent="0.35"/>
    <row r="261" s="34" customFormat="1" x14ac:dyDescent="0.35"/>
    <row r="262" s="34" customFormat="1" x14ac:dyDescent="0.35"/>
    <row r="263" s="34" customFormat="1" x14ac:dyDescent="0.35"/>
    <row r="264" s="34" customFormat="1" x14ac:dyDescent="0.35"/>
    <row r="265" s="34" customFormat="1" x14ac:dyDescent="0.35"/>
    <row r="266" s="34" customFormat="1" x14ac:dyDescent="0.35"/>
    <row r="267" s="34" customFormat="1" x14ac:dyDescent="0.35"/>
    <row r="268" s="34" customFormat="1" x14ac:dyDescent="0.35"/>
  </sheetData>
  <mergeCells count="32">
    <mergeCell ref="B3:E3"/>
    <mergeCell ref="B4:E4"/>
    <mergeCell ref="C11:E11"/>
    <mergeCell ref="C12:E12"/>
    <mergeCell ref="C15:E15"/>
    <mergeCell ref="B5:E5"/>
    <mergeCell ref="B6:E6"/>
    <mergeCell ref="B7:C7"/>
    <mergeCell ref="B8:C8"/>
    <mergeCell ref="B10:E10"/>
    <mergeCell ref="C13:E13"/>
    <mergeCell ref="C17:E17"/>
    <mergeCell ref="C18:E18"/>
    <mergeCell ref="C14:E14"/>
    <mergeCell ref="C27:E27"/>
    <mergeCell ref="C36:E36"/>
    <mergeCell ref="C28:E28"/>
    <mergeCell ref="C24:E24"/>
    <mergeCell ref="B16:E16"/>
    <mergeCell ref="B26:E26"/>
    <mergeCell ref="C19:E19"/>
    <mergeCell ref="C25:E25"/>
    <mergeCell ref="C29:E29"/>
    <mergeCell ref="C46:E46"/>
    <mergeCell ref="C30:E30"/>
    <mergeCell ref="B39:E39"/>
    <mergeCell ref="C37:E37"/>
    <mergeCell ref="B31:B33"/>
    <mergeCell ref="C31:E31"/>
    <mergeCell ref="C32:E32"/>
    <mergeCell ref="C33:E33"/>
    <mergeCell ref="C35:E35"/>
  </mergeCells>
  <pageMargins left="0.6" right="0.45" top="0.75" bottom="0.75" header="0.55000000000000004" footer="0.55000000000000004"/>
  <pageSetup paperSize="9" scale="74" orientation="portrait" r:id="rId1"/>
  <colBreaks count="1" manualBreakCount="1">
    <brk id="5"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E2AFE-2556-47A6-B899-7323A41BE4E4}">
  <dimension ref="A1:G21"/>
  <sheetViews>
    <sheetView topLeftCell="A7" zoomScale="55" zoomScaleNormal="55" workbookViewId="0">
      <selection activeCell="H21" sqref="H21"/>
    </sheetView>
  </sheetViews>
  <sheetFormatPr defaultRowHeight="14.5" x14ac:dyDescent="0.35"/>
  <cols>
    <col min="2" max="2" width="66.08984375" customWidth="1"/>
    <col min="3" max="3" width="20.36328125" customWidth="1"/>
    <col min="4" max="4" width="8.26953125" customWidth="1"/>
    <col min="5" max="6" width="20.36328125" customWidth="1"/>
  </cols>
  <sheetData>
    <row r="1" spans="1:6" x14ac:dyDescent="0.35">
      <c r="A1" s="73" t="s">
        <v>86</v>
      </c>
      <c r="B1" s="73" t="s">
        <v>57</v>
      </c>
      <c r="C1" s="73" t="s">
        <v>58</v>
      </c>
      <c r="D1" s="73" t="s">
        <v>66</v>
      </c>
      <c r="E1" s="73" t="s">
        <v>67</v>
      </c>
      <c r="F1" s="73" t="s">
        <v>93</v>
      </c>
    </row>
    <row r="2" spans="1:6" x14ac:dyDescent="0.35">
      <c r="A2" s="70" t="s">
        <v>90</v>
      </c>
      <c r="B2" s="70" t="s">
        <v>76</v>
      </c>
      <c r="C2" s="71">
        <v>19000</v>
      </c>
      <c r="D2" s="70">
        <v>55</v>
      </c>
      <c r="E2" s="72">
        <f t="shared" ref="E2:E13" si="0">C2/D2</f>
        <v>345.45454545454544</v>
      </c>
      <c r="F2" s="71">
        <f>E2*200</f>
        <v>69090.909090909088</v>
      </c>
    </row>
    <row r="3" spans="1:6" x14ac:dyDescent="0.35">
      <c r="A3" s="70" t="s">
        <v>90</v>
      </c>
      <c r="B3" s="80" t="s">
        <v>83</v>
      </c>
      <c r="C3" s="79">
        <v>91000</v>
      </c>
      <c r="D3" s="80">
        <v>200</v>
      </c>
      <c r="E3" s="72">
        <f t="shared" si="0"/>
        <v>455</v>
      </c>
      <c r="F3" s="71">
        <f t="shared" ref="F3:F13" si="1">E3*200</f>
        <v>91000</v>
      </c>
    </row>
    <row r="4" spans="1:6" x14ac:dyDescent="0.35">
      <c r="A4" s="70" t="s">
        <v>90</v>
      </c>
      <c r="B4" s="80" t="s">
        <v>81</v>
      </c>
      <c r="C4" s="79">
        <v>49500</v>
      </c>
      <c r="D4" s="80">
        <v>80</v>
      </c>
      <c r="E4" s="72">
        <f t="shared" si="0"/>
        <v>618.75</v>
      </c>
      <c r="F4" s="71">
        <f t="shared" si="1"/>
        <v>123750</v>
      </c>
    </row>
    <row r="5" spans="1:6" x14ac:dyDescent="0.35">
      <c r="A5" s="70" t="s">
        <v>90</v>
      </c>
      <c r="B5" s="80" t="s">
        <v>82</v>
      </c>
      <c r="C5" s="79">
        <v>60000</v>
      </c>
      <c r="D5" s="80">
        <v>85</v>
      </c>
      <c r="E5" s="72">
        <f t="shared" si="0"/>
        <v>705.88235294117646</v>
      </c>
      <c r="F5" s="71">
        <f t="shared" si="1"/>
        <v>141176.4705882353</v>
      </c>
    </row>
    <row r="6" spans="1:6" x14ac:dyDescent="0.35">
      <c r="A6" s="70" t="s">
        <v>90</v>
      </c>
      <c r="B6" s="80" t="s">
        <v>80</v>
      </c>
      <c r="C6" s="79">
        <v>44500</v>
      </c>
      <c r="D6" s="80">
        <v>50</v>
      </c>
      <c r="E6" s="72">
        <f t="shared" si="0"/>
        <v>890</v>
      </c>
      <c r="F6" s="71">
        <f t="shared" si="1"/>
        <v>178000</v>
      </c>
    </row>
    <row r="7" spans="1:6" x14ac:dyDescent="0.35">
      <c r="A7" s="70" t="s">
        <v>90</v>
      </c>
      <c r="B7" s="75" t="s">
        <v>92</v>
      </c>
      <c r="C7" s="71">
        <v>80000</v>
      </c>
      <c r="D7" s="70">
        <v>75</v>
      </c>
      <c r="E7" s="72">
        <f t="shared" si="0"/>
        <v>1066.6666666666667</v>
      </c>
      <c r="F7" s="71">
        <f t="shared" si="1"/>
        <v>213333.33333333334</v>
      </c>
    </row>
    <row r="8" spans="1:6" x14ac:dyDescent="0.35">
      <c r="A8" s="81" t="s">
        <v>89</v>
      </c>
      <c r="B8" s="76" t="s">
        <v>74</v>
      </c>
      <c r="C8" s="82">
        <v>224000</v>
      </c>
      <c r="D8" s="81">
        <v>226</v>
      </c>
      <c r="E8" s="83">
        <f t="shared" si="0"/>
        <v>991.15044247787614</v>
      </c>
      <c r="F8" s="82">
        <f t="shared" si="1"/>
        <v>198230.08849557524</v>
      </c>
    </row>
    <row r="9" spans="1:6" x14ac:dyDescent="0.35">
      <c r="A9" s="70" t="s">
        <v>91</v>
      </c>
      <c r="B9" s="70" t="s">
        <v>79</v>
      </c>
      <c r="C9" s="79">
        <v>26000</v>
      </c>
      <c r="D9" s="80">
        <v>250</v>
      </c>
      <c r="E9" s="72">
        <f t="shared" si="0"/>
        <v>104</v>
      </c>
      <c r="F9" s="71">
        <f t="shared" si="1"/>
        <v>20800</v>
      </c>
    </row>
    <row r="10" spans="1:6" x14ac:dyDescent="0.35">
      <c r="A10" s="70" t="s">
        <v>91</v>
      </c>
      <c r="B10" s="70" t="s">
        <v>77</v>
      </c>
      <c r="C10" s="79">
        <v>20000</v>
      </c>
      <c r="D10" s="80">
        <v>100</v>
      </c>
      <c r="E10" s="72">
        <f t="shared" si="0"/>
        <v>200</v>
      </c>
      <c r="F10" s="71">
        <f t="shared" si="1"/>
        <v>40000</v>
      </c>
    </row>
    <row r="11" spans="1:6" x14ac:dyDescent="0.35">
      <c r="A11" s="70" t="s">
        <v>91</v>
      </c>
      <c r="B11" s="70" t="s">
        <v>78</v>
      </c>
      <c r="C11" s="79">
        <v>21000</v>
      </c>
      <c r="D11" s="80">
        <v>100</v>
      </c>
      <c r="E11" s="72">
        <f t="shared" si="0"/>
        <v>210</v>
      </c>
      <c r="F11" s="71">
        <f t="shared" si="1"/>
        <v>42000</v>
      </c>
    </row>
    <row r="12" spans="1:6" x14ac:dyDescent="0.35">
      <c r="A12" s="70" t="s">
        <v>91</v>
      </c>
      <c r="B12" s="80" t="s">
        <v>85</v>
      </c>
      <c r="C12" s="79">
        <v>106000</v>
      </c>
      <c r="D12" s="80">
        <v>226</v>
      </c>
      <c r="E12" s="72">
        <f t="shared" si="0"/>
        <v>469.02654867256638</v>
      </c>
      <c r="F12" s="71">
        <f t="shared" si="1"/>
        <v>93805.30973451327</v>
      </c>
    </row>
    <row r="13" spans="1:6" x14ac:dyDescent="0.35">
      <c r="A13" s="70" t="s">
        <v>91</v>
      </c>
      <c r="B13" s="80" t="s">
        <v>84</v>
      </c>
      <c r="C13" s="79">
        <v>105000</v>
      </c>
      <c r="D13" s="80">
        <v>175</v>
      </c>
      <c r="E13" s="72">
        <f t="shared" si="0"/>
        <v>600</v>
      </c>
      <c r="F13" s="71">
        <f t="shared" si="1"/>
        <v>120000</v>
      </c>
    </row>
    <row r="15" spans="1:6" x14ac:dyDescent="0.35">
      <c r="C15" t="s">
        <v>88</v>
      </c>
      <c r="E15" t="s">
        <v>95</v>
      </c>
    </row>
    <row r="16" spans="1:6" x14ac:dyDescent="0.35">
      <c r="C16" t="s">
        <v>87</v>
      </c>
      <c r="E16" t="s">
        <v>94</v>
      </c>
    </row>
    <row r="18" spans="3:7" x14ac:dyDescent="0.35">
      <c r="C18" t="s">
        <v>97</v>
      </c>
      <c r="E18" t="s">
        <v>59</v>
      </c>
      <c r="F18" s="67">
        <f>100000</f>
        <v>100000</v>
      </c>
      <c r="G18" t="s">
        <v>96</v>
      </c>
    </row>
    <row r="19" spans="3:7" x14ac:dyDescent="0.35">
      <c r="E19" t="s">
        <v>60</v>
      </c>
      <c r="F19" s="67">
        <f>F18/1.3</f>
        <v>76923.076923076922</v>
      </c>
    </row>
    <row r="20" spans="3:7" x14ac:dyDescent="0.35">
      <c r="E20" s="66" t="s">
        <v>61</v>
      </c>
      <c r="F20" s="68">
        <v>80000</v>
      </c>
    </row>
    <row r="21" spans="3:7" x14ac:dyDescent="0.35">
      <c r="E21" s="66"/>
      <c r="F21" s="68"/>
    </row>
  </sheetData>
  <autoFilter ref="B1:F1" xr:uid="{0EFEB613-D326-4A32-A6D0-88C3AFF3F001}">
    <sortState xmlns:xlrd2="http://schemas.microsoft.com/office/spreadsheetml/2017/richdata2" ref="B2:F9">
      <sortCondition ref="E1"/>
    </sortState>
  </autoFilter>
  <sortState xmlns:xlrd2="http://schemas.microsoft.com/office/spreadsheetml/2017/richdata2" ref="A2:F13">
    <sortCondition ref="A2:A13"/>
    <sortCondition ref="F2:F13"/>
  </sortState>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8"/>
  <sheetViews>
    <sheetView workbookViewId="0">
      <selection activeCell="G1" sqref="G1:M1048576"/>
    </sheetView>
  </sheetViews>
  <sheetFormatPr defaultRowHeight="14.5" x14ac:dyDescent="0.35"/>
  <cols>
    <col min="1" max="1" width="43.54296875" bestFit="1" customWidth="1"/>
    <col min="2" max="2" width="12.6328125" customWidth="1"/>
    <col min="3" max="3" width="17" customWidth="1"/>
  </cols>
  <sheetData>
    <row r="1" spans="1:4" x14ac:dyDescent="0.35">
      <c r="A1" t="s">
        <v>65</v>
      </c>
      <c r="C1" s="50">
        <v>267000000</v>
      </c>
    </row>
    <row r="2" spans="1:4" x14ac:dyDescent="0.35">
      <c r="A2" t="s">
        <v>62</v>
      </c>
      <c r="B2" s="51"/>
      <c r="C2" s="69">
        <v>0.3</v>
      </c>
      <c r="D2" t="s">
        <v>46</v>
      </c>
    </row>
    <row r="3" spans="1:4" x14ac:dyDescent="0.35">
      <c r="A3" t="s">
        <v>68</v>
      </c>
      <c r="B3" s="51"/>
      <c r="C3" s="69">
        <v>0.38</v>
      </c>
      <c r="D3" t="s">
        <v>46</v>
      </c>
    </row>
    <row r="4" spans="1:4" x14ac:dyDescent="0.35">
      <c r="A4" t="s">
        <v>100</v>
      </c>
      <c r="C4" s="51">
        <v>0.3</v>
      </c>
    </row>
    <row r="5" spans="1:4" x14ac:dyDescent="0.35">
      <c r="A5" t="s">
        <v>101</v>
      </c>
      <c r="C5" s="51">
        <v>0.3</v>
      </c>
    </row>
    <row r="6" spans="1:4" ht="14" customHeight="1" x14ac:dyDescent="0.35">
      <c r="A6" t="s">
        <v>102</v>
      </c>
      <c r="C6" s="51">
        <v>0.3</v>
      </c>
    </row>
    <row r="7" spans="1:4" ht="14" customHeight="1" x14ac:dyDescent="0.35">
      <c r="A7" t="s">
        <v>104</v>
      </c>
      <c r="C7" s="51">
        <v>0.05</v>
      </c>
    </row>
    <row r="8" spans="1:4" x14ac:dyDescent="0.35">
      <c r="A8" t="s">
        <v>103</v>
      </c>
      <c r="B8" s="51"/>
      <c r="C8" s="56">
        <v>0.05</v>
      </c>
    </row>
    <row r="9" spans="1:4" x14ac:dyDescent="0.35">
      <c r="B9" s="51"/>
      <c r="C9" s="52"/>
    </row>
    <row r="10" spans="1:4" x14ac:dyDescent="0.35">
      <c r="A10" t="s">
        <v>51</v>
      </c>
      <c r="B10" s="51"/>
      <c r="C10" s="50">
        <f>C1*C2*C3*C4*C6*C7*C8</f>
        <v>6848.55</v>
      </c>
      <c r="D10" t="s">
        <v>47</v>
      </c>
    </row>
    <row r="11" spans="1:4" x14ac:dyDescent="0.35">
      <c r="B11" s="51"/>
      <c r="C11" s="50"/>
    </row>
    <row r="12" spans="1:4" x14ac:dyDescent="0.35">
      <c r="A12" s="53" t="s">
        <v>55</v>
      </c>
      <c r="B12" s="51"/>
      <c r="C12" s="52"/>
    </row>
    <row r="13" spans="1:4" x14ac:dyDescent="0.35">
      <c r="A13" s="54" t="s">
        <v>106</v>
      </c>
      <c r="B13" s="51"/>
      <c r="C13" s="50">
        <f>C10</f>
        <v>6848.55</v>
      </c>
      <c r="D13" t="s">
        <v>48</v>
      </c>
    </row>
    <row r="14" spans="1:4" x14ac:dyDescent="0.35">
      <c r="A14" s="55"/>
      <c r="B14" s="51"/>
      <c r="C14" s="56"/>
    </row>
    <row r="15" spans="1:4" x14ac:dyDescent="0.35">
      <c r="A15" t="s">
        <v>56</v>
      </c>
      <c r="B15" s="51"/>
      <c r="C15" s="57">
        <f>Market!F20</f>
        <v>80000</v>
      </c>
      <c r="D15" t="s">
        <v>49</v>
      </c>
    </row>
    <row r="16" spans="1:4" x14ac:dyDescent="0.35">
      <c r="C16" s="50"/>
    </row>
    <row r="17" spans="1:10" x14ac:dyDescent="0.35">
      <c r="A17" s="54" t="s">
        <v>105</v>
      </c>
      <c r="B17" s="58"/>
      <c r="C17" s="59">
        <f>C15*C13/3</f>
        <v>182628000</v>
      </c>
      <c r="D17" t="s">
        <v>107</v>
      </c>
    </row>
    <row r="18" spans="1:10" x14ac:dyDescent="0.35">
      <c r="A18" s="54"/>
      <c r="B18" s="58"/>
      <c r="C18" s="59">
        <f>C17/3</f>
        <v>60876000</v>
      </c>
    </row>
    <row r="19" spans="1:10" x14ac:dyDescent="0.35">
      <c r="B19" t="s">
        <v>69</v>
      </c>
      <c r="C19" s="77">
        <v>50000000</v>
      </c>
      <c r="D19" t="s">
        <v>50</v>
      </c>
    </row>
    <row r="27" spans="1:10" x14ac:dyDescent="0.35">
      <c r="I27">
        <v>464982</v>
      </c>
      <c r="J27">
        <v>883883</v>
      </c>
    </row>
    <row r="28" spans="1:10" x14ac:dyDescent="0.35">
      <c r="I28">
        <v>524826</v>
      </c>
    </row>
    <row r="29" spans="1:10" x14ac:dyDescent="0.35">
      <c r="I29">
        <v>509726</v>
      </c>
      <c r="J29">
        <f>10177924-(945955+847117+730643+706550)</f>
        <v>6947659</v>
      </c>
    </row>
    <row r="30" spans="1:10" x14ac:dyDescent="0.35">
      <c r="I30">
        <v>451364</v>
      </c>
    </row>
    <row r="31" spans="1:10" x14ac:dyDescent="0.35">
      <c r="I31">
        <v>380792</v>
      </c>
      <c r="J31">
        <f>10177924</f>
        <v>10177924</v>
      </c>
    </row>
    <row r="32" spans="1:10" x14ac:dyDescent="0.35">
      <c r="I32" s="74">
        <v>323266</v>
      </c>
      <c r="J32">
        <f>J31-J29</f>
        <v>3230265</v>
      </c>
    </row>
    <row r="33" spans="9:10" x14ac:dyDescent="0.35">
      <c r="I33">
        <v>323266</v>
      </c>
      <c r="J33" s="56">
        <f>J29/J31</f>
        <v>0.68262044401196154</v>
      </c>
    </row>
    <row r="34" spans="9:10" x14ac:dyDescent="0.35">
      <c r="I34" s="74">
        <v>267752</v>
      </c>
    </row>
    <row r="35" spans="9:10" x14ac:dyDescent="0.35">
      <c r="I35">
        <v>284080</v>
      </c>
    </row>
    <row r="36" spans="9:10" x14ac:dyDescent="0.35">
      <c r="I36">
        <v>375893</v>
      </c>
    </row>
    <row r="37" spans="9:10" x14ac:dyDescent="0.35">
      <c r="I37">
        <f>SUM(I29:I36)</f>
        <v>2916139</v>
      </c>
    </row>
    <row r="38" spans="9:10" x14ac:dyDescent="0.35">
      <c r="I38" s="52">
        <f>SUM(I27:I34)/10177924</f>
        <v>0.31892299451243694</v>
      </c>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Product</vt:lpstr>
      <vt:lpstr>Market</vt:lpstr>
      <vt:lpstr>Market Potency</vt:lpstr>
      <vt:lpstr>Product!Print_Area</vt:lpstr>
    </vt:vector>
  </TitlesOfParts>
  <Company>PT NUtrifood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aprianto.rieza</dc:creator>
  <cp:lastModifiedBy>Charissa Lungkat</cp:lastModifiedBy>
  <cp:lastPrinted>2010-02-23T03:12:29Z</cp:lastPrinted>
  <dcterms:created xsi:type="dcterms:W3CDTF">2010-02-03T06:36:43Z</dcterms:created>
  <dcterms:modified xsi:type="dcterms:W3CDTF">2020-07-21T03:28:26Z</dcterms:modified>
</cp:coreProperties>
</file>