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440" windowHeight="9735" firstSheet="1" activeTab="11"/>
  </bookViews>
  <sheets>
    <sheet name="Data" sheetId="1" r:id="rId1"/>
    <sheet name="Bins" sheetId="2" r:id="rId2"/>
    <sheet name="Hist1" sheetId="5" r:id="rId3"/>
    <sheet name="Hist2" sheetId="9" r:id="rId4"/>
    <sheet name="Hist3" sheetId="10" r:id="rId5"/>
    <sheet name="Hist4" sheetId="11" r:id="rId6"/>
    <sheet name="Hist5" sheetId="12" r:id="rId7"/>
    <sheet name="Hist6" sheetId="14" r:id="rId8"/>
    <sheet name="ScatterPlot" sheetId="15" r:id="rId9"/>
    <sheet name="Diff" sheetId="16" r:id="rId10"/>
    <sheet name="MoreScatters" sheetId="17" r:id="rId11"/>
    <sheet name="Compare All" sheetId="18" r:id="rId12"/>
  </sheets>
  <definedNames>
    <definedName name="DIFF1">Bins!$G$2</definedName>
    <definedName name="DIFF2">Bins!$H$2</definedName>
    <definedName name="DIFF3">Bins!$I$2</definedName>
    <definedName name="DIFF4">Bins!$J$2</definedName>
    <definedName name="DIFF5">Bins!$K$2</definedName>
    <definedName name="DIFF6">Bins!$L$2</definedName>
    <definedName name="ECONOMIC1_SOLUTION">Data!$T$3:$T$102</definedName>
    <definedName name="ECONOMIC2_SOLUTION">Data!$AA$3:$AA$102</definedName>
    <definedName name="FASTEST_SOLUTION">Data!$M$3:$M$102</definedName>
    <definedName name="HTBRID1_SOLUTION">Data!$AH$3:$AH$102</definedName>
    <definedName name="HYBRID1_SOLUTION">Data!$AH$3:$AH$102</definedName>
    <definedName name="HYBRID2_SOLUTION">Data!$AO$3:$AO$102</definedName>
    <definedName name="METRIC1_BINS">Bins!$A$2:$A$101</definedName>
    <definedName name="METRIC2_BINS">Bins!$B$2:$B$101</definedName>
    <definedName name="METRIC3_BINS">Bins!$C$2:$C$101</definedName>
    <definedName name="METRIC4_BINS">Bins!$D$2:$D$101</definedName>
    <definedName name="METRIC5_BINS">Bins!$E$2:$E$101</definedName>
    <definedName name="METRIC6_BINS">Bins!$F$2:$F$101</definedName>
    <definedName name="MIN_EXPANDS">Data!$BL$3</definedName>
    <definedName name="SHORTEST_SOLUTION">Data!$F$3:$F$102</definedName>
  </definedNames>
  <calcPr calcId="125725"/>
</workbook>
</file>

<file path=xl/calcChain.xml><?xml version="1.0" encoding="utf-8"?>
<calcChain xmlns="http://schemas.openxmlformats.org/spreadsheetml/2006/main">
  <c r="D46" i="18"/>
  <c r="A46"/>
  <c r="B46"/>
  <c r="C46"/>
  <c r="BL4" i="1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6"/>
  <c r="BL97"/>
  <c r="BL98"/>
  <c r="BL99"/>
  <c r="BL100"/>
  <c r="BL101"/>
  <c r="BL102"/>
  <c r="BL3"/>
  <c r="BR4"/>
  <c r="BR5"/>
  <c r="BR6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8"/>
  <c r="BR89"/>
  <c r="BR90"/>
  <c r="BR91"/>
  <c r="BR92"/>
  <c r="BR93"/>
  <c r="BR94"/>
  <c r="BR95"/>
  <c r="BR96"/>
  <c r="BR97"/>
  <c r="BR98"/>
  <c r="BR99"/>
  <c r="BR100"/>
  <c r="BR101"/>
  <c r="BR102"/>
  <c r="BQ4"/>
  <c r="BQ5"/>
  <c r="BQ6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Q82"/>
  <c r="BQ83"/>
  <c r="BQ84"/>
  <c r="BQ85"/>
  <c r="BQ86"/>
  <c r="BQ87"/>
  <c r="BQ88"/>
  <c r="BQ89"/>
  <c r="BQ90"/>
  <c r="BQ91"/>
  <c r="BQ92"/>
  <c r="BQ93"/>
  <c r="BQ94"/>
  <c r="BQ95"/>
  <c r="BQ96"/>
  <c r="BQ97"/>
  <c r="BQ98"/>
  <c r="BQ99"/>
  <c r="BQ100"/>
  <c r="BQ101"/>
  <c r="BQ102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P68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P98"/>
  <c r="BP99"/>
  <c r="BP100"/>
  <c r="BP101"/>
  <c r="BP102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72"/>
  <c r="BO73"/>
  <c r="BO74"/>
  <c r="BO75"/>
  <c r="BO76"/>
  <c r="BO77"/>
  <c r="BO78"/>
  <c r="BO79"/>
  <c r="BO80"/>
  <c r="BO81"/>
  <c r="BO82"/>
  <c r="BO83"/>
  <c r="BO84"/>
  <c r="BO85"/>
  <c r="BO86"/>
  <c r="BO87"/>
  <c r="BO88"/>
  <c r="BO89"/>
  <c r="BO90"/>
  <c r="BO91"/>
  <c r="BO92"/>
  <c r="BO93"/>
  <c r="BO94"/>
  <c r="BO95"/>
  <c r="BO96"/>
  <c r="BO97"/>
  <c r="BO98"/>
  <c r="BO99"/>
  <c r="BO100"/>
  <c r="BO101"/>
  <c r="BO102"/>
  <c r="BN4"/>
  <c r="BN5"/>
  <c r="BN6"/>
  <c r="BN7"/>
  <c r="BN8"/>
  <c r="BN9"/>
  <c r="BN10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N68"/>
  <c r="BN69"/>
  <c r="BN70"/>
  <c r="BN71"/>
  <c r="BN72"/>
  <c r="BN73"/>
  <c r="BN74"/>
  <c r="BN75"/>
  <c r="BN76"/>
  <c r="BN77"/>
  <c r="BN78"/>
  <c r="BN79"/>
  <c r="BN80"/>
  <c r="BN81"/>
  <c r="BN82"/>
  <c r="BN83"/>
  <c r="BN84"/>
  <c r="BN85"/>
  <c r="BN86"/>
  <c r="BN87"/>
  <c r="BN88"/>
  <c r="BN89"/>
  <c r="BN90"/>
  <c r="BN91"/>
  <c r="BN92"/>
  <c r="BN93"/>
  <c r="BN94"/>
  <c r="BN95"/>
  <c r="BN96"/>
  <c r="BN97"/>
  <c r="BN98"/>
  <c r="BN99"/>
  <c r="BN100"/>
  <c r="BN101"/>
  <c r="BN102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M68"/>
  <c r="BM69"/>
  <c r="BM70"/>
  <c r="BM71"/>
  <c r="BM72"/>
  <c r="BM73"/>
  <c r="BM74"/>
  <c r="BM75"/>
  <c r="BM76"/>
  <c r="BM77"/>
  <c r="BM78"/>
  <c r="BM79"/>
  <c r="BM80"/>
  <c r="BM81"/>
  <c r="BM82"/>
  <c r="BM83"/>
  <c r="BM84"/>
  <c r="BM85"/>
  <c r="BM86"/>
  <c r="BM87"/>
  <c r="BM88"/>
  <c r="BM89"/>
  <c r="BM90"/>
  <c r="BM91"/>
  <c r="BM92"/>
  <c r="BM93"/>
  <c r="BM94"/>
  <c r="BM95"/>
  <c r="BM96"/>
  <c r="BM97"/>
  <c r="BM98"/>
  <c r="BM99"/>
  <c r="BM100"/>
  <c r="BM101"/>
  <c r="BM102"/>
  <c r="BR3"/>
  <c r="BQ3"/>
  <c r="BP3"/>
  <c r="BN3"/>
  <c r="BO3"/>
  <c r="BM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97"/>
  <c r="BK98"/>
  <c r="BK99"/>
  <c r="BK100"/>
  <c r="BK101"/>
  <c r="BK102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6"/>
  <c r="BJ97"/>
  <c r="BJ98"/>
  <c r="BJ99"/>
  <c r="BJ100"/>
  <c r="BJ101"/>
  <c r="BJ102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100"/>
  <c r="BI101"/>
  <c r="BI102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6"/>
  <c r="BH97"/>
  <c r="BH98"/>
  <c r="BH99"/>
  <c r="BH100"/>
  <c r="BH101"/>
  <c r="BH102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6"/>
  <c r="BG97"/>
  <c r="BG98"/>
  <c r="BG99"/>
  <c r="BG100"/>
  <c r="BG101"/>
  <c r="BG102"/>
  <c r="BK3"/>
  <c r="BJ3"/>
  <c r="BI3"/>
  <c r="BG3"/>
  <c r="BH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F101"/>
  <c r="BF102"/>
  <c r="BF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BE3"/>
  <c r="BD3"/>
  <c r="BC3"/>
  <c r="BB3"/>
  <c r="BA3"/>
  <c r="AZ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X3"/>
  <c r="AW3"/>
  <c r="AV3"/>
  <c r="F2" i="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D4" i="1" l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3"/>
</calcChain>
</file>

<file path=xl/sharedStrings.xml><?xml version="1.0" encoding="utf-8"?>
<sst xmlns="http://schemas.openxmlformats.org/spreadsheetml/2006/main" count="175" uniqueCount="82">
  <si>
    <t>test#</t>
  </si>
  <si>
    <t>src</t>
  </si>
  <si>
    <t>dest</t>
  </si>
  <si>
    <t>airDistance</t>
  </si>
  <si>
    <t>solution</t>
  </si>
  <si>
    <t>Distance</t>
  </si>
  <si>
    <t>Time</t>
  </si>
  <si>
    <t>Fuel</t>
  </si>
  <si>
    <t>Expands</t>
  </si>
  <si>
    <t>shortest</t>
  </si>
  <si>
    <t>fastest</t>
  </si>
  <si>
    <t>economic Peugeot 508</t>
  </si>
  <si>
    <t>economic Ford Focus</t>
  </si>
  <si>
    <t>hybrid Peugeot 508</t>
  </si>
  <si>
    <t>hybrid Ford Focus</t>
  </si>
  <si>
    <t>airDistance[Meter]</t>
  </si>
  <si>
    <t>cpuTime[Sec]</t>
  </si>
  <si>
    <t>path[Nodes]</t>
  </si>
  <si>
    <t>Bin</t>
  </si>
  <si>
    <t>More</t>
  </si>
  <si>
    <t>Frequency</t>
  </si>
  <si>
    <t>Metric1 Bins</t>
  </si>
  <si>
    <t>Metric2 Bins</t>
  </si>
  <si>
    <t>Metric3 Bins</t>
  </si>
  <si>
    <t>Metric4 Bins</t>
  </si>
  <si>
    <t>Metric5 Bins</t>
  </si>
  <si>
    <t>Metric6 Bins</t>
  </si>
  <si>
    <t>DIFF1</t>
  </si>
  <si>
    <t>DIFF2</t>
  </si>
  <si>
    <t>DIFF3</t>
  </si>
  <si>
    <t>DIFF4</t>
  </si>
  <si>
    <t>DIFF5</t>
  </si>
  <si>
    <t>DIFF6</t>
  </si>
  <si>
    <t>Shortest</t>
  </si>
  <si>
    <t>Scatter</t>
  </si>
  <si>
    <t>X</t>
  </si>
  <si>
    <t>Y</t>
  </si>
  <si>
    <t>cpu time</t>
  </si>
  <si>
    <t>expands</t>
  </si>
  <si>
    <t>Fastest</t>
  </si>
  <si>
    <t>eco1-eco2</t>
  </si>
  <si>
    <t>shows that Peugeot 508 is more economic than Ford Focus</t>
  </si>
  <si>
    <t>hyb1-hyb2</t>
  </si>
  <si>
    <t>shortest_time-fastest_time</t>
  </si>
  <si>
    <t>fastest_distance-shortest_distance</t>
  </si>
  <si>
    <t>cpu</t>
  </si>
  <si>
    <t>nodes</t>
  </si>
  <si>
    <t>Hybrid1</t>
  </si>
  <si>
    <t>Economic1</t>
  </si>
  <si>
    <t>Hybrid2</t>
  </si>
  <si>
    <t>Economic2</t>
  </si>
  <si>
    <t>compares how much distance is used in route from fastest heuristic comparing to the shortest heuristic</t>
  </si>
  <si>
    <t>compares how much time is used in route from 'shortest time' heuristic comparing to the route gained using 'shortest path in kilometers' heuristic</t>
  </si>
  <si>
    <t>shortest-airDistance</t>
  </si>
  <si>
    <t>fastest-airdistance</t>
  </si>
  <si>
    <t>eco1-airdistance</t>
  </si>
  <si>
    <t>eco2-airdistance</t>
  </si>
  <si>
    <t>hybrid1-airdistance</t>
  </si>
  <si>
    <t>hybrid2-airdistance</t>
  </si>
  <si>
    <t>(shortest-airDistance)/(shortest-airDistance)</t>
  </si>
  <si>
    <t>(fastest-airdistance)/(shortest-airDistance)</t>
  </si>
  <si>
    <t>(eco1-airdistance)/(shortest-airDistance)</t>
  </si>
  <si>
    <t>(eco2-airdistance)/(shortest-airDistance)</t>
  </si>
  <si>
    <t>(hybrid1-airdistance)/(shortest-airDistance)</t>
  </si>
  <si>
    <t>(hybrid2-airdistance)/(shortest-airDistance)</t>
  </si>
  <si>
    <t>min expands</t>
  </si>
  <si>
    <t>shortest expands ratio</t>
  </si>
  <si>
    <t>fastest expands ratio</t>
  </si>
  <si>
    <t>eco1 expands ratio</t>
  </si>
  <si>
    <t>eco2 expands ratio</t>
  </si>
  <si>
    <t>hybrid1 expands ratio</t>
  </si>
  <si>
    <t>hybrid2 expands ratio</t>
  </si>
  <si>
    <t>j3</t>
  </si>
  <si>
    <t>q3</t>
  </si>
  <si>
    <t>x3</t>
  </si>
  <si>
    <t>al3</t>
  </si>
  <si>
    <t>ae3 (omitted from min)</t>
  </si>
  <si>
    <t>as3 (omitted from min)</t>
  </si>
  <si>
    <t>avg expands</t>
  </si>
  <si>
    <t>eco</t>
  </si>
  <si>
    <t>hybrid</t>
  </si>
  <si>
    <t>compares the average expands between the heuristics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</si>
</sst>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22" xfId="0" applyBorder="1"/>
    <xf numFmtId="0" fontId="18" fillId="0" borderId="23" xfId="0" applyFont="1" applyBorder="1"/>
    <xf numFmtId="0" fontId="0" fillId="0" borderId="21" xfId="0" applyBorder="1"/>
    <xf numFmtId="0" fontId="0" fillId="0" borderId="20" xfId="0" applyBorder="1"/>
    <xf numFmtId="0" fontId="18" fillId="0" borderId="24" xfId="0" applyFont="1" applyBorder="1"/>
    <xf numFmtId="0" fontId="18" fillId="0" borderId="12" xfId="0" applyFont="1" applyBorder="1"/>
    <xf numFmtId="0" fontId="18" fillId="0" borderId="13" xfId="0" applyFont="1" applyBorder="1"/>
    <xf numFmtId="0" fontId="0" fillId="0" borderId="19" xfId="0" applyBorder="1"/>
    <xf numFmtId="0" fontId="18" fillId="0" borderId="11" xfId="0" applyFont="1" applyBorder="1"/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4" xfId="0" applyFont="1" applyBorder="1"/>
    <xf numFmtId="0" fontId="18" fillId="0" borderId="10" xfId="0" applyFont="1" applyBorder="1"/>
    <xf numFmtId="0" fontId="18" fillId="0" borderId="15" xfId="0" applyFont="1" applyBorder="1"/>
    <xf numFmtId="0" fontId="0" fillId="0" borderId="0" xfId="0"/>
    <xf numFmtId="0" fontId="19" fillId="0" borderId="10" xfId="0" applyFont="1" applyBorder="1"/>
    <xf numFmtId="0" fontId="19" fillId="0" borderId="15" xfId="0" applyFont="1" applyBorder="1"/>
    <xf numFmtId="0" fontId="19" fillId="0" borderId="14" xfId="0" applyFont="1" applyBorder="1"/>
    <xf numFmtId="0" fontId="19" fillId="0" borderId="19" xfId="0" applyFont="1" applyBorder="1"/>
    <xf numFmtId="0" fontId="0" fillId="0" borderId="0" xfId="0" applyFill="1" applyBorder="1" applyAlignment="1"/>
    <xf numFmtId="0" fontId="0" fillId="0" borderId="25" xfId="0" applyFill="1" applyBorder="1" applyAlignment="1"/>
    <xf numFmtId="0" fontId="20" fillId="0" borderId="26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21" fillId="0" borderId="0" xfId="0" applyFont="1"/>
    <xf numFmtId="0" fontId="18" fillId="0" borderId="27" xfId="0" applyFont="1" applyFill="1" applyBorder="1"/>
    <xf numFmtId="0" fontId="18" fillId="0" borderId="0" xfId="0" applyFont="1" applyFill="1" applyBorder="1"/>
    <xf numFmtId="0" fontId="18" fillId="0" borderId="28" xfId="0" applyFont="1" applyFill="1" applyBorder="1"/>
    <xf numFmtId="0" fontId="18" fillId="0" borderId="29" xfId="0" applyFont="1" applyFill="1" applyBorder="1"/>
    <xf numFmtId="0" fontId="18" fillId="0" borderId="30" xfId="0" applyFont="1" applyFill="1" applyBorder="1"/>
    <xf numFmtId="10" fontId="0" fillId="0" borderId="0" xfId="0" applyNumberFormat="1"/>
    <xf numFmtId="0" fontId="22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Hist1!$A$2:$A$102</c:f>
              <c:strCache>
                <c:ptCount val="101"/>
                <c:pt idx="0">
                  <c:v>3265</c:v>
                </c:pt>
                <c:pt idx="1">
                  <c:v>6683.93</c:v>
                </c:pt>
                <c:pt idx="2">
                  <c:v>10102.86</c:v>
                </c:pt>
                <c:pt idx="3">
                  <c:v>13521.79</c:v>
                </c:pt>
                <c:pt idx="4">
                  <c:v>16940.72</c:v>
                </c:pt>
                <c:pt idx="5">
                  <c:v>20359.65</c:v>
                </c:pt>
                <c:pt idx="6">
                  <c:v>23778.58</c:v>
                </c:pt>
                <c:pt idx="7">
                  <c:v>27197.51</c:v>
                </c:pt>
                <c:pt idx="8">
                  <c:v>30616.44</c:v>
                </c:pt>
                <c:pt idx="9">
                  <c:v>34035.37</c:v>
                </c:pt>
                <c:pt idx="10">
                  <c:v>37454.3</c:v>
                </c:pt>
                <c:pt idx="11">
                  <c:v>40873.23</c:v>
                </c:pt>
                <c:pt idx="12">
                  <c:v>44292.16</c:v>
                </c:pt>
                <c:pt idx="13">
                  <c:v>47711.09</c:v>
                </c:pt>
                <c:pt idx="14">
                  <c:v>51130.02</c:v>
                </c:pt>
                <c:pt idx="15">
                  <c:v>54548.95</c:v>
                </c:pt>
                <c:pt idx="16">
                  <c:v>57967.88</c:v>
                </c:pt>
                <c:pt idx="17">
                  <c:v>61386.81</c:v>
                </c:pt>
                <c:pt idx="18">
                  <c:v>64805.74</c:v>
                </c:pt>
                <c:pt idx="19">
                  <c:v>68224.67</c:v>
                </c:pt>
                <c:pt idx="20">
                  <c:v>71643.6</c:v>
                </c:pt>
                <c:pt idx="21">
                  <c:v>75062.53</c:v>
                </c:pt>
                <c:pt idx="22">
                  <c:v>78481.46</c:v>
                </c:pt>
                <c:pt idx="23">
                  <c:v>81900.39</c:v>
                </c:pt>
                <c:pt idx="24">
                  <c:v>85319.32</c:v>
                </c:pt>
                <c:pt idx="25">
                  <c:v>88738.25</c:v>
                </c:pt>
                <c:pt idx="26">
                  <c:v>92157.18</c:v>
                </c:pt>
                <c:pt idx="27">
                  <c:v>95576.11</c:v>
                </c:pt>
                <c:pt idx="28">
                  <c:v>98995.04</c:v>
                </c:pt>
                <c:pt idx="29">
                  <c:v>102413.97</c:v>
                </c:pt>
                <c:pt idx="30">
                  <c:v>105832.9</c:v>
                </c:pt>
                <c:pt idx="31">
                  <c:v>109251.83</c:v>
                </c:pt>
                <c:pt idx="32">
                  <c:v>112670.76</c:v>
                </c:pt>
                <c:pt idx="33">
                  <c:v>116089.69</c:v>
                </c:pt>
                <c:pt idx="34">
                  <c:v>119508.62</c:v>
                </c:pt>
                <c:pt idx="35">
                  <c:v>122927.55</c:v>
                </c:pt>
                <c:pt idx="36">
                  <c:v>126346.48</c:v>
                </c:pt>
                <c:pt idx="37">
                  <c:v>129765.41</c:v>
                </c:pt>
                <c:pt idx="38">
                  <c:v>133184.34</c:v>
                </c:pt>
                <c:pt idx="39">
                  <c:v>136603.27</c:v>
                </c:pt>
                <c:pt idx="40">
                  <c:v>140022.2</c:v>
                </c:pt>
                <c:pt idx="41">
                  <c:v>143441.13</c:v>
                </c:pt>
                <c:pt idx="42">
                  <c:v>146860.06</c:v>
                </c:pt>
                <c:pt idx="43">
                  <c:v>150278.99</c:v>
                </c:pt>
                <c:pt idx="44">
                  <c:v>153697.92</c:v>
                </c:pt>
                <c:pt idx="45">
                  <c:v>157116.85</c:v>
                </c:pt>
                <c:pt idx="46">
                  <c:v>160535.78</c:v>
                </c:pt>
                <c:pt idx="47">
                  <c:v>163954.71</c:v>
                </c:pt>
                <c:pt idx="48">
                  <c:v>167373.64</c:v>
                </c:pt>
                <c:pt idx="49">
                  <c:v>170792.57</c:v>
                </c:pt>
                <c:pt idx="50">
                  <c:v>174211.5</c:v>
                </c:pt>
                <c:pt idx="51">
                  <c:v>177630.43</c:v>
                </c:pt>
                <c:pt idx="52">
                  <c:v>181049.36</c:v>
                </c:pt>
                <c:pt idx="53">
                  <c:v>184468.29</c:v>
                </c:pt>
                <c:pt idx="54">
                  <c:v>187887.22</c:v>
                </c:pt>
                <c:pt idx="55">
                  <c:v>191306.15</c:v>
                </c:pt>
                <c:pt idx="56">
                  <c:v>194725.08</c:v>
                </c:pt>
                <c:pt idx="57">
                  <c:v>198144.01</c:v>
                </c:pt>
                <c:pt idx="58">
                  <c:v>201562.94</c:v>
                </c:pt>
                <c:pt idx="59">
                  <c:v>204981.87</c:v>
                </c:pt>
                <c:pt idx="60">
                  <c:v>208400.8</c:v>
                </c:pt>
                <c:pt idx="61">
                  <c:v>211819.73</c:v>
                </c:pt>
                <c:pt idx="62">
                  <c:v>215238.66</c:v>
                </c:pt>
                <c:pt idx="63">
                  <c:v>218657.59</c:v>
                </c:pt>
                <c:pt idx="64">
                  <c:v>222076.52</c:v>
                </c:pt>
                <c:pt idx="65">
                  <c:v>225495.45</c:v>
                </c:pt>
                <c:pt idx="66">
                  <c:v>228914.38</c:v>
                </c:pt>
                <c:pt idx="67">
                  <c:v>232333.31</c:v>
                </c:pt>
                <c:pt idx="68">
                  <c:v>235752.24</c:v>
                </c:pt>
                <c:pt idx="69">
                  <c:v>239171.17</c:v>
                </c:pt>
                <c:pt idx="70">
                  <c:v>242590.1</c:v>
                </c:pt>
                <c:pt idx="71">
                  <c:v>246009.03</c:v>
                </c:pt>
                <c:pt idx="72">
                  <c:v>249427.96</c:v>
                </c:pt>
                <c:pt idx="73">
                  <c:v>252846.89</c:v>
                </c:pt>
                <c:pt idx="74">
                  <c:v>256265.82</c:v>
                </c:pt>
                <c:pt idx="75">
                  <c:v>259684.75</c:v>
                </c:pt>
                <c:pt idx="76">
                  <c:v>263103.68</c:v>
                </c:pt>
                <c:pt idx="77">
                  <c:v>266522.61</c:v>
                </c:pt>
                <c:pt idx="78">
                  <c:v>269941.54</c:v>
                </c:pt>
                <c:pt idx="79">
                  <c:v>273360.47</c:v>
                </c:pt>
                <c:pt idx="80">
                  <c:v>276779.4</c:v>
                </c:pt>
                <c:pt idx="81">
                  <c:v>280198.33</c:v>
                </c:pt>
                <c:pt idx="82">
                  <c:v>283617.26</c:v>
                </c:pt>
                <c:pt idx="83">
                  <c:v>287036.19</c:v>
                </c:pt>
                <c:pt idx="84">
                  <c:v>290455.12</c:v>
                </c:pt>
                <c:pt idx="85">
                  <c:v>293874.05</c:v>
                </c:pt>
                <c:pt idx="86">
                  <c:v>297292.98</c:v>
                </c:pt>
                <c:pt idx="87">
                  <c:v>300711.91</c:v>
                </c:pt>
                <c:pt idx="88">
                  <c:v>304130.84</c:v>
                </c:pt>
                <c:pt idx="89">
                  <c:v>307549.77</c:v>
                </c:pt>
                <c:pt idx="90">
                  <c:v>310968.7</c:v>
                </c:pt>
                <c:pt idx="91">
                  <c:v>314387.63</c:v>
                </c:pt>
                <c:pt idx="92">
                  <c:v>317806.56</c:v>
                </c:pt>
                <c:pt idx="93">
                  <c:v>321225.49</c:v>
                </c:pt>
                <c:pt idx="94">
                  <c:v>324644.42</c:v>
                </c:pt>
                <c:pt idx="95">
                  <c:v>328063.35</c:v>
                </c:pt>
                <c:pt idx="96">
                  <c:v>331482.28</c:v>
                </c:pt>
                <c:pt idx="97">
                  <c:v>334901.21</c:v>
                </c:pt>
                <c:pt idx="98">
                  <c:v>338320.14</c:v>
                </c:pt>
                <c:pt idx="99">
                  <c:v>341739.07</c:v>
                </c:pt>
                <c:pt idx="100">
                  <c:v>More</c:v>
                </c:pt>
              </c:strCache>
            </c:strRef>
          </c:cat>
          <c:val>
            <c:numRef>
              <c:f>Hist1!$B$2:$B$102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0432000"/>
        <c:axId val="150562304"/>
      </c:barChart>
      <c:catAx>
        <c:axId val="15043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0562304"/>
        <c:crosses val="autoZero"/>
        <c:auto val="1"/>
        <c:lblAlgn val="ctr"/>
        <c:lblOffset val="100"/>
      </c:catAx>
      <c:valAx>
        <c:axId val="150562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043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Data!$AV$2</c:f>
              <c:strCache>
                <c:ptCount val="1"/>
                <c:pt idx="0">
                  <c:v>eco1-eco2</c:v>
                </c:pt>
              </c:strCache>
            </c:strRef>
          </c:tx>
          <c:marker>
            <c:symbol val="none"/>
          </c:marker>
          <c:val>
            <c:numRef>
              <c:f>Data!$AV$3:$AV$102</c:f>
              <c:numCache>
                <c:formatCode>General</c:formatCode>
                <c:ptCount val="100"/>
                <c:pt idx="0">
                  <c:v>1.6925591990999997</c:v>
                </c:pt>
                <c:pt idx="1">
                  <c:v>0.92740325229999954</c:v>
                </c:pt>
                <c:pt idx="2">
                  <c:v>4.0675563796999974</c:v>
                </c:pt>
                <c:pt idx="3">
                  <c:v>2.369809848500001</c:v>
                </c:pt>
                <c:pt idx="4">
                  <c:v>2.6260492785</c:v>
                </c:pt>
                <c:pt idx="5">
                  <c:v>1.7502979381999992</c:v>
                </c:pt>
                <c:pt idx="6">
                  <c:v>0.69516792652000037</c:v>
                </c:pt>
                <c:pt idx="7">
                  <c:v>0.53603298923999976</c:v>
                </c:pt>
                <c:pt idx="8">
                  <c:v>0.7513067515799996</c:v>
                </c:pt>
                <c:pt idx="9">
                  <c:v>0.38498638028000021</c:v>
                </c:pt>
                <c:pt idx="10">
                  <c:v>1.4827955183800006</c:v>
                </c:pt>
                <c:pt idx="11">
                  <c:v>4.3420401292999991</c:v>
                </c:pt>
                <c:pt idx="12">
                  <c:v>1.1299967282700001</c:v>
                </c:pt>
                <c:pt idx="13">
                  <c:v>2.1926800977000003</c:v>
                </c:pt>
                <c:pt idx="14">
                  <c:v>0.13416840659399998</c:v>
                </c:pt>
                <c:pt idx="15">
                  <c:v>1.6231611333100009</c:v>
                </c:pt>
                <c:pt idx="16">
                  <c:v>0.93340367410000002</c:v>
                </c:pt>
                <c:pt idx="17">
                  <c:v>0.68569272117000013</c:v>
                </c:pt>
                <c:pt idx="18">
                  <c:v>1.3794183649600003</c:v>
                </c:pt>
                <c:pt idx="19">
                  <c:v>0.63545769785000017</c:v>
                </c:pt>
                <c:pt idx="20">
                  <c:v>0.79189844600000026</c:v>
                </c:pt>
                <c:pt idx="21">
                  <c:v>0.91159028193999969</c:v>
                </c:pt>
                <c:pt idx="22">
                  <c:v>1.2799957736699996</c:v>
                </c:pt>
                <c:pt idx="23">
                  <c:v>1.7265679348800003</c:v>
                </c:pt>
                <c:pt idx="24">
                  <c:v>0.47304648407000016</c:v>
                </c:pt>
                <c:pt idx="25">
                  <c:v>1.08696154124</c:v>
                </c:pt>
                <c:pt idx="26">
                  <c:v>0.70317800255000007</c:v>
                </c:pt>
                <c:pt idx="27">
                  <c:v>1.3050995615500005</c:v>
                </c:pt>
                <c:pt idx="28">
                  <c:v>1.1298465284699999</c:v>
                </c:pt>
                <c:pt idx="29">
                  <c:v>1.0420626207200003</c:v>
                </c:pt>
                <c:pt idx="30">
                  <c:v>1.4017144771899996</c:v>
                </c:pt>
                <c:pt idx="31">
                  <c:v>1.0104031995799998</c:v>
                </c:pt>
                <c:pt idx="32">
                  <c:v>1.0941154401100004</c:v>
                </c:pt>
                <c:pt idx="33">
                  <c:v>1.4090738122999991</c:v>
                </c:pt>
                <c:pt idx="34">
                  <c:v>1.5158445609999998</c:v>
                </c:pt>
                <c:pt idx="35">
                  <c:v>1.0010834332400007</c:v>
                </c:pt>
                <c:pt idx="36">
                  <c:v>4.662077297699998</c:v>
                </c:pt>
                <c:pt idx="37">
                  <c:v>1.3707928460400005</c:v>
                </c:pt>
                <c:pt idx="38">
                  <c:v>0.35567531356999993</c:v>
                </c:pt>
                <c:pt idx="39">
                  <c:v>0.22204449993999997</c:v>
                </c:pt>
                <c:pt idx="40">
                  <c:v>1.443226762130001</c:v>
                </c:pt>
                <c:pt idx="41">
                  <c:v>2.0652192445999997</c:v>
                </c:pt>
                <c:pt idx="42">
                  <c:v>2.5508976635000007</c:v>
                </c:pt>
                <c:pt idx="43">
                  <c:v>1.8183483988300004</c:v>
                </c:pt>
                <c:pt idx="44">
                  <c:v>2.1129556888000014</c:v>
                </c:pt>
                <c:pt idx="45">
                  <c:v>2.7356792818000013</c:v>
                </c:pt>
                <c:pt idx="46">
                  <c:v>1.6283050477400014</c:v>
                </c:pt>
                <c:pt idx="47">
                  <c:v>1.69440714009</c:v>
                </c:pt>
                <c:pt idx="48">
                  <c:v>2.0218046647999994</c:v>
                </c:pt>
                <c:pt idx="49">
                  <c:v>0.56928054722999999</c:v>
                </c:pt>
                <c:pt idx="50">
                  <c:v>1.6532335803099993</c:v>
                </c:pt>
                <c:pt idx="51">
                  <c:v>2.6098495171000007</c:v>
                </c:pt>
                <c:pt idx="52">
                  <c:v>1.7181897463700011</c:v>
                </c:pt>
                <c:pt idx="53">
                  <c:v>4.3707249196000006</c:v>
                </c:pt>
                <c:pt idx="54">
                  <c:v>2.3455630426000003</c:v>
                </c:pt>
                <c:pt idx="55">
                  <c:v>1.4388733488800005</c:v>
                </c:pt>
                <c:pt idx="56">
                  <c:v>0.74188696580999958</c:v>
                </c:pt>
                <c:pt idx="57">
                  <c:v>0.40095801975999978</c:v>
                </c:pt>
                <c:pt idx="58">
                  <c:v>0.64632799700000021</c:v>
                </c:pt>
                <c:pt idx="59">
                  <c:v>1.7439684371400013</c:v>
                </c:pt>
                <c:pt idx="60">
                  <c:v>2.5623947857000005</c:v>
                </c:pt>
                <c:pt idx="61">
                  <c:v>1.4572182512000005</c:v>
                </c:pt>
                <c:pt idx="62">
                  <c:v>1.8768261932500003</c:v>
                </c:pt>
                <c:pt idx="63">
                  <c:v>1.1435526223799997</c:v>
                </c:pt>
                <c:pt idx="64">
                  <c:v>2.6880464812999989</c:v>
                </c:pt>
                <c:pt idx="65">
                  <c:v>1.0912487290500001</c:v>
                </c:pt>
                <c:pt idx="66">
                  <c:v>1.2922146686599989</c:v>
                </c:pt>
                <c:pt idx="67">
                  <c:v>1.0666177960900001</c:v>
                </c:pt>
                <c:pt idx="68">
                  <c:v>1.9112098262499995</c:v>
                </c:pt>
                <c:pt idx="69">
                  <c:v>0.74367589910000031</c:v>
                </c:pt>
                <c:pt idx="70">
                  <c:v>2.3160440338000008</c:v>
                </c:pt>
                <c:pt idx="71">
                  <c:v>2.8764201020999991</c:v>
                </c:pt>
                <c:pt idx="72">
                  <c:v>0.90043441281000014</c:v>
                </c:pt>
                <c:pt idx="73">
                  <c:v>1.1720100288600008</c:v>
                </c:pt>
                <c:pt idx="74">
                  <c:v>2.1101078421999997</c:v>
                </c:pt>
                <c:pt idx="75">
                  <c:v>1.4430186563399987</c:v>
                </c:pt>
                <c:pt idx="76">
                  <c:v>1.2127311605099997</c:v>
                </c:pt>
                <c:pt idx="77">
                  <c:v>0.78124836274999954</c:v>
                </c:pt>
                <c:pt idx="78">
                  <c:v>0.78915874402999986</c:v>
                </c:pt>
                <c:pt idx="79">
                  <c:v>1.4998066100500003</c:v>
                </c:pt>
                <c:pt idx="80">
                  <c:v>2.1879548839999998</c:v>
                </c:pt>
                <c:pt idx="81">
                  <c:v>1.5755267121800003</c:v>
                </c:pt>
                <c:pt idx="82">
                  <c:v>2.1779501775999996</c:v>
                </c:pt>
                <c:pt idx="83">
                  <c:v>1.3935831723799996</c:v>
                </c:pt>
                <c:pt idx="84">
                  <c:v>2.2569123265000002</c:v>
                </c:pt>
                <c:pt idx="85">
                  <c:v>1.8709418969500007</c:v>
                </c:pt>
                <c:pt idx="86">
                  <c:v>1.2549249111999998</c:v>
                </c:pt>
                <c:pt idx="87">
                  <c:v>1.5384029581499998</c:v>
                </c:pt>
                <c:pt idx="88">
                  <c:v>1.4228099067599995</c:v>
                </c:pt>
                <c:pt idx="89">
                  <c:v>1.3827980963400002</c:v>
                </c:pt>
                <c:pt idx="90">
                  <c:v>0.83113026973000004</c:v>
                </c:pt>
                <c:pt idx="91">
                  <c:v>6.8391366966000011E-2</c:v>
                </c:pt>
                <c:pt idx="92">
                  <c:v>0.37637733377999982</c:v>
                </c:pt>
                <c:pt idx="93">
                  <c:v>1.8093467865499999</c:v>
                </c:pt>
                <c:pt idx="94">
                  <c:v>0.91025126263000011</c:v>
                </c:pt>
                <c:pt idx="95">
                  <c:v>2.555574073099999</c:v>
                </c:pt>
                <c:pt idx="96">
                  <c:v>0.82073555888000005</c:v>
                </c:pt>
                <c:pt idx="97">
                  <c:v>2.3597859668000005</c:v>
                </c:pt>
                <c:pt idx="98">
                  <c:v>1.4202139360599997</c:v>
                </c:pt>
                <c:pt idx="99">
                  <c:v>2.2077914502000002</c:v>
                </c:pt>
              </c:numCache>
            </c:numRef>
          </c:val>
        </c:ser>
        <c:marker val="1"/>
        <c:axId val="161717248"/>
        <c:axId val="196465024"/>
      </c:lineChart>
      <c:catAx>
        <c:axId val="161717248"/>
        <c:scaling>
          <c:orientation val="minMax"/>
        </c:scaling>
        <c:axPos val="b"/>
        <c:tickLblPos val="nextTo"/>
        <c:crossAx val="196465024"/>
        <c:crosses val="autoZero"/>
        <c:auto val="1"/>
        <c:lblAlgn val="ctr"/>
        <c:lblOffset val="100"/>
      </c:catAx>
      <c:valAx>
        <c:axId val="196465024"/>
        <c:scaling>
          <c:orientation val="minMax"/>
        </c:scaling>
        <c:axPos val="l"/>
        <c:majorGridlines/>
        <c:numFmt formatCode="General" sourceLinked="1"/>
        <c:tickLblPos val="nextTo"/>
        <c:crossAx val="16171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Data!$AW$2</c:f>
              <c:strCache>
                <c:ptCount val="1"/>
                <c:pt idx="0">
                  <c:v>hyb1-hyb2</c:v>
                </c:pt>
              </c:strCache>
            </c:strRef>
          </c:tx>
          <c:marker>
            <c:symbol val="none"/>
          </c:marker>
          <c:val>
            <c:numRef>
              <c:f>Data!$AW$3:$AW$102</c:f>
              <c:numCache>
                <c:formatCode>General</c:formatCode>
                <c:ptCount val="100"/>
                <c:pt idx="0">
                  <c:v>0.74083880000398494</c:v>
                </c:pt>
                <c:pt idx="1">
                  <c:v>0.37767250000251806</c:v>
                </c:pt>
                <c:pt idx="2">
                  <c:v>1.6184347999951569</c:v>
                </c:pt>
                <c:pt idx="3">
                  <c:v>0.94297779999760678</c:v>
                </c:pt>
                <c:pt idx="4">
                  <c:v>1.0626230999987456</c:v>
                </c:pt>
                <c:pt idx="5">
                  <c:v>0.69977189999917755</c:v>
                </c:pt>
                <c:pt idx="6">
                  <c:v>0.27807872999983374</c:v>
                </c:pt>
                <c:pt idx="7">
                  <c:v>0.22192499999982829</c:v>
                </c:pt>
                <c:pt idx="8">
                  <c:v>0.29539829999885114</c:v>
                </c:pt>
                <c:pt idx="9">
                  <c:v>0.14994099000068672</c:v>
                </c:pt>
                <c:pt idx="10">
                  <c:v>0.63357890000042971</c:v>
                </c:pt>
                <c:pt idx="11">
                  <c:v>1.7837744999997085</c:v>
                </c:pt>
                <c:pt idx="12">
                  <c:v>0.46048949999749311</c:v>
                </c:pt>
                <c:pt idx="13">
                  <c:v>0.92037089999939781</c:v>
                </c:pt>
                <c:pt idx="14">
                  <c:v>4.9081239999850368E-2</c:v>
                </c:pt>
                <c:pt idx="15">
                  <c:v>0.65485350000017206</c:v>
                </c:pt>
                <c:pt idx="16">
                  <c:v>0.38847750000059023</c:v>
                </c:pt>
                <c:pt idx="17">
                  <c:v>0.27692820000083884</c:v>
                </c:pt>
                <c:pt idx="18">
                  <c:v>0.55441530000098282</c:v>
                </c:pt>
                <c:pt idx="19">
                  <c:v>0.23014969999894674</c:v>
                </c:pt>
                <c:pt idx="20">
                  <c:v>0.31667949999973644</c:v>
                </c:pt>
                <c:pt idx="21">
                  <c:v>0.36751080000067304</c:v>
                </c:pt>
                <c:pt idx="22">
                  <c:v>0.57227049999710289</c:v>
                </c:pt>
                <c:pt idx="23">
                  <c:v>0.74126930000056745</c:v>
                </c:pt>
                <c:pt idx="24">
                  <c:v>0.2563382600001205</c:v>
                </c:pt>
                <c:pt idx="25">
                  <c:v>0.43526869999914197</c:v>
                </c:pt>
                <c:pt idx="26">
                  <c:v>0.28130830000009155</c:v>
                </c:pt>
                <c:pt idx="27">
                  <c:v>0.52161599999817554</c:v>
                </c:pt>
                <c:pt idx="28">
                  <c:v>0.45373660000041127</c:v>
                </c:pt>
                <c:pt idx="29">
                  <c:v>0.42862489999970421</c:v>
                </c:pt>
                <c:pt idx="30">
                  <c:v>0.56172409999999218</c:v>
                </c:pt>
                <c:pt idx="31">
                  <c:v>0.42082130000198958</c:v>
                </c:pt>
                <c:pt idx="32">
                  <c:v>0.43749450000177603</c:v>
                </c:pt>
                <c:pt idx="33">
                  <c:v>0.60786940000252798</c:v>
                </c:pt>
                <c:pt idx="34">
                  <c:v>0.62411729999803356</c:v>
                </c:pt>
                <c:pt idx="35">
                  <c:v>0.38903319999735686</c:v>
                </c:pt>
                <c:pt idx="36">
                  <c:v>1.9255370000028051</c:v>
                </c:pt>
                <c:pt idx="37">
                  <c:v>0.55757119999907445</c:v>
                </c:pt>
                <c:pt idx="38">
                  <c:v>0.14227012999981525</c:v>
                </c:pt>
                <c:pt idx="39">
                  <c:v>8.8820209999539657E-2</c:v>
                </c:pt>
                <c:pt idx="40">
                  <c:v>0.57207399999970221</c:v>
                </c:pt>
                <c:pt idx="41">
                  <c:v>0.86538930000097025</c:v>
                </c:pt>
                <c:pt idx="42">
                  <c:v>1.0296242000040365</c:v>
                </c:pt>
                <c:pt idx="43">
                  <c:v>0.75905429999693297</c:v>
                </c:pt>
                <c:pt idx="44">
                  <c:v>0.89157529999647522</c:v>
                </c:pt>
                <c:pt idx="45">
                  <c:v>1.149968900004751</c:v>
                </c:pt>
                <c:pt idx="46">
                  <c:v>0.66893000000709435</c:v>
                </c:pt>
                <c:pt idx="47">
                  <c:v>0.70079960000293795</c:v>
                </c:pt>
                <c:pt idx="48">
                  <c:v>0.82654670000192709</c:v>
                </c:pt>
                <c:pt idx="49">
                  <c:v>0.2269002899993211</c:v>
                </c:pt>
                <c:pt idx="50">
                  <c:v>0.73174080000171671</c:v>
                </c:pt>
                <c:pt idx="51">
                  <c:v>1.212036500000977</c:v>
                </c:pt>
                <c:pt idx="52">
                  <c:v>0.67838389999815263</c:v>
                </c:pt>
                <c:pt idx="53">
                  <c:v>1.7718919000035385</c:v>
                </c:pt>
                <c:pt idx="54">
                  <c:v>0.95457270000042627</c:v>
                </c:pt>
                <c:pt idx="55">
                  <c:v>0.62535339999885764</c:v>
                </c:pt>
                <c:pt idx="56">
                  <c:v>0.3048956000002363</c:v>
                </c:pt>
                <c:pt idx="57">
                  <c:v>0.1556396500000119</c:v>
                </c:pt>
                <c:pt idx="58">
                  <c:v>0.25704179999956978</c:v>
                </c:pt>
                <c:pt idx="59">
                  <c:v>0.74466119999851799</c:v>
                </c:pt>
                <c:pt idx="60">
                  <c:v>1.0965668999997433</c:v>
                </c:pt>
                <c:pt idx="61">
                  <c:v>0.67653030000292347</c:v>
                </c:pt>
                <c:pt idx="62">
                  <c:v>0.79682610000600107</c:v>
                </c:pt>
                <c:pt idx="63">
                  <c:v>0.4766085999981442</c:v>
                </c:pt>
                <c:pt idx="64">
                  <c:v>1.0855437999998685</c:v>
                </c:pt>
                <c:pt idx="65">
                  <c:v>0.43649949999962701</c:v>
                </c:pt>
                <c:pt idx="66">
                  <c:v>0.65719719999833615</c:v>
                </c:pt>
                <c:pt idx="67">
                  <c:v>0.46632820000013453</c:v>
                </c:pt>
                <c:pt idx="68">
                  <c:v>0.77007310000044527</c:v>
                </c:pt>
                <c:pt idx="69">
                  <c:v>0.33027459999902931</c:v>
                </c:pt>
                <c:pt idx="70">
                  <c:v>0.93516539999836823</c:v>
                </c:pt>
                <c:pt idx="71">
                  <c:v>1.1577736000035657</c:v>
                </c:pt>
                <c:pt idx="72">
                  <c:v>0.36007210000025225</c:v>
                </c:pt>
                <c:pt idx="73">
                  <c:v>0.48821310000130325</c:v>
                </c:pt>
                <c:pt idx="74">
                  <c:v>0.87918530000024475</c:v>
                </c:pt>
                <c:pt idx="75">
                  <c:v>0.58511399999770219</c:v>
                </c:pt>
                <c:pt idx="76">
                  <c:v>0.52026470000055269</c:v>
                </c:pt>
                <c:pt idx="77">
                  <c:v>0.31639179999910994</c:v>
                </c:pt>
                <c:pt idx="78">
                  <c:v>0.31379269999888493</c:v>
                </c:pt>
                <c:pt idx="79">
                  <c:v>0.71204759999818634</c:v>
                </c:pt>
                <c:pt idx="80">
                  <c:v>0.90094530000351369</c:v>
                </c:pt>
                <c:pt idx="81">
                  <c:v>0.62973330000022543</c:v>
                </c:pt>
                <c:pt idx="82">
                  <c:v>0.96180089999688789</c:v>
                </c:pt>
                <c:pt idx="83">
                  <c:v>0.58305500000278698</c:v>
                </c:pt>
                <c:pt idx="84">
                  <c:v>0.93510889999743085</c:v>
                </c:pt>
                <c:pt idx="85">
                  <c:v>0.76595899999665562</c:v>
                </c:pt>
                <c:pt idx="86">
                  <c:v>0.52168410000012955</c:v>
                </c:pt>
                <c:pt idx="87">
                  <c:v>0.60905740000089281</c:v>
                </c:pt>
                <c:pt idx="88">
                  <c:v>0.58331000000180211</c:v>
                </c:pt>
                <c:pt idx="89">
                  <c:v>0.55522849999761092</c:v>
                </c:pt>
                <c:pt idx="90">
                  <c:v>0.36104260000138311</c:v>
                </c:pt>
                <c:pt idx="91">
                  <c:v>2.7532673999985491E-2</c:v>
                </c:pt>
                <c:pt idx="92">
                  <c:v>0.15055093000046327</c:v>
                </c:pt>
                <c:pt idx="93">
                  <c:v>0.76746819999971194</c:v>
                </c:pt>
                <c:pt idx="94">
                  <c:v>0.37772910000057891</c:v>
                </c:pt>
                <c:pt idx="95">
                  <c:v>1.2837225000039325</c:v>
                </c:pt>
                <c:pt idx="96">
                  <c:v>0.32911210000020219</c:v>
                </c:pt>
                <c:pt idx="97">
                  <c:v>0.98652080000465503</c:v>
                </c:pt>
                <c:pt idx="98">
                  <c:v>0.62102919999961159</c:v>
                </c:pt>
                <c:pt idx="99">
                  <c:v>0.88322520000656368</c:v>
                </c:pt>
              </c:numCache>
            </c:numRef>
          </c:val>
        </c:ser>
        <c:marker val="1"/>
        <c:axId val="197574656"/>
        <c:axId val="197576192"/>
      </c:lineChart>
      <c:catAx>
        <c:axId val="197574656"/>
        <c:scaling>
          <c:orientation val="minMax"/>
        </c:scaling>
        <c:axPos val="b"/>
        <c:tickLblPos val="nextTo"/>
        <c:crossAx val="197576192"/>
        <c:crosses val="autoZero"/>
        <c:auto val="1"/>
        <c:lblAlgn val="ctr"/>
        <c:lblOffset val="100"/>
      </c:catAx>
      <c:valAx>
        <c:axId val="197576192"/>
        <c:scaling>
          <c:orientation val="minMax"/>
        </c:scaling>
        <c:axPos val="l"/>
        <c:majorGridlines/>
        <c:numFmt formatCode="General" sourceLinked="1"/>
        <c:tickLblPos val="nextTo"/>
        <c:crossAx val="19757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Data!$AX$2</c:f>
              <c:strCache>
                <c:ptCount val="1"/>
                <c:pt idx="0">
                  <c:v>shortest_time-fastest_time</c:v>
                </c:pt>
              </c:strCache>
            </c:strRef>
          </c:tx>
          <c:marker>
            <c:symbol val="none"/>
          </c:marker>
          <c:val>
            <c:numRef>
              <c:f>Data!$AX$3:$AX$102</c:f>
              <c:numCache>
                <c:formatCode>General</c:formatCode>
                <c:ptCount val="100"/>
                <c:pt idx="0">
                  <c:v>0.35131530347000006</c:v>
                </c:pt>
                <c:pt idx="1">
                  <c:v>1.6014012811999989E-2</c:v>
                </c:pt>
                <c:pt idx="2">
                  <c:v>5.4000731090000365E-2</c:v>
                </c:pt>
                <c:pt idx="3">
                  <c:v>0.10203439363000011</c:v>
                </c:pt>
                <c:pt idx="4">
                  <c:v>0.19919712143999968</c:v>
                </c:pt>
                <c:pt idx="5">
                  <c:v>2.0748129899999856E-2</c:v>
                </c:pt>
                <c:pt idx="6">
                  <c:v>5.8890827899999998E-3</c:v>
                </c:pt>
                <c:pt idx="7">
                  <c:v>2.7207019091999962E-2</c:v>
                </c:pt>
                <c:pt idx="8">
                  <c:v>0.11099841234700003</c:v>
                </c:pt>
                <c:pt idx="9">
                  <c:v>3.9079860354000018E-2</c:v>
                </c:pt>
                <c:pt idx="10">
                  <c:v>0.28935128291000001</c:v>
                </c:pt>
                <c:pt idx="11">
                  <c:v>0.33765257764000012</c:v>
                </c:pt>
                <c:pt idx="12">
                  <c:v>3.2510944088000038E-2</c:v>
                </c:pt>
                <c:pt idx="13">
                  <c:v>0.29869500892999978</c:v>
                </c:pt>
                <c:pt idx="14">
                  <c:v>3.8311379507000004E-2</c:v>
                </c:pt>
                <c:pt idx="15">
                  <c:v>6.6308887980000009E-2</c:v>
                </c:pt>
                <c:pt idx="16">
                  <c:v>0.17232708557600007</c:v>
                </c:pt>
                <c:pt idx="17">
                  <c:v>3.7264011298000055E-2</c:v>
                </c:pt>
                <c:pt idx="18">
                  <c:v>4.1072959659999908E-2</c:v>
                </c:pt>
                <c:pt idx="19">
                  <c:v>0.14678017601799997</c:v>
                </c:pt>
                <c:pt idx="20">
                  <c:v>9.8333395309999627E-3</c:v>
                </c:pt>
                <c:pt idx="21">
                  <c:v>4.4657187130999976E-2</c:v>
                </c:pt>
                <c:pt idx="22">
                  <c:v>0.27070443226000007</c:v>
                </c:pt>
                <c:pt idx="23">
                  <c:v>0.14902161269999992</c:v>
                </c:pt>
                <c:pt idx="24">
                  <c:v>0.25372664612399998</c:v>
                </c:pt>
                <c:pt idx="25">
                  <c:v>4.3712191366999997E-2</c:v>
                </c:pt>
                <c:pt idx="26">
                  <c:v>5.1657919219999515E-3</c:v>
                </c:pt>
                <c:pt idx="27">
                  <c:v>6.4784328350000031E-2</c:v>
                </c:pt>
                <c:pt idx="28">
                  <c:v>2.8170976795000024E-2</c:v>
                </c:pt>
                <c:pt idx="29">
                  <c:v>0.13725801243399993</c:v>
                </c:pt>
                <c:pt idx="30">
                  <c:v>3.8350517399999839E-2</c:v>
                </c:pt>
                <c:pt idx="31">
                  <c:v>4.4656741796999966E-2</c:v>
                </c:pt>
                <c:pt idx="32">
                  <c:v>2.2945354145999963E-2</c:v>
                </c:pt>
                <c:pt idx="33">
                  <c:v>0.30889194580000012</c:v>
                </c:pt>
                <c:pt idx="34">
                  <c:v>8.5991479429999851E-2</c:v>
                </c:pt>
                <c:pt idx="35">
                  <c:v>0.12345159957499996</c:v>
                </c:pt>
                <c:pt idx="36">
                  <c:v>0.12963114423999977</c:v>
                </c:pt>
                <c:pt idx="37">
                  <c:v>3.5056384920000072E-2</c:v>
                </c:pt>
                <c:pt idx="38">
                  <c:v>5.9888333199997756E-4</c:v>
                </c:pt>
                <c:pt idx="39">
                  <c:v>1.2420788112000009E-2</c:v>
                </c:pt>
                <c:pt idx="40">
                  <c:v>6.432513082999991E-2</c:v>
                </c:pt>
                <c:pt idx="41">
                  <c:v>5.6363858699999936E-2</c:v>
                </c:pt>
                <c:pt idx="42">
                  <c:v>0.13616236954000005</c:v>
                </c:pt>
                <c:pt idx="43">
                  <c:v>0.10233633701000011</c:v>
                </c:pt>
                <c:pt idx="44">
                  <c:v>0.37141305642000022</c:v>
                </c:pt>
                <c:pt idx="45">
                  <c:v>0.36599825847999989</c:v>
                </c:pt>
                <c:pt idx="46">
                  <c:v>7.3435912669999936E-2</c:v>
                </c:pt>
                <c:pt idx="47">
                  <c:v>0.1680763140499999</c:v>
                </c:pt>
                <c:pt idx="48">
                  <c:v>0.12056204453000019</c:v>
                </c:pt>
                <c:pt idx="49">
                  <c:v>1.7902139476999923E-2</c:v>
                </c:pt>
                <c:pt idx="50">
                  <c:v>0.38007786752000006</c:v>
                </c:pt>
                <c:pt idx="51">
                  <c:v>0.41941992314999998</c:v>
                </c:pt>
                <c:pt idx="52">
                  <c:v>0.13177143050999995</c:v>
                </c:pt>
                <c:pt idx="53">
                  <c:v>0.1997966579799999</c:v>
                </c:pt>
                <c:pt idx="54">
                  <c:v>7.5229340419999957E-2</c:v>
                </c:pt>
                <c:pt idx="55">
                  <c:v>0.29506081170999998</c:v>
                </c:pt>
                <c:pt idx="56">
                  <c:v>1.1163524243000045E-2</c:v>
                </c:pt>
                <c:pt idx="57">
                  <c:v>2.7782889074999984E-2</c:v>
                </c:pt>
                <c:pt idx="58">
                  <c:v>2.7145638973000041E-2</c:v>
                </c:pt>
                <c:pt idx="59">
                  <c:v>0.34643509387999982</c:v>
                </c:pt>
                <c:pt idx="60">
                  <c:v>0.17666903419000013</c:v>
                </c:pt>
                <c:pt idx="61">
                  <c:v>0.34728889635000004</c:v>
                </c:pt>
                <c:pt idx="62">
                  <c:v>0.15620826607000016</c:v>
                </c:pt>
                <c:pt idx="63">
                  <c:v>0.18562937179500005</c:v>
                </c:pt>
                <c:pt idx="64">
                  <c:v>8.5434478549999859E-2</c:v>
                </c:pt>
                <c:pt idx="65">
                  <c:v>1.7584420002000001E-2</c:v>
                </c:pt>
                <c:pt idx="66">
                  <c:v>0.50606374259999987</c:v>
                </c:pt>
                <c:pt idx="67">
                  <c:v>0.26721044838599994</c:v>
                </c:pt>
                <c:pt idx="68">
                  <c:v>6.6308887980000009E-2</c:v>
                </c:pt>
                <c:pt idx="69">
                  <c:v>0.13146465683200004</c:v>
                </c:pt>
                <c:pt idx="70">
                  <c:v>1.4091433940000009E-2</c:v>
                </c:pt>
                <c:pt idx="71">
                  <c:v>6.1467072100000131E-2</c:v>
                </c:pt>
                <c:pt idx="72">
                  <c:v>7.7987015620000211E-3</c:v>
                </c:pt>
                <c:pt idx="73">
                  <c:v>5.4398807180000119E-2</c:v>
                </c:pt>
                <c:pt idx="74">
                  <c:v>9.7836641210000019E-2</c:v>
                </c:pt>
                <c:pt idx="75">
                  <c:v>7.9286913150000027E-2</c:v>
                </c:pt>
                <c:pt idx="76">
                  <c:v>0.13801395848600007</c:v>
                </c:pt>
                <c:pt idx="77">
                  <c:v>2.0294276329000049E-2</c:v>
                </c:pt>
                <c:pt idx="78">
                  <c:v>4.2649856159999722E-3</c:v>
                </c:pt>
                <c:pt idx="79">
                  <c:v>0.58330273727999993</c:v>
                </c:pt>
                <c:pt idx="80">
                  <c:v>0.35995271864000022</c:v>
                </c:pt>
                <c:pt idx="81">
                  <c:v>0.11419173070999999</c:v>
                </c:pt>
                <c:pt idx="82">
                  <c:v>0.61654413465000024</c:v>
                </c:pt>
                <c:pt idx="83">
                  <c:v>0.33615796312000001</c:v>
                </c:pt>
                <c:pt idx="84">
                  <c:v>8.1695572889999957E-2</c:v>
                </c:pt>
                <c:pt idx="85">
                  <c:v>0.11197534061000014</c:v>
                </c:pt>
                <c:pt idx="86">
                  <c:v>9.920505210000008E-2</c:v>
                </c:pt>
                <c:pt idx="87">
                  <c:v>9.7715541500000169E-2</c:v>
                </c:pt>
                <c:pt idx="88">
                  <c:v>7.4439126759999974E-2</c:v>
                </c:pt>
                <c:pt idx="89">
                  <c:v>7.0442896039999869E-2</c:v>
                </c:pt>
                <c:pt idx="90">
                  <c:v>0.11540505429100001</c:v>
                </c:pt>
                <c:pt idx="91">
                  <c:v>9.5828602888000033E-3</c:v>
                </c:pt>
                <c:pt idx="92">
                  <c:v>5.100120688999954E-3</c:v>
                </c:pt>
                <c:pt idx="93">
                  <c:v>0.20309806406999997</c:v>
                </c:pt>
                <c:pt idx="94">
                  <c:v>7.4582112059000005E-2</c:v>
                </c:pt>
                <c:pt idx="95">
                  <c:v>1.1609729403399998</c:v>
                </c:pt>
                <c:pt idx="96">
                  <c:v>1.3267859903999923E-2</c:v>
                </c:pt>
                <c:pt idx="97">
                  <c:v>0.10311872766999985</c:v>
                </c:pt>
                <c:pt idx="98">
                  <c:v>0.35090395916999984</c:v>
                </c:pt>
                <c:pt idx="99">
                  <c:v>0.24700409429000003</c:v>
                </c:pt>
              </c:numCache>
            </c:numRef>
          </c:val>
        </c:ser>
        <c:marker val="1"/>
        <c:axId val="161732480"/>
        <c:axId val="161998720"/>
      </c:lineChart>
      <c:catAx>
        <c:axId val="161732480"/>
        <c:scaling>
          <c:orientation val="minMax"/>
        </c:scaling>
        <c:axPos val="b"/>
        <c:tickLblPos val="nextTo"/>
        <c:crossAx val="161998720"/>
        <c:crosses val="autoZero"/>
        <c:auto val="1"/>
        <c:lblAlgn val="ctr"/>
        <c:lblOffset val="100"/>
      </c:catAx>
      <c:valAx>
        <c:axId val="161998720"/>
        <c:scaling>
          <c:orientation val="minMax"/>
        </c:scaling>
        <c:axPos val="l"/>
        <c:majorGridlines/>
        <c:numFmt formatCode="General" sourceLinked="1"/>
        <c:tickLblPos val="nextTo"/>
        <c:crossAx val="16173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Data!$AY$2</c:f>
              <c:strCache>
                <c:ptCount val="1"/>
                <c:pt idx="0">
                  <c:v>fastest_distance-shortest_distance</c:v>
                </c:pt>
              </c:strCache>
            </c:strRef>
          </c:tx>
          <c:marker>
            <c:symbol val="none"/>
          </c:marker>
          <c:val>
            <c:numRef>
              <c:f>Data!$AY$3:$AY$102</c:f>
              <c:numCache>
                <c:formatCode>General</c:formatCode>
                <c:ptCount val="100"/>
                <c:pt idx="0">
                  <c:v>4585</c:v>
                </c:pt>
                <c:pt idx="1">
                  <c:v>1394</c:v>
                </c:pt>
                <c:pt idx="2">
                  <c:v>1806</c:v>
                </c:pt>
                <c:pt idx="3">
                  <c:v>5110</c:v>
                </c:pt>
                <c:pt idx="4">
                  <c:v>2059</c:v>
                </c:pt>
                <c:pt idx="5">
                  <c:v>3362</c:v>
                </c:pt>
                <c:pt idx="6">
                  <c:v>2</c:v>
                </c:pt>
                <c:pt idx="7">
                  <c:v>216</c:v>
                </c:pt>
                <c:pt idx="8">
                  <c:v>4195</c:v>
                </c:pt>
                <c:pt idx="9">
                  <c:v>910</c:v>
                </c:pt>
                <c:pt idx="10">
                  <c:v>2780</c:v>
                </c:pt>
                <c:pt idx="11">
                  <c:v>8098</c:v>
                </c:pt>
                <c:pt idx="12">
                  <c:v>2352</c:v>
                </c:pt>
                <c:pt idx="13">
                  <c:v>8399</c:v>
                </c:pt>
                <c:pt idx="14">
                  <c:v>535</c:v>
                </c:pt>
                <c:pt idx="15">
                  <c:v>1747</c:v>
                </c:pt>
                <c:pt idx="16">
                  <c:v>2580</c:v>
                </c:pt>
                <c:pt idx="17">
                  <c:v>404</c:v>
                </c:pt>
                <c:pt idx="18">
                  <c:v>1234</c:v>
                </c:pt>
                <c:pt idx="19">
                  <c:v>2069</c:v>
                </c:pt>
                <c:pt idx="20">
                  <c:v>83</c:v>
                </c:pt>
                <c:pt idx="21">
                  <c:v>1398</c:v>
                </c:pt>
                <c:pt idx="22">
                  <c:v>7555</c:v>
                </c:pt>
                <c:pt idx="23">
                  <c:v>4164</c:v>
                </c:pt>
                <c:pt idx="24">
                  <c:v>790</c:v>
                </c:pt>
                <c:pt idx="25">
                  <c:v>5148</c:v>
                </c:pt>
                <c:pt idx="26">
                  <c:v>407</c:v>
                </c:pt>
                <c:pt idx="27">
                  <c:v>4218</c:v>
                </c:pt>
                <c:pt idx="28">
                  <c:v>6332</c:v>
                </c:pt>
                <c:pt idx="29">
                  <c:v>7614</c:v>
                </c:pt>
                <c:pt idx="30">
                  <c:v>3025</c:v>
                </c:pt>
                <c:pt idx="31">
                  <c:v>915</c:v>
                </c:pt>
                <c:pt idx="32">
                  <c:v>6553</c:v>
                </c:pt>
                <c:pt idx="33">
                  <c:v>6296</c:v>
                </c:pt>
                <c:pt idx="34">
                  <c:v>2395</c:v>
                </c:pt>
                <c:pt idx="35">
                  <c:v>8804</c:v>
                </c:pt>
                <c:pt idx="36">
                  <c:v>1254</c:v>
                </c:pt>
                <c:pt idx="37">
                  <c:v>1385</c:v>
                </c:pt>
                <c:pt idx="38">
                  <c:v>2078</c:v>
                </c:pt>
                <c:pt idx="39">
                  <c:v>50</c:v>
                </c:pt>
                <c:pt idx="40">
                  <c:v>3801</c:v>
                </c:pt>
                <c:pt idx="41">
                  <c:v>812</c:v>
                </c:pt>
                <c:pt idx="42">
                  <c:v>5104</c:v>
                </c:pt>
                <c:pt idx="43">
                  <c:v>3049</c:v>
                </c:pt>
                <c:pt idx="44">
                  <c:v>22450</c:v>
                </c:pt>
                <c:pt idx="45">
                  <c:v>6190</c:v>
                </c:pt>
                <c:pt idx="46">
                  <c:v>491</c:v>
                </c:pt>
                <c:pt idx="47">
                  <c:v>10778</c:v>
                </c:pt>
                <c:pt idx="48">
                  <c:v>16935</c:v>
                </c:pt>
                <c:pt idx="49">
                  <c:v>1065</c:v>
                </c:pt>
                <c:pt idx="50">
                  <c:v>6945</c:v>
                </c:pt>
                <c:pt idx="51">
                  <c:v>4898</c:v>
                </c:pt>
                <c:pt idx="52">
                  <c:v>12616</c:v>
                </c:pt>
                <c:pt idx="53">
                  <c:v>8007</c:v>
                </c:pt>
                <c:pt idx="54">
                  <c:v>7649</c:v>
                </c:pt>
                <c:pt idx="55">
                  <c:v>1279</c:v>
                </c:pt>
                <c:pt idx="56">
                  <c:v>181</c:v>
                </c:pt>
                <c:pt idx="57">
                  <c:v>1066</c:v>
                </c:pt>
                <c:pt idx="58">
                  <c:v>1665</c:v>
                </c:pt>
                <c:pt idx="59">
                  <c:v>10291</c:v>
                </c:pt>
                <c:pt idx="60">
                  <c:v>5379</c:v>
                </c:pt>
                <c:pt idx="61">
                  <c:v>2704</c:v>
                </c:pt>
                <c:pt idx="62">
                  <c:v>1626</c:v>
                </c:pt>
                <c:pt idx="63">
                  <c:v>4418</c:v>
                </c:pt>
                <c:pt idx="64">
                  <c:v>3326</c:v>
                </c:pt>
                <c:pt idx="65">
                  <c:v>6212</c:v>
                </c:pt>
                <c:pt idx="66">
                  <c:v>6442</c:v>
                </c:pt>
                <c:pt idx="67">
                  <c:v>3136</c:v>
                </c:pt>
                <c:pt idx="68">
                  <c:v>1747</c:v>
                </c:pt>
                <c:pt idx="69">
                  <c:v>3603</c:v>
                </c:pt>
                <c:pt idx="70">
                  <c:v>221</c:v>
                </c:pt>
                <c:pt idx="71">
                  <c:v>1588</c:v>
                </c:pt>
                <c:pt idx="72">
                  <c:v>174</c:v>
                </c:pt>
                <c:pt idx="73">
                  <c:v>672</c:v>
                </c:pt>
                <c:pt idx="74">
                  <c:v>3442</c:v>
                </c:pt>
                <c:pt idx="75">
                  <c:v>3163</c:v>
                </c:pt>
                <c:pt idx="76">
                  <c:v>3353</c:v>
                </c:pt>
                <c:pt idx="77">
                  <c:v>776</c:v>
                </c:pt>
                <c:pt idx="78">
                  <c:v>83</c:v>
                </c:pt>
                <c:pt idx="79">
                  <c:v>6809</c:v>
                </c:pt>
                <c:pt idx="80">
                  <c:v>13231</c:v>
                </c:pt>
                <c:pt idx="81">
                  <c:v>7678</c:v>
                </c:pt>
                <c:pt idx="82">
                  <c:v>11443</c:v>
                </c:pt>
                <c:pt idx="83">
                  <c:v>13094</c:v>
                </c:pt>
                <c:pt idx="84">
                  <c:v>2833</c:v>
                </c:pt>
                <c:pt idx="85">
                  <c:v>6431</c:v>
                </c:pt>
                <c:pt idx="86">
                  <c:v>3037</c:v>
                </c:pt>
                <c:pt idx="87">
                  <c:v>8089</c:v>
                </c:pt>
                <c:pt idx="88">
                  <c:v>4090</c:v>
                </c:pt>
                <c:pt idx="89">
                  <c:v>449</c:v>
                </c:pt>
                <c:pt idx="90">
                  <c:v>1725</c:v>
                </c:pt>
                <c:pt idx="91">
                  <c:v>56</c:v>
                </c:pt>
                <c:pt idx="92">
                  <c:v>870</c:v>
                </c:pt>
                <c:pt idx="93">
                  <c:v>8987</c:v>
                </c:pt>
                <c:pt idx="94">
                  <c:v>1408</c:v>
                </c:pt>
                <c:pt idx="95">
                  <c:v>7027</c:v>
                </c:pt>
                <c:pt idx="96">
                  <c:v>487</c:v>
                </c:pt>
                <c:pt idx="97">
                  <c:v>1337</c:v>
                </c:pt>
                <c:pt idx="98">
                  <c:v>13851</c:v>
                </c:pt>
                <c:pt idx="99">
                  <c:v>17047</c:v>
                </c:pt>
              </c:numCache>
            </c:numRef>
          </c:val>
        </c:ser>
        <c:marker val="1"/>
        <c:axId val="201957376"/>
        <c:axId val="201971968"/>
      </c:lineChart>
      <c:catAx>
        <c:axId val="201957376"/>
        <c:scaling>
          <c:orientation val="minMax"/>
        </c:scaling>
        <c:axPos val="b"/>
        <c:tickLblPos val="nextTo"/>
        <c:crossAx val="201971968"/>
        <c:crosses val="autoZero"/>
        <c:auto val="1"/>
        <c:lblAlgn val="ctr"/>
        <c:lblOffset val="100"/>
      </c:catAx>
      <c:valAx>
        <c:axId val="201971968"/>
        <c:scaling>
          <c:orientation val="minMax"/>
        </c:scaling>
        <c:axPos val="l"/>
        <c:majorGridlines/>
        <c:numFmt formatCode="General" sourceLinked="1"/>
        <c:tickLblPos val="nextTo"/>
        <c:crossAx val="20195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Data!$L$2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Data!$K$3:$K$102</c:f>
              <c:numCache>
                <c:formatCode>General</c:formatCode>
                <c:ptCount val="100"/>
                <c:pt idx="0">
                  <c:v>56</c:v>
                </c:pt>
                <c:pt idx="1">
                  <c:v>22</c:v>
                </c:pt>
                <c:pt idx="2">
                  <c:v>25</c:v>
                </c:pt>
                <c:pt idx="3">
                  <c:v>58</c:v>
                </c:pt>
                <c:pt idx="4">
                  <c:v>72</c:v>
                </c:pt>
                <c:pt idx="5">
                  <c:v>39</c:v>
                </c:pt>
                <c:pt idx="6">
                  <c:v>10</c:v>
                </c:pt>
                <c:pt idx="7">
                  <c:v>6</c:v>
                </c:pt>
                <c:pt idx="8">
                  <c:v>13</c:v>
                </c:pt>
                <c:pt idx="9">
                  <c:v>4</c:v>
                </c:pt>
                <c:pt idx="10">
                  <c:v>42</c:v>
                </c:pt>
                <c:pt idx="11">
                  <c:v>77</c:v>
                </c:pt>
                <c:pt idx="12">
                  <c:v>24</c:v>
                </c:pt>
                <c:pt idx="13">
                  <c:v>49</c:v>
                </c:pt>
                <c:pt idx="14">
                  <c:v>0</c:v>
                </c:pt>
                <c:pt idx="15">
                  <c:v>21</c:v>
                </c:pt>
                <c:pt idx="16">
                  <c:v>14</c:v>
                </c:pt>
                <c:pt idx="17">
                  <c:v>19</c:v>
                </c:pt>
                <c:pt idx="18">
                  <c:v>54</c:v>
                </c:pt>
                <c:pt idx="19">
                  <c:v>8</c:v>
                </c:pt>
                <c:pt idx="20">
                  <c:v>19</c:v>
                </c:pt>
                <c:pt idx="21">
                  <c:v>17</c:v>
                </c:pt>
                <c:pt idx="22">
                  <c:v>35</c:v>
                </c:pt>
                <c:pt idx="23">
                  <c:v>35</c:v>
                </c:pt>
                <c:pt idx="24">
                  <c:v>9</c:v>
                </c:pt>
                <c:pt idx="25">
                  <c:v>23</c:v>
                </c:pt>
                <c:pt idx="26">
                  <c:v>5</c:v>
                </c:pt>
                <c:pt idx="27">
                  <c:v>30</c:v>
                </c:pt>
                <c:pt idx="28">
                  <c:v>28</c:v>
                </c:pt>
                <c:pt idx="29">
                  <c:v>14</c:v>
                </c:pt>
                <c:pt idx="30">
                  <c:v>22</c:v>
                </c:pt>
                <c:pt idx="31">
                  <c:v>27</c:v>
                </c:pt>
                <c:pt idx="32">
                  <c:v>34</c:v>
                </c:pt>
                <c:pt idx="33">
                  <c:v>49</c:v>
                </c:pt>
                <c:pt idx="34">
                  <c:v>31</c:v>
                </c:pt>
                <c:pt idx="35">
                  <c:v>13</c:v>
                </c:pt>
                <c:pt idx="36">
                  <c:v>64</c:v>
                </c:pt>
                <c:pt idx="37">
                  <c:v>31</c:v>
                </c:pt>
                <c:pt idx="38">
                  <c:v>1</c:v>
                </c:pt>
                <c:pt idx="39">
                  <c:v>1</c:v>
                </c:pt>
                <c:pt idx="40">
                  <c:v>38</c:v>
                </c:pt>
                <c:pt idx="41">
                  <c:v>49</c:v>
                </c:pt>
                <c:pt idx="42">
                  <c:v>53</c:v>
                </c:pt>
                <c:pt idx="43">
                  <c:v>67</c:v>
                </c:pt>
                <c:pt idx="44">
                  <c:v>44</c:v>
                </c:pt>
                <c:pt idx="45">
                  <c:v>78</c:v>
                </c:pt>
                <c:pt idx="46">
                  <c:v>49</c:v>
                </c:pt>
                <c:pt idx="47">
                  <c:v>56</c:v>
                </c:pt>
                <c:pt idx="48">
                  <c:v>33</c:v>
                </c:pt>
                <c:pt idx="49">
                  <c:v>5</c:v>
                </c:pt>
                <c:pt idx="50">
                  <c:v>65</c:v>
                </c:pt>
                <c:pt idx="51">
                  <c:v>67</c:v>
                </c:pt>
                <c:pt idx="52">
                  <c:v>30</c:v>
                </c:pt>
                <c:pt idx="53">
                  <c:v>83</c:v>
                </c:pt>
                <c:pt idx="54">
                  <c:v>39</c:v>
                </c:pt>
                <c:pt idx="55">
                  <c:v>16</c:v>
                </c:pt>
                <c:pt idx="56">
                  <c:v>5</c:v>
                </c:pt>
                <c:pt idx="57">
                  <c:v>2</c:v>
                </c:pt>
                <c:pt idx="58">
                  <c:v>7</c:v>
                </c:pt>
                <c:pt idx="59">
                  <c:v>50</c:v>
                </c:pt>
                <c:pt idx="60">
                  <c:v>46</c:v>
                </c:pt>
                <c:pt idx="61">
                  <c:v>40</c:v>
                </c:pt>
                <c:pt idx="62">
                  <c:v>17</c:v>
                </c:pt>
                <c:pt idx="63">
                  <c:v>30</c:v>
                </c:pt>
                <c:pt idx="64">
                  <c:v>49</c:v>
                </c:pt>
                <c:pt idx="65">
                  <c:v>38</c:v>
                </c:pt>
                <c:pt idx="66">
                  <c:v>40</c:v>
                </c:pt>
                <c:pt idx="67">
                  <c:v>18</c:v>
                </c:pt>
                <c:pt idx="68">
                  <c:v>24</c:v>
                </c:pt>
                <c:pt idx="69">
                  <c:v>10</c:v>
                </c:pt>
                <c:pt idx="70">
                  <c:v>70</c:v>
                </c:pt>
                <c:pt idx="71">
                  <c:v>59</c:v>
                </c:pt>
                <c:pt idx="72">
                  <c:v>29</c:v>
                </c:pt>
                <c:pt idx="73">
                  <c:v>49</c:v>
                </c:pt>
                <c:pt idx="74">
                  <c:v>42</c:v>
                </c:pt>
                <c:pt idx="75">
                  <c:v>28</c:v>
                </c:pt>
                <c:pt idx="76">
                  <c:v>41</c:v>
                </c:pt>
                <c:pt idx="77">
                  <c:v>13</c:v>
                </c:pt>
                <c:pt idx="78">
                  <c:v>15</c:v>
                </c:pt>
                <c:pt idx="79">
                  <c:v>49</c:v>
                </c:pt>
                <c:pt idx="80">
                  <c:v>43</c:v>
                </c:pt>
                <c:pt idx="81">
                  <c:v>54</c:v>
                </c:pt>
                <c:pt idx="82">
                  <c:v>89</c:v>
                </c:pt>
                <c:pt idx="83">
                  <c:v>26</c:v>
                </c:pt>
                <c:pt idx="84">
                  <c:v>58</c:v>
                </c:pt>
                <c:pt idx="85">
                  <c:v>29</c:v>
                </c:pt>
                <c:pt idx="86">
                  <c:v>18</c:v>
                </c:pt>
                <c:pt idx="87">
                  <c:v>48</c:v>
                </c:pt>
                <c:pt idx="88">
                  <c:v>33</c:v>
                </c:pt>
                <c:pt idx="89">
                  <c:v>8</c:v>
                </c:pt>
                <c:pt idx="90">
                  <c:v>15</c:v>
                </c:pt>
                <c:pt idx="91">
                  <c:v>0</c:v>
                </c:pt>
                <c:pt idx="92">
                  <c:v>5</c:v>
                </c:pt>
                <c:pt idx="93">
                  <c:v>62</c:v>
                </c:pt>
                <c:pt idx="94">
                  <c:v>14</c:v>
                </c:pt>
                <c:pt idx="95">
                  <c:v>61</c:v>
                </c:pt>
                <c:pt idx="96">
                  <c:v>18</c:v>
                </c:pt>
                <c:pt idx="97">
                  <c:v>56</c:v>
                </c:pt>
                <c:pt idx="98">
                  <c:v>43</c:v>
                </c:pt>
                <c:pt idx="99">
                  <c:v>76</c:v>
                </c:pt>
              </c:numCache>
            </c:numRef>
          </c:xVal>
          <c:yVal>
            <c:numRef>
              <c:f>Data!$L$3:$L$102</c:f>
              <c:numCache>
                <c:formatCode>General</c:formatCode>
                <c:ptCount val="100"/>
                <c:pt idx="0">
                  <c:v>3338</c:v>
                </c:pt>
                <c:pt idx="1">
                  <c:v>654</c:v>
                </c:pt>
                <c:pt idx="2">
                  <c:v>1758</c:v>
                </c:pt>
                <c:pt idx="3">
                  <c:v>2147</c:v>
                </c:pt>
                <c:pt idx="4">
                  <c:v>2411</c:v>
                </c:pt>
                <c:pt idx="5">
                  <c:v>988</c:v>
                </c:pt>
                <c:pt idx="6">
                  <c:v>1983</c:v>
                </c:pt>
                <c:pt idx="7">
                  <c:v>495</c:v>
                </c:pt>
                <c:pt idx="8">
                  <c:v>551</c:v>
                </c:pt>
                <c:pt idx="9">
                  <c:v>1173</c:v>
                </c:pt>
                <c:pt idx="10">
                  <c:v>1577</c:v>
                </c:pt>
                <c:pt idx="11">
                  <c:v>2474</c:v>
                </c:pt>
                <c:pt idx="12">
                  <c:v>1133</c:v>
                </c:pt>
                <c:pt idx="13">
                  <c:v>1828</c:v>
                </c:pt>
                <c:pt idx="14">
                  <c:v>125</c:v>
                </c:pt>
                <c:pt idx="15">
                  <c:v>3645</c:v>
                </c:pt>
                <c:pt idx="16">
                  <c:v>1419</c:v>
                </c:pt>
                <c:pt idx="17">
                  <c:v>811</c:v>
                </c:pt>
                <c:pt idx="18">
                  <c:v>1940</c:v>
                </c:pt>
                <c:pt idx="19">
                  <c:v>741</c:v>
                </c:pt>
                <c:pt idx="20">
                  <c:v>761</c:v>
                </c:pt>
                <c:pt idx="21">
                  <c:v>3685</c:v>
                </c:pt>
                <c:pt idx="22">
                  <c:v>2933</c:v>
                </c:pt>
                <c:pt idx="23">
                  <c:v>1287</c:v>
                </c:pt>
                <c:pt idx="24">
                  <c:v>2083</c:v>
                </c:pt>
                <c:pt idx="25">
                  <c:v>2200</c:v>
                </c:pt>
                <c:pt idx="26">
                  <c:v>334</c:v>
                </c:pt>
                <c:pt idx="27">
                  <c:v>1588</c:v>
                </c:pt>
                <c:pt idx="28">
                  <c:v>934</c:v>
                </c:pt>
                <c:pt idx="29">
                  <c:v>3198</c:v>
                </c:pt>
                <c:pt idx="30">
                  <c:v>1350</c:v>
                </c:pt>
                <c:pt idx="31">
                  <c:v>840</c:v>
                </c:pt>
                <c:pt idx="32">
                  <c:v>775</c:v>
                </c:pt>
                <c:pt idx="33">
                  <c:v>2862</c:v>
                </c:pt>
                <c:pt idx="34">
                  <c:v>827</c:v>
                </c:pt>
                <c:pt idx="35">
                  <c:v>1103</c:v>
                </c:pt>
                <c:pt idx="36">
                  <c:v>2009</c:v>
                </c:pt>
                <c:pt idx="37">
                  <c:v>860</c:v>
                </c:pt>
                <c:pt idx="38">
                  <c:v>730</c:v>
                </c:pt>
                <c:pt idx="39">
                  <c:v>170</c:v>
                </c:pt>
                <c:pt idx="40">
                  <c:v>1137</c:v>
                </c:pt>
                <c:pt idx="41">
                  <c:v>1229</c:v>
                </c:pt>
                <c:pt idx="42">
                  <c:v>1970</c:v>
                </c:pt>
                <c:pt idx="43">
                  <c:v>2355</c:v>
                </c:pt>
                <c:pt idx="44">
                  <c:v>5308</c:v>
                </c:pt>
                <c:pt idx="45">
                  <c:v>5673</c:v>
                </c:pt>
                <c:pt idx="46">
                  <c:v>1015</c:v>
                </c:pt>
                <c:pt idx="47">
                  <c:v>2275</c:v>
                </c:pt>
                <c:pt idx="48">
                  <c:v>2586</c:v>
                </c:pt>
                <c:pt idx="49">
                  <c:v>2515</c:v>
                </c:pt>
                <c:pt idx="50">
                  <c:v>3639</c:v>
                </c:pt>
                <c:pt idx="51">
                  <c:v>2263</c:v>
                </c:pt>
                <c:pt idx="52">
                  <c:v>4554</c:v>
                </c:pt>
                <c:pt idx="53">
                  <c:v>2937</c:v>
                </c:pt>
                <c:pt idx="54">
                  <c:v>2206</c:v>
                </c:pt>
                <c:pt idx="55">
                  <c:v>1392</c:v>
                </c:pt>
                <c:pt idx="56">
                  <c:v>674</c:v>
                </c:pt>
                <c:pt idx="57">
                  <c:v>1417</c:v>
                </c:pt>
                <c:pt idx="58">
                  <c:v>1985</c:v>
                </c:pt>
                <c:pt idx="59">
                  <c:v>3287</c:v>
                </c:pt>
                <c:pt idx="60">
                  <c:v>2900</c:v>
                </c:pt>
                <c:pt idx="61">
                  <c:v>1415</c:v>
                </c:pt>
                <c:pt idx="62">
                  <c:v>1873</c:v>
                </c:pt>
                <c:pt idx="63">
                  <c:v>1158</c:v>
                </c:pt>
                <c:pt idx="64">
                  <c:v>2900</c:v>
                </c:pt>
                <c:pt idx="65">
                  <c:v>711</c:v>
                </c:pt>
                <c:pt idx="66">
                  <c:v>3681</c:v>
                </c:pt>
                <c:pt idx="67">
                  <c:v>2288</c:v>
                </c:pt>
                <c:pt idx="68">
                  <c:v>4093</c:v>
                </c:pt>
                <c:pt idx="69">
                  <c:v>1085</c:v>
                </c:pt>
                <c:pt idx="70">
                  <c:v>2088</c:v>
                </c:pt>
                <c:pt idx="71">
                  <c:v>1841</c:v>
                </c:pt>
                <c:pt idx="72">
                  <c:v>1476</c:v>
                </c:pt>
                <c:pt idx="73">
                  <c:v>2207</c:v>
                </c:pt>
                <c:pt idx="74">
                  <c:v>2669</c:v>
                </c:pt>
                <c:pt idx="75">
                  <c:v>1219</c:v>
                </c:pt>
                <c:pt idx="76">
                  <c:v>1487</c:v>
                </c:pt>
                <c:pt idx="77">
                  <c:v>554</c:v>
                </c:pt>
                <c:pt idx="78">
                  <c:v>783</c:v>
                </c:pt>
                <c:pt idx="79">
                  <c:v>4312</c:v>
                </c:pt>
                <c:pt idx="80">
                  <c:v>3341</c:v>
                </c:pt>
                <c:pt idx="81">
                  <c:v>2574</c:v>
                </c:pt>
                <c:pt idx="82">
                  <c:v>3925</c:v>
                </c:pt>
                <c:pt idx="83">
                  <c:v>1907</c:v>
                </c:pt>
                <c:pt idx="84">
                  <c:v>2257</c:v>
                </c:pt>
                <c:pt idx="85">
                  <c:v>1828</c:v>
                </c:pt>
                <c:pt idx="86">
                  <c:v>2258</c:v>
                </c:pt>
                <c:pt idx="87">
                  <c:v>1194</c:v>
                </c:pt>
                <c:pt idx="88">
                  <c:v>945</c:v>
                </c:pt>
                <c:pt idx="89">
                  <c:v>1224</c:v>
                </c:pt>
                <c:pt idx="90">
                  <c:v>617</c:v>
                </c:pt>
                <c:pt idx="91">
                  <c:v>254</c:v>
                </c:pt>
                <c:pt idx="92">
                  <c:v>722</c:v>
                </c:pt>
                <c:pt idx="93">
                  <c:v>2487</c:v>
                </c:pt>
                <c:pt idx="94">
                  <c:v>1187</c:v>
                </c:pt>
                <c:pt idx="95">
                  <c:v>5675</c:v>
                </c:pt>
                <c:pt idx="96">
                  <c:v>872</c:v>
                </c:pt>
                <c:pt idx="97">
                  <c:v>1476</c:v>
                </c:pt>
                <c:pt idx="98">
                  <c:v>3695</c:v>
                </c:pt>
                <c:pt idx="99">
                  <c:v>2570</c:v>
                </c:pt>
              </c:numCache>
            </c:numRef>
          </c:yVal>
        </c:ser>
        <c:axId val="198298240"/>
        <c:axId val="174047616"/>
      </c:scatterChart>
      <c:valAx>
        <c:axId val="198298240"/>
        <c:scaling>
          <c:orientation val="minMax"/>
        </c:scaling>
        <c:axPos val="b"/>
        <c:numFmt formatCode="General" sourceLinked="1"/>
        <c:tickLblPos val="nextTo"/>
        <c:crossAx val="174047616"/>
        <c:crosses val="autoZero"/>
        <c:crossBetween val="midCat"/>
      </c:valAx>
      <c:valAx>
        <c:axId val="174047616"/>
        <c:scaling>
          <c:orientation val="minMax"/>
        </c:scaling>
        <c:axPos val="l"/>
        <c:majorGridlines/>
        <c:numFmt formatCode="General" sourceLinked="1"/>
        <c:tickLblPos val="nextTo"/>
        <c:crossAx val="19829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Data!$S$2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Data!$R$3:$R$102</c:f>
              <c:numCache>
                <c:formatCode>General</c:formatCode>
                <c:ptCount val="100"/>
                <c:pt idx="0">
                  <c:v>21</c:v>
                </c:pt>
                <c:pt idx="1">
                  <c:v>3</c:v>
                </c:pt>
                <c:pt idx="2">
                  <c:v>5</c:v>
                </c:pt>
                <c:pt idx="3">
                  <c:v>30</c:v>
                </c:pt>
                <c:pt idx="4">
                  <c:v>28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16</c:v>
                </c:pt>
                <c:pt idx="11">
                  <c:v>25</c:v>
                </c:pt>
                <c:pt idx="12">
                  <c:v>5</c:v>
                </c:pt>
                <c:pt idx="13">
                  <c:v>19</c:v>
                </c:pt>
                <c:pt idx="14">
                  <c:v>0</c:v>
                </c:pt>
                <c:pt idx="15">
                  <c:v>9</c:v>
                </c:pt>
                <c:pt idx="16">
                  <c:v>7</c:v>
                </c:pt>
                <c:pt idx="17">
                  <c:v>2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15</c:v>
                </c:pt>
                <c:pt idx="23">
                  <c:v>13</c:v>
                </c:pt>
                <c:pt idx="24">
                  <c:v>2</c:v>
                </c:pt>
                <c:pt idx="25">
                  <c:v>8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17</c:v>
                </c:pt>
                <c:pt idx="34">
                  <c:v>8</c:v>
                </c:pt>
                <c:pt idx="35">
                  <c:v>7</c:v>
                </c:pt>
                <c:pt idx="36">
                  <c:v>41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25</c:v>
                </c:pt>
                <c:pt idx="45">
                  <c:v>35</c:v>
                </c:pt>
                <c:pt idx="46">
                  <c:v>11</c:v>
                </c:pt>
                <c:pt idx="47">
                  <c:v>17</c:v>
                </c:pt>
                <c:pt idx="48">
                  <c:v>20</c:v>
                </c:pt>
                <c:pt idx="49">
                  <c:v>1</c:v>
                </c:pt>
                <c:pt idx="50">
                  <c:v>22</c:v>
                </c:pt>
                <c:pt idx="51">
                  <c:v>24</c:v>
                </c:pt>
                <c:pt idx="52">
                  <c:v>18</c:v>
                </c:pt>
                <c:pt idx="53">
                  <c:v>17</c:v>
                </c:pt>
                <c:pt idx="54">
                  <c:v>12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18</c:v>
                </c:pt>
                <c:pt idx="60">
                  <c:v>13</c:v>
                </c:pt>
                <c:pt idx="61">
                  <c:v>15</c:v>
                </c:pt>
                <c:pt idx="62">
                  <c:v>6</c:v>
                </c:pt>
                <c:pt idx="63">
                  <c:v>13</c:v>
                </c:pt>
                <c:pt idx="64">
                  <c:v>21</c:v>
                </c:pt>
                <c:pt idx="65">
                  <c:v>7</c:v>
                </c:pt>
                <c:pt idx="66">
                  <c:v>12</c:v>
                </c:pt>
                <c:pt idx="67">
                  <c:v>8</c:v>
                </c:pt>
                <c:pt idx="68">
                  <c:v>12</c:v>
                </c:pt>
                <c:pt idx="69">
                  <c:v>5</c:v>
                </c:pt>
                <c:pt idx="70">
                  <c:v>22</c:v>
                </c:pt>
                <c:pt idx="71">
                  <c:v>22</c:v>
                </c:pt>
                <c:pt idx="72">
                  <c:v>7</c:v>
                </c:pt>
                <c:pt idx="73">
                  <c:v>11</c:v>
                </c:pt>
                <c:pt idx="74">
                  <c:v>13</c:v>
                </c:pt>
                <c:pt idx="75">
                  <c:v>5</c:v>
                </c:pt>
                <c:pt idx="76">
                  <c:v>12</c:v>
                </c:pt>
                <c:pt idx="77">
                  <c:v>2</c:v>
                </c:pt>
                <c:pt idx="78">
                  <c:v>3</c:v>
                </c:pt>
                <c:pt idx="79">
                  <c:v>12</c:v>
                </c:pt>
                <c:pt idx="80">
                  <c:v>19</c:v>
                </c:pt>
                <c:pt idx="81">
                  <c:v>17</c:v>
                </c:pt>
                <c:pt idx="82">
                  <c:v>28</c:v>
                </c:pt>
                <c:pt idx="83">
                  <c:v>13</c:v>
                </c:pt>
                <c:pt idx="84">
                  <c:v>27</c:v>
                </c:pt>
                <c:pt idx="85">
                  <c:v>11</c:v>
                </c:pt>
                <c:pt idx="86">
                  <c:v>8</c:v>
                </c:pt>
                <c:pt idx="87">
                  <c:v>19</c:v>
                </c:pt>
                <c:pt idx="88">
                  <c:v>10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1</c:v>
                </c:pt>
                <c:pt idx="93">
                  <c:v>18</c:v>
                </c:pt>
                <c:pt idx="94">
                  <c:v>4</c:v>
                </c:pt>
                <c:pt idx="95">
                  <c:v>27</c:v>
                </c:pt>
                <c:pt idx="96">
                  <c:v>4</c:v>
                </c:pt>
                <c:pt idx="97">
                  <c:v>30</c:v>
                </c:pt>
                <c:pt idx="98">
                  <c:v>15</c:v>
                </c:pt>
                <c:pt idx="99">
                  <c:v>25</c:v>
                </c:pt>
              </c:numCache>
            </c:numRef>
          </c:xVal>
          <c:yVal>
            <c:numRef>
              <c:f>Data!$S$3:$S$102</c:f>
              <c:numCache>
                <c:formatCode>General</c:formatCode>
                <c:ptCount val="100"/>
                <c:pt idx="0">
                  <c:v>2676</c:v>
                </c:pt>
                <c:pt idx="1">
                  <c:v>676</c:v>
                </c:pt>
                <c:pt idx="2">
                  <c:v>1694</c:v>
                </c:pt>
                <c:pt idx="3">
                  <c:v>1740</c:v>
                </c:pt>
                <c:pt idx="4">
                  <c:v>1868</c:v>
                </c:pt>
                <c:pt idx="5">
                  <c:v>1067</c:v>
                </c:pt>
                <c:pt idx="6">
                  <c:v>1983</c:v>
                </c:pt>
                <c:pt idx="7">
                  <c:v>410</c:v>
                </c:pt>
                <c:pt idx="8">
                  <c:v>762</c:v>
                </c:pt>
                <c:pt idx="9">
                  <c:v>1229</c:v>
                </c:pt>
                <c:pt idx="10">
                  <c:v>1256</c:v>
                </c:pt>
                <c:pt idx="11">
                  <c:v>2348</c:v>
                </c:pt>
                <c:pt idx="12">
                  <c:v>1040</c:v>
                </c:pt>
                <c:pt idx="13">
                  <c:v>1708</c:v>
                </c:pt>
                <c:pt idx="14">
                  <c:v>105</c:v>
                </c:pt>
                <c:pt idx="15">
                  <c:v>3923</c:v>
                </c:pt>
                <c:pt idx="16">
                  <c:v>1202</c:v>
                </c:pt>
                <c:pt idx="17">
                  <c:v>865</c:v>
                </c:pt>
                <c:pt idx="18">
                  <c:v>2088</c:v>
                </c:pt>
                <c:pt idx="19">
                  <c:v>687</c:v>
                </c:pt>
                <c:pt idx="20">
                  <c:v>737</c:v>
                </c:pt>
                <c:pt idx="21">
                  <c:v>3908</c:v>
                </c:pt>
                <c:pt idx="22">
                  <c:v>2010</c:v>
                </c:pt>
                <c:pt idx="23">
                  <c:v>967</c:v>
                </c:pt>
                <c:pt idx="24">
                  <c:v>1565</c:v>
                </c:pt>
                <c:pt idx="25">
                  <c:v>2038</c:v>
                </c:pt>
                <c:pt idx="26">
                  <c:v>339</c:v>
                </c:pt>
                <c:pt idx="27">
                  <c:v>1284</c:v>
                </c:pt>
                <c:pt idx="28">
                  <c:v>1161</c:v>
                </c:pt>
                <c:pt idx="29">
                  <c:v>3380</c:v>
                </c:pt>
                <c:pt idx="30">
                  <c:v>1336</c:v>
                </c:pt>
                <c:pt idx="31">
                  <c:v>774</c:v>
                </c:pt>
                <c:pt idx="32">
                  <c:v>751</c:v>
                </c:pt>
                <c:pt idx="33">
                  <c:v>2193</c:v>
                </c:pt>
                <c:pt idx="34">
                  <c:v>903</c:v>
                </c:pt>
                <c:pt idx="35">
                  <c:v>933</c:v>
                </c:pt>
                <c:pt idx="36">
                  <c:v>1859</c:v>
                </c:pt>
                <c:pt idx="37">
                  <c:v>779</c:v>
                </c:pt>
                <c:pt idx="38">
                  <c:v>511</c:v>
                </c:pt>
                <c:pt idx="39">
                  <c:v>170</c:v>
                </c:pt>
                <c:pt idx="40">
                  <c:v>1255</c:v>
                </c:pt>
                <c:pt idx="41">
                  <c:v>930</c:v>
                </c:pt>
                <c:pt idx="42">
                  <c:v>1637</c:v>
                </c:pt>
                <c:pt idx="43">
                  <c:v>2025</c:v>
                </c:pt>
                <c:pt idx="44">
                  <c:v>1510</c:v>
                </c:pt>
                <c:pt idx="45">
                  <c:v>5350</c:v>
                </c:pt>
                <c:pt idx="46">
                  <c:v>974</c:v>
                </c:pt>
                <c:pt idx="47">
                  <c:v>1198</c:v>
                </c:pt>
                <c:pt idx="48">
                  <c:v>997</c:v>
                </c:pt>
                <c:pt idx="49">
                  <c:v>2791</c:v>
                </c:pt>
                <c:pt idx="50">
                  <c:v>2958</c:v>
                </c:pt>
                <c:pt idx="51">
                  <c:v>2037</c:v>
                </c:pt>
                <c:pt idx="52">
                  <c:v>2411</c:v>
                </c:pt>
                <c:pt idx="53">
                  <c:v>1988</c:v>
                </c:pt>
                <c:pt idx="54">
                  <c:v>1978</c:v>
                </c:pt>
                <c:pt idx="55">
                  <c:v>1087</c:v>
                </c:pt>
                <c:pt idx="56">
                  <c:v>598</c:v>
                </c:pt>
                <c:pt idx="57">
                  <c:v>1056</c:v>
                </c:pt>
                <c:pt idx="58">
                  <c:v>1794</c:v>
                </c:pt>
                <c:pt idx="59">
                  <c:v>2539</c:v>
                </c:pt>
                <c:pt idx="60">
                  <c:v>2948</c:v>
                </c:pt>
                <c:pt idx="61">
                  <c:v>1324</c:v>
                </c:pt>
                <c:pt idx="62">
                  <c:v>1606</c:v>
                </c:pt>
                <c:pt idx="63">
                  <c:v>1212</c:v>
                </c:pt>
                <c:pt idx="64">
                  <c:v>1607</c:v>
                </c:pt>
                <c:pt idx="65">
                  <c:v>504</c:v>
                </c:pt>
                <c:pt idx="66">
                  <c:v>1216</c:v>
                </c:pt>
                <c:pt idx="67">
                  <c:v>2074</c:v>
                </c:pt>
                <c:pt idx="68">
                  <c:v>4371</c:v>
                </c:pt>
                <c:pt idx="69">
                  <c:v>1173</c:v>
                </c:pt>
                <c:pt idx="70">
                  <c:v>2047</c:v>
                </c:pt>
                <c:pt idx="71">
                  <c:v>1746</c:v>
                </c:pt>
                <c:pt idx="72">
                  <c:v>1501</c:v>
                </c:pt>
                <c:pt idx="73">
                  <c:v>1902</c:v>
                </c:pt>
                <c:pt idx="74">
                  <c:v>2321</c:v>
                </c:pt>
                <c:pt idx="75">
                  <c:v>1088</c:v>
                </c:pt>
                <c:pt idx="76">
                  <c:v>1305</c:v>
                </c:pt>
                <c:pt idx="77">
                  <c:v>488</c:v>
                </c:pt>
                <c:pt idx="78">
                  <c:v>796</c:v>
                </c:pt>
                <c:pt idx="79">
                  <c:v>1142</c:v>
                </c:pt>
                <c:pt idx="80">
                  <c:v>2758</c:v>
                </c:pt>
                <c:pt idx="81">
                  <c:v>1956</c:v>
                </c:pt>
                <c:pt idx="82">
                  <c:v>3209</c:v>
                </c:pt>
                <c:pt idx="83">
                  <c:v>1371</c:v>
                </c:pt>
                <c:pt idx="84">
                  <c:v>1807</c:v>
                </c:pt>
                <c:pt idx="85">
                  <c:v>1599</c:v>
                </c:pt>
                <c:pt idx="86">
                  <c:v>2175</c:v>
                </c:pt>
                <c:pt idx="87">
                  <c:v>982</c:v>
                </c:pt>
                <c:pt idx="88">
                  <c:v>823</c:v>
                </c:pt>
                <c:pt idx="89">
                  <c:v>1148</c:v>
                </c:pt>
                <c:pt idx="90">
                  <c:v>571</c:v>
                </c:pt>
                <c:pt idx="91">
                  <c:v>184</c:v>
                </c:pt>
                <c:pt idx="92">
                  <c:v>916</c:v>
                </c:pt>
                <c:pt idx="93">
                  <c:v>1517</c:v>
                </c:pt>
                <c:pt idx="94">
                  <c:v>1063</c:v>
                </c:pt>
                <c:pt idx="95">
                  <c:v>1403</c:v>
                </c:pt>
                <c:pt idx="96">
                  <c:v>871</c:v>
                </c:pt>
                <c:pt idx="97">
                  <c:v>1145</c:v>
                </c:pt>
                <c:pt idx="98">
                  <c:v>1740</c:v>
                </c:pt>
                <c:pt idx="99">
                  <c:v>2339</c:v>
                </c:pt>
              </c:numCache>
            </c:numRef>
          </c:yVal>
        </c:ser>
        <c:axId val="174758144"/>
        <c:axId val="174964736"/>
      </c:scatterChart>
      <c:valAx>
        <c:axId val="174758144"/>
        <c:scaling>
          <c:orientation val="minMax"/>
        </c:scaling>
        <c:axPos val="b"/>
        <c:numFmt formatCode="General" sourceLinked="1"/>
        <c:tickLblPos val="nextTo"/>
        <c:crossAx val="174964736"/>
        <c:crosses val="autoZero"/>
        <c:crossBetween val="midCat"/>
      </c:valAx>
      <c:valAx>
        <c:axId val="174964736"/>
        <c:scaling>
          <c:orientation val="minMax"/>
        </c:scaling>
        <c:axPos val="l"/>
        <c:majorGridlines/>
        <c:numFmt formatCode="General" sourceLinked="1"/>
        <c:tickLblPos val="nextTo"/>
        <c:crossAx val="17475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Data!$Z$2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Data!$Y$3:$Y$102</c:f>
              <c:numCache>
                <c:formatCode>General</c:formatCode>
                <c:ptCount val="100"/>
                <c:pt idx="0">
                  <c:v>41</c:v>
                </c:pt>
                <c:pt idx="1">
                  <c:v>4</c:v>
                </c:pt>
                <c:pt idx="2">
                  <c:v>7</c:v>
                </c:pt>
                <c:pt idx="3">
                  <c:v>64</c:v>
                </c:pt>
                <c:pt idx="4">
                  <c:v>49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36</c:v>
                </c:pt>
                <c:pt idx="12">
                  <c:v>14</c:v>
                </c:pt>
                <c:pt idx="13">
                  <c:v>34</c:v>
                </c:pt>
                <c:pt idx="14">
                  <c:v>0</c:v>
                </c:pt>
                <c:pt idx="15">
                  <c:v>13</c:v>
                </c:pt>
                <c:pt idx="16">
                  <c:v>13</c:v>
                </c:pt>
                <c:pt idx="17">
                  <c:v>3</c:v>
                </c:pt>
                <c:pt idx="18">
                  <c:v>16</c:v>
                </c:pt>
                <c:pt idx="19">
                  <c:v>2</c:v>
                </c:pt>
                <c:pt idx="20">
                  <c:v>2</c:v>
                </c:pt>
                <c:pt idx="21">
                  <c:v>11</c:v>
                </c:pt>
                <c:pt idx="22">
                  <c:v>21</c:v>
                </c:pt>
                <c:pt idx="23">
                  <c:v>24</c:v>
                </c:pt>
                <c:pt idx="24">
                  <c:v>4</c:v>
                </c:pt>
                <c:pt idx="25">
                  <c:v>16</c:v>
                </c:pt>
                <c:pt idx="26">
                  <c:v>1</c:v>
                </c:pt>
                <c:pt idx="27">
                  <c:v>10</c:v>
                </c:pt>
                <c:pt idx="28">
                  <c:v>13</c:v>
                </c:pt>
                <c:pt idx="29">
                  <c:v>13</c:v>
                </c:pt>
                <c:pt idx="30">
                  <c:v>9</c:v>
                </c:pt>
                <c:pt idx="31">
                  <c:v>14</c:v>
                </c:pt>
                <c:pt idx="32">
                  <c:v>14</c:v>
                </c:pt>
                <c:pt idx="33">
                  <c:v>29</c:v>
                </c:pt>
                <c:pt idx="34">
                  <c:v>13</c:v>
                </c:pt>
                <c:pt idx="35">
                  <c:v>13</c:v>
                </c:pt>
                <c:pt idx="36">
                  <c:v>98</c:v>
                </c:pt>
                <c:pt idx="37">
                  <c:v>12</c:v>
                </c:pt>
                <c:pt idx="38">
                  <c:v>1</c:v>
                </c:pt>
                <c:pt idx="39">
                  <c:v>0</c:v>
                </c:pt>
                <c:pt idx="40">
                  <c:v>23</c:v>
                </c:pt>
                <c:pt idx="41">
                  <c:v>26</c:v>
                </c:pt>
                <c:pt idx="42">
                  <c:v>25</c:v>
                </c:pt>
                <c:pt idx="43">
                  <c:v>38</c:v>
                </c:pt>
                <c:pt idx="44">
                  <c:v>43</c:v>
                </c:pt>
                <c:pt idx="45">
                  <c:v>67</c:v>
                </c:pt>
                <c:pt idx="46">
                  <c:v>17</c:v>
                </c:pt>
                <c:pt idx="47">
                  <c:v>38</c:v>
                </c:pt>
                <c:pt idx="48">
                  <c:v>34</c:v>
                </c:pt>
                <c:pt idx="49">
                  <c:v>4</c:v>
                </c:pt>
                <c:pt idx="50">
                  <c:v>47</c:v>
                </c:pt>
                <c:pt idx="51">
                  <c:v>36</c:v>
                </c:pt>
                <c:pt idx="52">
                  <c:v>34</c:v>
                </c:pt>
                <c:pt idx="53">
                  <c:v>24</c:v>
                </c:pt>
                <c:pt idx="54">
                  <c:v>25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32</c:v>
                </c:pt>
                <c:pt idx="60">
                  <c:v>27</c:v>
                </c:pt>
                <c:pt idx="61">
                  <c:v>32</c:v>
                </c:pt>
                <c:pt idx="62">
                  <c:v>13</c:v>
                </c:pt>
                <c:pt idx="63">
                  <c:v>21</c:v>
                </c:pt>
                <c:pt idx="64">
                  <c:v>30</c:v>
                </c:pt>
                <c:pt idx="65">
                  <c:v>6</c:v>
                </c:pt>
                <c:pt idx="66">
                  <c:v>25</c:v>
                </c:pt>
                <c:pt idx="67">
                  <c:v>17</c:v>
                </c:pt>
                <c:pt idx="68">
                  <c:v>16</c:v>
                </c:pt>
                <c:pt idx="69">
                  <c:v>10</c:v>
                </c:pt>
                <c:pt idx="70">
                  <c:v>29</c:v>
                </c:pt>
                <c:pt idx="71">
                  <c:v>46</c:v>
                </c:pt>
                <c:pt idx="72">
                  <c:v>9</c:v>
                </c:pt>
                <c:pt idx="73">
                  <c:v>19</c:v>
                </c:pt>
                <c:pt idx="74">
                  <c:v>26</c:v>
                </c:pt>
                <c:pt idx="75">
                  <c:v>9</c:v>
                </c:pt>
                <c:pt idx="76">
                  <c:v>19</c:v>
                </c:pt>
                <c:pt idx="77">
                  <c:v>3</c:v>
                </c:pt>
                <c:pt idx="78">
                  <c:v>6</c:v>
                </c:pt>
                <c:pt idx="79">
                  <c:v>26</c:v>
                </c:pt>
                <c:pt idx="80">
                  <c:v>29</c:v>
                </c:pt>
                <c:pt idx="81">
                  <c:v>34</c:v>
                </c:pt>
                <c:pt idx="82">
                  <c:v>55</c:v>
                </c:pt>
                <c:pt idx="83">
                  <c:v>23</c:v>
                </c:pt>
                <c:pt idx="84">
                  <c:v>51</c:v>
                </c:pt>
                <c:pt idx="85">
                  <c:v>25</c:v>
                </c:pt>
                <c:pt idx="86">
                  <c:v>14</c:v>
                </c:pt>
                <c:pt idx="87">
                  <c:v>37</c:v>
                </c:pt>
                <c:pt idx="88">
                  <c:v>18</c:v>
                </c:pt>
                <c:pt idx="89">
                  <c:v>7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40</c:v>
                </c:pt>
                <c:pt idx="94">
                  <c:v>7</c:v>
                </c:pt>
                <c:pt idx="95">
                  <c:v>66</c:v>
                </c:pt>
                <c:pt idx="96">
                  <c:v>4</c:v>
                </c:pt>
                <c:pt idx="97">
                  <c:v>44</c:v>
                </c:pt>
                <c:pt idx="98">
                  <c:v>25</c:v>
                </c:pt>
                <c:pt idx="99">
                  <c:v>37</c:v>
                </c:pt>
              </c:numCache>
            </c:numRef>
          </c:xVal>
          <c:yVal>
            <c:numRef>
              <c:f>Data!$Z$3:$Z$102</c:f>
              <c:numCache>
                <c:formatCode>General</c:formatCode>
                <c:ptCount val="100"/>
                <c:pt idx="0">
                  <c:v>2676</c:v>
                </c:pt>
                <c:pt idx="1">
                  <c:v>685</c:v>
                </c:pt>
                <c:pt idx="2">
                  <c:v>1794</c:v>
                </c:pt>
                <c:pt idx="3">
                  <c:v>2024</c:v>
                </c:pt>
                <c:pt idx="4">
                  <c:v>1869</c:v>
                </c:pt>
                <c:pt idx="5">
                  <c:v>986</c:v>
                </c:pt>
                <c:pt idx="6">
                  <c:v>1983</c:v>
                </c:pt>
                <c:pt idx="7">
                  <c:v>410</c:v>
                </c:pt>
                <c:pt idx="8">
                  <c:v>777</c:v>
                </c:pt>
                <c:pt idx="9">
                  <c:v>1115</c:v>
                </c:pt>
                <c:pt idx="10">
                  <c:v>1282</c:v>
                </c:pt>
                <c:pt idx="11">
                  <c:v>2315</c:v>
                </c:pt>
                <c:pt idx="12">
                  <c:v>1116</c:v>
                </c:pt>
                <c:pt idx="13">
                  <c:v>1668</c:v>
                </c:pt>
                <c:pt idx="14">
                  <c:v>96</c:v>
                </c:pt>
                <c:pt idx="15">
                  <c:v>3708</c:v>
                </c:pt>
                <c:pt idx="16">
                  <c:v>1143</c:v>
                </c:pt>
                <c:pt idx="17">
                  <c:v>867</c:v>
                </c:pt>
                <c:pt idx="18">
                  <c:v>2024</c:v>
                </c:pt>
                <c:pt idx="19">
                  <c:v>686</c:v>
                </c:pt>
                <c:pt idx="20">
                  <c:v>746</c:v>
                </c:pt>
                <c:pt idx="21">
                  <c:v>3675</c:v>
                </c:pt>
                <c:pt idx="22">
                  <c:v>2040</c:v>
                </c:pt>
                <c:pt idx="23">
                  <c:v>1133</c:v>
                </c:pt>
                <c:pt idx="24">
                  <c:v>1565</c:v>
                </c:pt>
                <c:pt idx="25">
                  <c:v>2164</c:v>
                </c:pt>
                <c:pt idx="26">
                  <c:v>334</c:v>
                </c:pt>
                <c:pt idx="27">
                  <c:v>1501</c:v>
                </c:pt>
                <c:pt idx="28">
                  <c:v>934</c:v>
                </c:pt>
                <c:pt idx="29">
                  <c:v>3253</c:v>
                </c:pt>
                <c:pt idx="30">
                  <c:v>1356</c:v>
                </c:pt>
                <c:pt idx="31">
                  <c:v>755</c:v>
                </c:pt>
                <c:pt idx="32">
                  <c:v>775</c:v>
                </c:pt>
                <c:pt idx="33">
                  <c:v>2273</c:v>
                </c:pt>
                <c:pt idx="34">
                  <c:v>918</c:v>
                </c:pt>
                <c:pt idx="35">
                  <c:v>980</c:v>
                </c:pt>
                <c:pt idx="36">
                  <c:v>1859</c:v>
                </c:pt>
                <c:pt idx="37">
                  <c:v>813</c:v>
                </c:pt>
                <c:pt idx="38">
                  <c:v>730</c:v>
                </c:pt>
                <c:pt idx="39">
                  <c:v>175</c:v>
                </c:pt>
                <c:pt idx="40">
                  <c:v>1137</c:v>
                </c:pt>
                <c:pt idx="41">
                  <c:v>930</c:v>
                </c:pt>
                <c:pt idx="42">
                  <c:v>1820</c:v>
                </c:pt>
                <c:pt idx="43">
                  <c:v>2047</c:v>
                </c:pt>
                <c:pt idx="44">
                  <c:v>4782</c:v>
                </c:pt>
                <c:pt idx="45">
                  <c:v>5133</c:v>
                </c:pt>
                <c:pt idx="46">
                  <c:v>972</c:v>
                </c:pt>
                <c:pt idx="47">
                  <c:v>2245</c:v>
                </c:pt>
                <c:pt idx="48">
                  <c:v>2448</c:v>
                </c:pt>
                <c:pt idx="49">
                  <c:v>2565</c:v>
                </c:pt>
                <c:pt idx="50">
                  <c:v>2916</c:v>
                </c:pt>
                <c:pt idx="51">
                  <c:v>2036</c:v>
                </c:pt>
                <c:pt idx="52">
                  <c:v>4157</c:v>
                </c:pt>
                <c:pt idx="53">
                  <c:v>2854</c:v>
                </c:pt>
                <c:pt idx="54">
                  <c:v>2165</c:v>
                </c:pt>
                <c:pt idx="55">
                  <c:v>1087</c:v>
                </c:pt>
                <c:pt idx="56">
                  <c:v>598</c:v>
                </c:pt>
                <c:pt idx="57">
                  <c:v>1056</c:v>
                </c:pt>
                <c:pt idx="58">
                  <c:v>1989</c:v>
                </c:pt>
                <c:pt idx="59">
                  <c:v>2903</c:v>
                </c:pt>
                <c:pt idx="60">
                  <c:v>2947</c:v>
                </c:pt>
                <c:pt idx="61">
                  <c:v>1321</c:v>
                </c:pt>
                <c:pt idx="62">
                  <c:v>1606</c:v>
                </c:pt>
                <c:pt idx="63">
                  <c:v>1006</c:v>
                </c:pt>
                <c:pt idx="64">
                  <c:v>1560</c:v>
                </c:pt>
                <c:pt idx="65">
                  <c:v>711</c:v>
                </c:pt>
                <c:pt idx="66">
                  <c:v>1207</c:v>
                </c:pt>
                <c:pt idx="67">
                  <c:v>2082</c:v>
                </c:pt>
                <c:pt idx="68">
                  <c:v>4156</c:v>
                </c:pt>
                <c:pt idx="69">
                  <c:v>1134</c:v>
                </c:pt>
                <c:pt idx="70">
                  <c:v>2048</c:v>
                </c:pt>
                <c:pt idx="71">
                  <c:v>1746</c:v>
                </c:pt>
                <c:pt idx="72">
                  <c:v>1474</c:v>
                </c:pt>
                <c:pt idx="73">
                  <c:v>1902</c:v>
                </c:pt>
                <c:pt idx="74">
                  <c:v>2385</c:v>
                </c:pt>
                <c:pt idx="75">
                  <c:v>1088</c:v>
                </c:pt>
                <c:pt idx="76">
                  <c:v>1305</c:v>
                </c:pt>
                <c:pt idx="77">
                  <c:v>488</c:v>
                </c:pt>
                <c:pt idx="78">
                  <c:v>794</c:v>
                </c:pt>
                <c:pt idx="79">
                  <c:v>1044</c:v>
                </c:pt>
                <c:pt idx="80">
                  <c:v>2603</c:v>
                </c:pt>
                <c:pt idx="81">
                  <c:v>2602</c:v>
                </c:pt>
                <c:pt idx="82">
                  <c:v>3183</c:v>
                </c:pt>
                <c:pt idx="83">
                  <c:v>1592</c:v>
                </c:pt>
                <c:pt idx="84">
                  <c:v>1959</c:v>
                </c:pt>
                <c:pt idx="85">
                  <c:v>1811</c:v>
                </c:pt>
                <c:pt idx="86">
                  <c:v>2156</c:v>
                </c:pt>
                <c:pt idx="87">
                  <c:v>1060</c:v>
                </c:pt>
                <c:pt idx="88">
                  <c:v>766</c:v>
                </c:pt>
                <c:pt idx="89">
                  <c:v>1149</c:v>
                </c:pt>
                <c:pt idx="90">
                  <c:v>570</c:v>
                </c:pt>
                <c:pt idx="91">
                  <c:v>184</c:v>
                </c:pt>
                <c:pt idx="92">
                  <c:v>722</c:v>
                </c:pt>
                <c:pt idx="93">
                  <c:v>1709</c:v>
                </c:pt>
                <c:pt idx="94">
                  <c:v>775</c:v>
                </c:pt>
                <c:pt idx="95">
                  <c:v>1402</c:v>
                </c:pt>
                <c:pt idx="96">
                  <c:v>866</c:v>
                </c:pt>
                <c:pt idx="97">
                  <c:v>1145</c:v>
                </c:pt>
                <c:pt idx="98">
                  <c:v>2942</c:v>
                </c:pt>
                <c:pt idx="99">
                  <c:v>2135</c:v>
                </c:pt>
              </c:numCache>
            </c:numRef>
          </c:yVal>
        </c:ser>
        <c:axId val="153460096"/>
        <c:axId val="196383488"/>
      </c:scatterChart>
      <c:valAx>
        <c:axId val="153460096"/>
        <c:scaling>
          <c:orientation val="minMax"/>
        </c:scaling>
        <c:axPos val="b"/>
        <c:numFmt formatCode="General" sourceLinked="1"/>
        <c:tickLblPos val="nextTo"/>
        <c:crossAx val="196383488"/>
        <c:crosses val="autoZero"/>
        <c:crossBetween val="midCat"/>
      </c:valAx>
      <c:valAx>
        <c:axId val="196383488"/>
        <c:scaling>
          <c:orientation val="minMax"/>
        </c:scaling>
        <c:axPos val="l"/>
        <c:majorGridlines/>
        <c:numFmt formatCode="General" sourceLinked="1"/>
        <c:tickLblPos val="nextTo"/>
        <c:crossAx val="15346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Data!$AG$2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Data!$AF$3:$AF$102</c:f>
              <c:numCache>
                <c:formatCode>General</c:formatCode>
                <c:ptCount val="100"/>
                <c:pt idx="0">
                  <c:v>37</c:v>
                </c:pt>
                <c:pt idx="1">
                  <c:v>3</c:v>
                </c:pt>
                <c:pt idx="2">
                  <c:v>7</c:v>
                </c:pt>
                <c:pt idx="3">
                  <c:v>60</c:v>
                </c:pt>
                <c:pt idx="4">
                  <c:v>44</c:v>
                </c:pt>
                <c:pt idx="5">
                  <c:v>12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23</c:v>
                </c:pt>
                <c:pt idx="11">
                  <c:v>32</c:v>
                </c:pt>
                <c:pt idx="12">
                  <c:v>13</c:v>
                </c:pt>
                <c:pt idx="13">
                  <c:v>31</c:v>
                </c:pt>
                <c:pt idx="14">
                  <c:v>0</c:v>
                </c:pt>
                <c:pt idx="15">
                  <c:v>12</c:v>
                </c:pt>
                <c:pt idx="16">
                  <c:v>12</c:v>
                </c:pt>
                <c:pt idx="17">
                  <c:v>3</c:v>
                </c:pt>
                <c:pt idx="18">
                  <c:v>15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20</c:v>
                </c:pt>
                <c:pt idx="23">
                  <c:v>23</c:v>
                </c:pt>
                <c:pt idx="24">
                  <c:v>4</c:v>
                </c:pt>
                <c:pt idx="25">
                  <c:v>16</c:v>
                </c:pt>
                <c:pt idx="26">
                  <c:v>1</c:v>
                </c:pt>
                <c:pt idx="27">
                  <c:v>9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13</c:v>
                </c:pt>
                <c:pt idx="32">
                  <c:v>12</c:v>
                </c:pt>
                <c:pt idx="33">
                  <c:v>28</c:v>
                </c:pt>
                <c:pt idx="34">
                  <c:v>11</c:v>
                </c:pt>
                <c:pt idx="35">
                  <c:v>13</c:v>
                </c:pt>
                <c:pt idx="36">
                  <c:v>95</c:v>
                </c:pt>
                <c:pt idx="37">
                  <c:v>11</c:v>
                </c:pt>
                <c:pt idx="38">
                  <c:v>0</c:v>
                </c:pt>
                <c:pt idx="39">
                  <c:v>0</c:v>
                </c:pt>
                <c:pt idx="40">
                  <c:v>22</c:v>
                </c:pt>
                <c:pt idx="41">
                  <c:v>25</c:v>
                </c:pt>
                <c:pt idx="42">
                  <c:v>22</c:v>
                </c:pt>
                <c:pt idx="43">
                  <c:v>37</c:v>
                </c:pt>
                <c:pt idx="44">
                  <c:v>39</c:v>
                </c:pt>
                <c:pt idx="45">
                  <c:v>60</c:v>
                </c:pt>
                <c:pt idx="46">
                  <c:v>16</c:v>
                </c:pt>
                <c:pt idx="47">
                  <c:v>36</c:v>
                </c:pt>
                <c:pt idx="48">
                  <c:v>32</c:v>
                </c:pt>
                <c:pt idx="49">
                  <c:v>3</c:v>
                </c:pt>
                <c:pt idx="50">
                  <c:v>43</c:v>
                </c:pt>
                <c:pt idx="51">
                  <c:v>32</c:v>
                </c:pt>
                <c:pt idx="52">
                  <c:v>31</c:v>
                </c:pt>
                <c:pt idx="53">
                  <c:v>22</c:v>
                </c:pt>
                <c:pt idx="54">
                  <c:v>23</c:v>
                </c:pt>
                <c:pt idx="55">
                  <c:v>8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31</c:v>
                </c:pt>
                <c:pt idx="60">
                  <c:v>26</c:v>
                </c:pt>
                <c:pt idx="61">
                  <c:v>31</c:v>
                </c:pt>
                <c:pt idx="62">
                  <c:v>12</c:v>
                </c:pt>
                <c:pt idx="63">
                  <c:v>20</c:v>
                </c:pt>
                <c:pt idx="64">
                  <c:v>27</c:v>
                </c:pt>
                <c:pt idx="65">
                  <c:v>5</c:v>
                </c:pt>
                <c:pt idx="66">
                  <c:v>25</c:v>
                </c:pt>
                <c:pt idx="67">
                  <c:v>15</c:v>
                </c:pt>
                <c:pt idx="68">
                  <c:v>15</c:v>
                </c:pt>
                <c:pt idx="69">
                  <c:v>10</c:v>
                </c:pt>
                <c:pt idx="70">
                  <c:v>26</c:v>
                </c:pt>
                <c:pt idx="71">
                  <c:v>46</c:v>
                </c:pt>
                <c:pt idx="72">
                  <c:v>8</c:v>
                </c:pt>
                <c:pt idx="73">
                  <c:v>19</c:v>
                </c:pt>
                <c:pt idx="74">
                  <c:v>25</c:v>
                </c:pt>
                <c:pt idx="75">
                  <c:v>9</c:v>
                </c:pt>
                <c:pt idx="76">
                  <c:v>18</c:v>
                </c:pt>
                <c:pt idx="77">
                  <c:v>3</c:v>
                </c:pt>
                <c:pt idx="78">
                  <c:v>6</c:v>
                </c:pt>
                <c:pt idx="79">
                  <c:v>27</c:v>
                </c:pt>
                <c:pt idx="80">
                  <c:v>27</c:v>
                </c:pt>
                <c:pt idx="81">
                  <c:v>30</c:v>
                </c:pt>
                <c:pt idx="82">
                  <c:v>52</c:v>
                </c:pt>
                <c:pt idx="83">
                  <c:v>22</c:v>
                </c:pt>
                <c:pt idx="84">
                  <c:v>47</c:v>
                </c:pt>
                <c:pt idx="85">
                  <c:v>26</c:v>
                </c:pt>
                <c:pt idx="86">
                  <c:v>13</c:v>
                </c:pt>
                <c:pt idx="87">
                  <c:v>35</c:v>
                </c:pt>
                <c:pt idx="88">
                  <c:v>16</c:v>
                </c:pt>
                <c:pt idx="89">
                  <c:v>7</c:v>
                </c:pt>
                <c:pt idx="90">
                  <c:v>9</c:v>
                </c:pt>
                <c:pt idx="91">
                  <c:v>0</c:v>
                </c:pt>
                <c:pt idx="92">
                  <c:v>2</c:v>
                </c:pt>
                <c:pt idx="93">
                  <c:v>37</c:v>
                </c:pt>
                <c:pt idx="94">
                  <c:v>7</c:v>
                </c:pt>
                <c:pt idx="95">
                  <c:v>64</c:v>
                </c:pt>
                <c:pt idx="96">
                  <c:v>3</c:v>
                </c:pt>
                <c:pt idx="97">
                  <c:v>43</c:v>
                </c:pt>
                <c:pt idx="98">
                  <c:v>23</c:v>
                </c:pt>
                <c:pt idx="99">
                  <c:v>34</c:v>
                </c:pt>
              </c:numCache>
            </c:numRef>
          </c:xVal>
          <c:yVal>
            <c:numRef>
              <c:f>Data!$AG$3:$AG$102</c:f>
              <c:numCache>
                <c:formatCode>General</c:formatCode>
                <c:ptCount val="100"/>
                <c:pt idx="0">
                  <c:v>2676</c:v>
                </c:pt>
                <c:pt idx="1">
                  <c:v>685</c:v>
                </c:pt>
                <c:pt idx="2">
                  <c:v>1791</c:v>
                </c:pt>
                <c:pt idx="3">
                  <c:v>2013</c:v>
                </c:pt>
                <c:pt idx="4">
                  <c:v>1881</c:v>
                </c:pt>
                <c:pt idx="5">
                  <c:v>993</c:v>
                </c:pt>
                <c:pt idx="6">
                  <c:v>1983</c:v>
                </c:pt>
                <c:pt idx="7">
                  <c:v>410</c:v>
                </c:pt>
                <c:pt idx="8">
                  <c:v>729</c:v>
                </c:pt>
                <c:pt idx="9">
                  <c:v>1141</c:v>
                </c:pt>
                <c:pt idx="10">
                  <c:v>1282</c:v>
                </c:pt>
                <c:pt idx="11">
                  <c:v>2315</c:v>
                </c:pt>
                <c:pt idx="12">
                  <c:v>1116</c:v>
                </c:pt>
                <c:pt idx="13">
                  <c:v>1746</c:v>
                </c:pt>
                <c:pt idx="14">
                  <c:v>106</c:v>
                </c:pt>
                <c:pt idx="15">
                  <c:v>3708</c:v>
                </c:pt>
                <c:pt idx="16">
                  <c:v>1153</c:v>
                </c:pt>
                <c:pt idx="17">
                  <c:v>865</c:v>
                </c:pt>
                <c:pt idx="18">
                  <c:v>2051</c:v>
                </c:pt>
                <c:pt idx="19">
                  <c:v>686</c:v>
                </c:pt>
                <c:pt idx="20">
                  <c:v>746</c:v>
                </c:pt>
                <c:pt idx="21">
                  <c:v>3675</c:v>
                </c:pt>
                <c:pt idx="22">
                  <c:v>2029</c:v>
                </c:pt>
                <c:pt idx="23">
                  <c:v>1121</c:v>
                </c:pt>
                <c:pt idx="24">
                  <c:v>1565</c:v>
                </c:pt>
                <c:pt idx="25">
                  <c:v>2164</c:v>
                </c:pt>
                <c:pt idx="26">
                  <c:v>334</c:v>
                </c:pt>
                <c:pt idx="27">
                  <c:v>1560</c:v>
                </c:pt>
                <c:pt idx="28">
                  <c:v>934</c:v>
                </c:pt>
                <c:pt idx="29">
                  <c:v>3251</c:v>
                </c:pt>
                <c:pt idx="30">
                  <c:v>1356</c:v>
                </c:pt>
                <c:pt idx="31">
                  <c:v>755</c:v>
                </c:pt>
                <c:pt idx="32">
                  <c:v>773</c:v>
                </c:pt>
                <c:pt idx="33">
                  <c:v>2273</c:v>
                </c:pt>
                <c:pt idx="34">
                  <c:v>833</c:v>
                </c:pt>
                <c:pt idx="35">
                  <c:v>977</c:v>
                </c:pt>
                <c:pt idx="36">
                  <c:v>1848</c:v>
                </c:pt>
                <c:pt idx="37">
                  <c:v>816</c:v>
                </c:pt>
                <c:pt idx="38">
                  <c:v>730</c:v>
                </c:pt>
                <c:pt idx="39">
                  <c:v>170</c:v>
                </c:pt>
                <c:pt idx="40">
                  <c:v>1185</c:v>
                </c:pt>
                <c:pt idx="41">
                  <c:v>930</c:v>
                </c:pt>
                <c:pt idx="42">
                  <c:v>1838</c:v>
                </c:pt>
                <c:pt idx="43">
                  <c:v>2036</c:v>
                </c:pt>
                <c:pt idx="44">
                  <c:v>4782</c:v>
                </c:pt>
                <c:pt idx="45">
                  <c:v>5133</c:v>
                </c:pt>
                <c:pt idx="46">
                  <c:v>983</c:v>
                </c:pt>
                <c:pt idx="47">
                  <c:v>2243</c:v>
                </c:pt>
                <c:pt idx="48">
                  <c:v>2436</c:v>
                </c:pt>
                <c:pt idx="49">
                  <c:v>2565</c:v>
                </c:pt>
                <c:pt idx="50">
                  <c:v>3054</c:v>
                </c:pt>
                <c:pt idx="51">
                  <c:v>3365</c:v>
                </c:pt>
                <c:pt idx="52">
                  <c:v>4157</c:v>
                </c:pt>
                <c:pt idx="53">
                  <c:v>2854</c:v>
                </c:pt>
                <c:pt idx="54">
                  <c:v>2171</c:v>
                </c:pt>
                <c:pt idx="55">
                  <c:v>1106</c:v>
                </c:pt>
                <c:pt idx="56">
                  <c:v>598</c:v>
                </c:pt>
                <c:pt idx="57">
                  <c:v>1056</c:v>
                </c:pt>
                <c:pt idx="58">
                  <c:v>1989</c:v>
                </c:pt>
                <c:pt idx="59">
                  <c:v>2903</c:v>
                </c:pt>
                <c:pt idx="60">
                  <c:v>2985</c:v>
                </c:pt>
                <c:pt idx="61">
                  <c:v>1330</c:v>
                </c:pt>
                <c:pt idx="62">
                  <c:v>1606</c:v>
                </c:pt>
                <c:pt idx="63">
                  <c:v>1006</c:v>
                </c:pt>
                <c:pt idx="64">
                  <c:v>2889</c:v>
                </c:pt>
                <c:pt idx="65">
                  <c:v>711</c:v>
                </c:pt>
                <c:pt idx="66">
                  <c:v>1313</c:v>
                </c:pt>
                <c:pt idx="67">
                  <c:v>2079</c:v>
                </c:pt>
                <c:pt idx="68">
                  <c:v>4156</c:v>
                </c:pt>
                <c:pt idx="69">
                  <c:v>1134</c:v>
                </c:pt>
                <c:pt idx="70">
                  <c:v>2051</c:v>
                </c:pt>
                <c:pt idx="71">
                  <c:v>1735</c:v>
                </c:pt>
                <c:pt idx="72">
                  <c:v>1474</c:v>
                </c:pt>
                <c:pt idx="73">
                  <c:v>1902</c:v>
                </c:pt>
                <c:pt idx="74">
                  <c:v>2404</c:v>
                </c:pt>
                <c:pt idx="75">
                  <c:v>1212</c:v>
                </c:pt>
                <c:pt idx="76">
                  <c:v>1305</c:v>
                </c:pt>
                <c:pt idx="77">
                  <c:v>488</c:v>
                </c:pt>
                <c:pt idx="78">
                  <c:v>796</c:v>
                </c:pt>
                <c:pt idx="79">
                  <c:v>1044</c:v>
                </c:pt>
                <c:pt idx="80">
                  <c:v>2603</c:v>
                </c:pt>
                <c:pt idx="81">
                  <c:v>2649</c:v>
                </c:pt>
                <c:pt idx="82">
                  <c:v>3174</c:v>
                </c:pt>
                <c:pt idx="83">
                  <c:v>1628</c:v>
                </c:pt>
                <c:pt idx="84">
                  <c:v>1948</c:v>
                </c:pt>
                <c:pt idx="85">
                  <c:v>1811</c:v>
                </c:pt>
                <c:pt idx="86">
                  <c:v>2153</c:v>
                </c:pt>
                <c:pt idx="87">
                  <c:v>1060</c:v>
                </c:pt>
                <c:pt idx="88">
                  <c:v>766</c:v>
                </c:pt>
                <c:pt idx="89">
                  <c:v>1149</c:v>
                </c:pt>
                <c:pt idx="90">
                  <c:v>437</c:v>
                </c:pt>
                <c:pt idx="91">
                  <c:v>184</c:v>
                </c:pt>
                <c:pt idx="92">
                  <c:v>722</c:v>
                </c:pt>
                <c:pt idx="93">
                  <c:v>2455</c:v>
                </c:pt>
                <c:pt idx="94">
                  <c:v>784</c:v>
                </c:pt>
                <c:pt idx="95">
                  <c:v>1402</c:v>
                </c:pt>
                <c:pt idx="96">
                  <c:v>853</c:v>
                </c:pt>
                <c:pt idx="97">
                  <c:v>1145</c:v>
                </c:pt>
                <c:pt idx="98">
                  <c:v>2942</c:v>
                </c:pt>
                <c:pt idx="99">
                  <c:v>2135</c:v>
                </c:pt>
              </c:numCache>
            </c:numRef>
          </c:yVal>
        </c:ser>
        <c:axId val="155799936"/>
        <c:axId val="155802624"/>
      </c:scatterChart>
      <c:valAx>
        <c:axId val="155799936"/>
        <c:scaling>
          <c:orientation val="minMax"/>
        </c:scaling>
        <c:axPos val="b"/>
        <c:numFmt formatCode="General" sourceLinked="1"/>
        <c:tickLblPos val="nextTo"/>
        <c:crossAx val="155802624"/>
        <c:crosses val="autoZero"/>
        <c:crossBetween val="midCat"/>
      </c:valAx>
      <c:valAx>
        <c:axId val="155802624"/>
        <c:scaling>
          <c:orientation val="minMax"/>
        </c:scaling>
        <c:axPos val="l"/>
        <c:majorGridlines/>
        <c:numFmt formatCode="General" sourceLinked="1"/>
        <c:tickLblPos val="nextTo"/>
        <c:crossAx val="15579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Data!$AN$2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Data!$AM$3:$AM$102</c:f>
              <c:numCache>
                <c:formatCode>General</c:formatCode>
                <c:ptCount val="100"/>
                <c:pt idx="0">
                  <c:v>94</c:v>
                </c:pt>
                <c:pt idx="1">
                  <c:v>46</c:v>
                </c:pt>
                <c:pt idx="2">
                  <c:v>45</c:v>
                </c:pt>
                <c:pt idx="3">
                  <c:v>115</c:v>
                </c:pt>
                <c:pt idx="4">
                  <c:v>107</c:v>
                </c:pt>
                <c:pt idx="5">
                  <c:v>78</c:v>
                </c:pt>
                <c:pt idx="6">
                  <c:v>25</c:v>
                </c:pt>
                <c:pt idx="7">
                  <c:v>14</c:v>
                </c:pt>
                <c:pt idx="8">
                  <c:v>33</c:v>
                </c:pt>
                <c:pt idx="9">
                  <c:v>11</c:v>
                </c:pt>
                <c:pt idx="10">
                  <c:v>97</c:v>
                </c:pt>
                <c:pt idx="11">
                  <c:v>124</c:v>
                </c:pt>
                <c:pt idx="12">
                  <c:v>56</c:v>
                </c:pt>
                <c:pt idx="13">
                  <c:v>85</c:v>
                </c:pt>
                <c:pt idx="14">
                  <c:v>0</c:v>
                </c:pt>
                <c:pt idx="15">
                  <c:v>49</c:v>
                </c:pt>
                <c:pt idx="16">
                  <c:v>34</c:v>
                </c:pt>
                <c:pt idx="17">
                  <c:v>37</c:v>
                </c:pt>
                <c:pt idx="18">
                  <c:v>85</c:v>
                </c:pt>
                <c:pt idx="19">
                  <c:v>20</c:v>
                </c:pt>
                <c:pt idx="20">
                  <c:v>40</c:v>
                </c:pt>
                <c:pt idx="21">
                  <c:v>38</c:v>
                </c:pt>
                <c:pt idx="22">
                  <c:v>78</c:v>
                </c:pt>
                <c:pt idx="23">
                  <c:v>72</c:v>
                </c:pt>
                <c:pt idx="24">
                  <c:v>24</c:v>
                </c:pt>
                <c:pt idx="25">
                  <c:v>57</c:v>
                </c:pt>
                <c:pt idx="26">
                  <c:v>15</c:v>
                </c:pt>
                <c:pt idx="27">
                  <c:v>58</c:v>
                </c:pt>
                <c:pt idx="28">
                  <c:v>68</c:v>
                </c:pt>
                <c:pt idx="29">
                  <c:v>30</c:v>
                </c:pt>
                <c:pt idx="30">
                  <c:v>47</c:v>
                </c:pt>
                <c:pt idx="31">
                  <c:v>62</c:v>
                </c:pt>
                <c:pt idx="32">
                  <c:v>68</c:v>
                </c:pt>
                <c:pt idx="33">
                  <c:v>78</c:v>
                </c:pt>
                <c:pt idx="34">
                  <c:v>70</c:v>
                </c:pt>
                <c:pt idx="35">
                  <c:v>31</c:v>
                </c:pt>
                <c:pt idx="36">
                  <c:v>122</c:v>
                </c:pt>
                <c:pt idx="37">
                  <c:v>71</c:v>
                </c:pt>
                <c:pt idx="38">
                  <c:v>4</c:v>
                </c:pt>
                <c:pt idx="39">
                  <c:v>5</c:v>
                </c:pt>
                <c:pt idx="40">
                  <c:v>83</c:v>
                </c:pt>
                <c:pt idx="41">
                  <c:v>105</c:v>
                </c:pt>
                <c:pt idx="42">
                  <c:v>88</c:v>
                </c:pt>
                <c:pt idx="43">
                  <c:v>109</c:v>
                </c:pt>
                <c:pt idx="44">
                  <c:v>85</c:v>
                </c:pt>
                <c:pt idx="45">
                  <c:v>115</c:v>
                </c:pt>
                <c:pt idx="46">
                  <c:v>104</c:v>
                </c:pt>
                <c:pt idx="47">
                  <c:v>87</c:v>
                </c:pt>
                <c:pt idx="48">
                  <c:v>72</c:v>
                </c:pt>
                <c:pt idx="49">
                  <c:v>10</c:v>
                </c:pt>
                <c:pt idx="50">
                  <c:v>97</c:v>
                </c:pt>
                <c:pt idx="51">
                  <c:v>102</c:v>
                </c:pt>
                <c:pt idx="52">
                  <c:v>67</c:v>
                </c:pt>
                <c:pt idx="53">
                  <c:v>124</c:v>
                </c:pt>
                <c:pt idx="54">
                  <c:v>71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18</c:v>
                </c:pt>
                <c:pt idx="59">
                  <c:v>91</c:v>
                </c:pt>
                <c:pt idx="60">
                  <c:v>80</c:v>
                </c:pt>
                <c:pt idx="61">
                  <c:v>87</c:v>
                </c:pt>
                <c:pt idx="62">
                  <c:v>36</c:v>
                </c:pt>
                <c:pt idx="63">
                  <c:v>73</c:v>
                </c:pt>
                <c:pt idx="64">
                  <c:v>83</c:v>
                </c:pt>
                <c:pt idx="65">
                  <c:v>73</c:v>
                </c:pt>
                <c:pt idx="66">
                  <c:v>83</c:v>
                </c:pt>
                <c:pt idx="67">
                  <c:v>40</c:v>
                </c:pt>
                <c:pt idx="68">
                  <c:v>51</c:v>
                </c:pt>
                <c:pt idx="69">
                  <c:v>29</c:v>
                </c:pt>
                <c:pt idx="70">
                  <c:v>103</c:v>
                </c:pt>
                <c:pt idx="71">
                  <c:v>90</c:v>
                </c:pt>
                <c:pt idx="72">
                  <c:v>52</c:v>
                </c:pt>
                <c:pt idx="73">
                  <c:v>75</c:v>
                </c:pt>
                <c:pt idx="74">
                  <c:v>79</c:v>
                </c:pt>
                <c:pt idx="75">
                  <c:v>56</c:v>
                </c:pt>
                <c:pt idx="76">
                  <c:v>74</c:v>
                </c:pt>
                <c:pt idx="77">
                  <c:v>33</c:v>
                </c:pt>
                <c:pt idx="78">
                  <c:v>37</c:v>
                </c:pt>
                <c:pt idx="79">
                  <c:v>90</c:v>
                </c:pt>
                <c:pt idx="80">
                  <c:v>80</c:v>
                </c:pt>
                <c:pt idx="81">
                  <c:v>86</c:v>
                </c:pt>
                <c:pt idx="82">
                  <c:v>117</c:v>
                </c:pt>
                <c:pt idx="83">
                  <c:v>59</c:v>
                </c:pt>
                <c:pt idx="84">
                  <c:v>113</c:v>
                </c:pt>
                <c:pt idx="85">
                  <c:v>58</c:v>
                </c:pt>
                <c:pt idx="86">
                  <c:v>42</c:v>
                </c:pt>
                <c:pt idx="87">
                  <c:v>96</c:v>
                </c:pt>
                <c:pt idx="88">
                  <c:v>69</c:v>
                </c:pt>
                <c:pt idx="89">
                  <c:v>21</c:v>
                </c:pt>
                <c:pt idx="90">
                  <c:v>38</c:v>
                </c:pt>
                <c:pt idx="91">
                  <c:v>1</c:v>
                </c:pt>
                <c:pt idx="92">
                  <c:v>12</c:v>
                </c:pt>
                <c:pt idx="93">
                  <c:v>91</c:v>
                </c:pt>
                <c:pt idx="94">
                  <c:v>34</c:v>
                </c:pt>
                <c:pt idx="95">
                  <c:v>103</c:v>
                </c:pt>
                <c:pt idx="96">
                  <c:v>42</c:v>
                </c:pt>
                <c:pt idx="97">
                  <c:v>116</c:v>
                </c:pt>
                <c:pt idx="98">
                  <c:v>81</c:v>
                </c:pt>
                <c:pt idx="99">
                  <c:v>117</c:v>
                </c:pt>
              </c:numCache>
            </c:numRef>
          </c:xVal>
          <c:yVal>
            <c:numRef>
              <c:f>Data!$AN$3:$AN$102</c:f>
              <c:numCache>
                <c:formatCode>General</c:formatCode>
                <c:ptCount val="100"/>
                <c:pt idx="0">
                  <c:v>3338</c:v>
                </c:pt>
                <c:pt idx="1">
                  <c:v>654</c:v>
                </c:pt>
                <c:pt idx="2">
                  <c:v>1758</c:v>
                </c:pt>
                <c:pt idx="3">
                  <c:v>2147</c:v>
                </c:pt>
                <c:pt idx="4">
                  <c:v>2411</c:v>
                </c:pt>
                <c:pt idx="5">
                  <c:v>986</c:v>
                </c:pt>
                <c:pt idx="6">
                  <c:v>1983</c:v>
                </c:pt>
                <c:pt idx="7">
                  <c:v>495</c:v>
                </c:pt>
                <c:pt idx="8">
                  <c:v>551</c:v>
                </c:pt>
                <c:pt idx="9">
                  <c:v>1173</c:v>
                </c:pt>
                <c:pt idx="10">
                  <c:v>1577</c:v>
                </c:pt>
                <c:pt idx="11">
                  <c:v>2474</c:v>
                </c:pt>
                <c:pt idx="12">
                  <c:v>1133</c:v>
                </c:pt>
                <c:pt idx="13">
                  <c:v>1828</c:v>
                </c:pt>
                <c:pt idx="14">
                  <c:v>125</c:v>
                </c:pt>
                <c:pt idx="15">
                  <c:v>3645</c:v>
                </c:pt>
                <c:pt idx="16">
                  <c:v>1419</c:v>
                </c:pt>
                <c:pt idx="17">
                  <c:v>811</c:v>
                </c:pt>
                <c:pt idx="18">
                  <c:v>1940</c:v>
                </c:pt>
                <c:pt idx="19">
                  <c:v>741</c:v>
                </c:pt>
                <c:pt idx="20">
                  <c:v>761</c:v>
                </c:pt>
                <c:pt idx="21">
                  <c:v>3685</c:v>
                </c:pt>
                <c:pt idx="22">
                  <c:v>2933</c:v>
                </c:pt>
                <c:pt idx="23">
                  <c:v>1284</c:v>
                </c:pt>
                <c:pt idx="24">
                  <c:v>2083</c:v>
                </c:pt>
                <c:pt idx="25">
                  <c:v>2200</c:v>
                </c:pt>
                <c:pt idx="26">
                  <c:v>334</c:v>
                </c:pt>
                <c:pt idx="27">
                  <c:v>1588</c:v>
                </c:pt>
                <c:pt idx="28">
                  <c:v>934</c:v>
                </c:pt>
                <c:pt idx="29">
                  <c:v>3197</c:v>
                </c:pt>
                <c:pt idx="30">
                  <c:v>1350</c:v>
                </c:pt>
                <c:pt idx="31">
                  <c:v>840</c:v>
                </c:pt>
                <c:pt idx="32">
                  <c:v>775</c:v>
                </c:pt>
                <c:pt idx="33">
                  <c:v>2862</c:v>
                </c:pt>
                <c:pt idx="34">
                  <c:v>825</c:v>
                </c:pt>
                <c:pt idx="35">
                  <c:v>1103</c:v>
                </c:pt>
                <c:pt idx="36">
                  <c:v>2007</c:v>
                </c:pt>
                <c:pt idx="37">
                  <c:v>860</c:v>
                </c:pt>
                <c:pt idx="38">
                  <c:v>730</c:v>
                </c:pt>
                <c:pt idx="39">
                  <c:v>170</c:v>
                </c:pt>
                <c:pt idx="40">
                  <c:v>1137</c:v>
                </c:pt>
                <c:pt idx="41">
                  <c:v>1229</c:v>
                </c:pt>
                <c:pt idx="42">
                  <c:v>1970</c:v>
                </c:pt>
                <c:pt idx="43">
                  <c:v>2355</c:v>
                </c:pt>
                <c:pt idx="44">
                  <c:v>5308</c:v>
                </c:pt>
                <c:pt idx="45">
                  <c:v>5673</c:v>
                </c:pt>
                <c:pt idx="46">
                  <c:v>1015</c:v>
                </c:pt>
                <c:pt idx="47">
                  <c:v>2282</c:v>
                </c:pt>
                <c:pt idx="48">
                  <c:v>2586</c:v>
                </c:pt>
                <c:pt idx="49">
                  <c:v>2515</c:v>
                </c:pt>
                <c:pt idx="50">
                  <c:v>3639</c:v>
                </c:pt>
                <c:pt idx="51">
                  <c:v>2263</c:v>
                </c:pt>
                <c:pt idx="52">
                  <c:v>4554</c:v>
                </c:pt>
                <c:pt idx="53">
                  <c:v>2937</c:v>
                </c:pt>
                <c:pt idx="54">
                  <c:v>2206</c:v>
                </c:pt>
                <c:pt idx="55">
                  <c:v>1392</c:v>
                </c:pt>
                <c:pt idx="56">
                  <c:v>674</c:v>
                </c:pt>
                <c:pt idx="57">
                  <c:v>1417</c:v>
                </c:pt>
                <c:pt idx="58">
                  <c:v>1985</c:v>
                </c:pt>
                <c:pt idx="59">
                  <c:v>3294</c:v>
                </c:pt>
                <c:pt idx="60">
                  <c:v>2900</c:v>
                </c:pt>
                <c:pt idx="61">
                  <c:v>1415</c:v>
                </c:pt>
                <c:pt idx="62">
                  <c:v>1873</c:v>
                </c:pt>
                <c:pt idx="63">
                  <c:v>1158</c:v>
                </c:pt>
                <c:pt idx="64">
                  <c:v>2900</c:v>
                </c:pt>
                <c:pt idx="65">
                  <c:v>711</c:v>
                </c:pt>
                <c:pt idx="66">
                  <c:v>3681</c:v>
                </c:pt>
                <c:pt idx="67">
                  <c:v>2288</c:v>
                </c:pt>
                <c:pt idx="68">
                  <c:v>4093</c:v>
                </c:pt>
                <c:pt idx="69">
                  <c:v>1085</c:v>
                </c:pt>
                <c:pt idx="70">
                  <c:v>2088</c:v>
                </c:pt>
                <c:pt idx="71">
                  <c:v>1841</c:v>
                </c:pt>
                <c:pt idx="72">
                  <c:v>1476</c:v>
                </c:pt>
                <c:pt idx="73">
                  <c:v>2207</c:v>
                </c:pt>
                <c:pt idx="74">
                  <c:v>2669</c:v>
                </c:pt>
                <c:pt idx="75">
                  <c:v>1219</c:v>
                </c:pt>
                <c:pt idx="76">
                  <c:v>1492</c:v>
                </c:pt>
                <c:pt idx="77">
                  <c:v>554</c:v>
                </c:pt>
                <c:pt idx="78">
                  <c:v>783</c:v>
                </c:pt>
                <c:pt idx="79">
                  <c:v>4319</c:v>
                </c:pt>
                <c:pt idx="80">
                  <c:v>3341</c:v>
                </c:pt>
                <c:pt idx="81">
                  <c:v>2574</c:v>
                </c:pt>
                <c:pt idx="82">
                  <c:v>3925</c:v>
                </c:pt>
                <c:pt idx="83">
                  <c:v>1907</c:v>
                </c:pt>
                <c:pt idx="84">
                  <c:v>2257</c:v>
                </c:pt>
                <c:pt idx="85">
                  <c:v>1827</c:v>
                </c:pt>
                <c:pt idx="86">
                  <c:v>2258</c:v>
                </c:pt>
                <c:pt idx="87">
                  <c:v>1194</c:v>
                </c:pt>
                <c:pt idx="88">
                  <c:v>945</c:v>
                </c:pt>
                <c:pt idx="89">
                  <c:v>1224</c:v>
                </c:pt>
                <c:pt idx="90">
                  <c:v>617</c:v>
                </c:pt>
                <c:pt idx="91">
                  <c:v>254</c:v>
                </c:pt>
                <c:pt idx="92">
                  <c:v>722</c:v>
                </c:pt>
                <c:pt idx="93">
                  <c:v>2494</c:v>
                </c:pt>
                <c:pt idx="94">
                  <c:v>1187</c:v>
                </c:pt>
                <c:pt idx="95">
                  <c:v>5675</c:v>
                </c:pt>
                <c:pt idx="96">
                  <c:v>872</c:v>
                </c:pt>
                <c:pt idx="97">
                  <c:v>1476</c:v>
                </c:pt>
                <c:pt idx="98">
                  <c:v>3702</c:v>
                </c:pt>
                <c:pt idx="99">
                  <c:v>2570</c:v>
                </c:pt>
              </c:numCache>
            </c:numRef>
          </c:yVal>
        </c:ser>
        <c:axId val="196372352"/>
        <c:axId val="196385408"/>
      </c:scatterChart>
      <c:valAx>
        <c:axId val="196372352"/>
        <c:scaling>
          <c:orientation val="minMax"/>
        </c:scaling>
        <c:axPos val="b"/>
        <c:numFmt formatCode="General" sourceLinked="1"/>
        <c:tickLblPos val="nextTo"/>
        <c:crossAx val="196385408"/>
        <c:crosses val="autoZero"/>
        <c:crossBetween val="midCat"/>
      </c:valAx>
      <c:valAx>
        <c:axId val="196385408"/>
        <c:scaling>
          <c:orientation val="minMax"/>
        </c:scaling>
        <c:axPos val="l"/>
        <c:majorGridlines/>
        <c:numFmt formatCode="General" sourceLinked="1"/>
        <c:tickLblPos val="nextTo"/>
        <c:crossAx val="19637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Data!$AU$2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Data!$AT$3:$AT$102</c:f>
              <c:numCache>
                <c:formatCode>General</c:formatCode>
                <c:ptCount val="100"/>
                <c:pt idx="0">
                  <c:v>94</c:v>
                </c:pt>
                <c:pt idx="1">
                  <c:v>46</c:v>
                </c:pt>
                <c:pt idx="2">
                  <c:v>44</c:v>
                </c:pt>
                <c:pt idx="3">
                  <c:v>115</c:v>
                </c:pt>
                <c:pt idx="4">
                  <c:v>107</c:v>
                </c:pt>
                <c:pt idx="5">
                  <c:v>80</c:v>
                </c:pt>
                <c:pt idx="6">
                  <c:v>25</c:v>
                </c:pt>
                <c:pt idx="7">
                  <c:v>14</c:v>
                </c:pt>
                <c:pt idx="8">
                  <c:v>33</c:v>
                </c:pt>
                <c:pt idx="9">
                  <c:v>11</c:v>
                </c:pt>
                <c:pt idx="10">
                  <c:v>96</c:v>
                </c:pt>
                <c:pt idx="11">
                  <c:v>123</c:v>
                </c:pt>
                <c:pt idx="12">
                  <c:v>55</c:v>
                </c:pt>
                <c:pt idx="13">
                  <c:v>85</c:v>
                </c:pt>
                <c:pt idx="14">
                  <c:v>0</c:v>
                </c:pt>
                <c:pt idx="15">
                  <c:v>49</c:v>
                </c:pt>
                <c:pt idx="16">
                  <c:v>34</c:v>
                </c:pt>
                <c:pt idx="17">
                  <c:v>37</c:v>
                </c:pt>
                <c:pt idx="18">
                  <c:v>86</c:v>
                </c:pt>
                <c:pt idx="19">
                  <c:v>20</c:v>
                </c:pt>
                <c:pt idx="20">
                  <c:v>41</c:v>
                </c:pt>
                <c:pt idx="21">
                  <c:v>38</c:v>
                </c:pt>
                <c:pt idx="22">
                  <c:v>77</c:v>
                </c:pt>
                <c:pt idx="23">
                  <c:v>74</c:v>
                </c:pt>
                <c:pt idx="24">
                  <c:v>23</c:v>
                </c:pt>
                <c:pt idx="25">
                  <c:v>59</c:v>
                </c:pt>
                <c:pt idx="26">
                  <c:v>15</c:v>
                </c:pt>
                <c:pt idx="27">
                  <c:v>57</c:v>
                </c:pt>
                <c:pt idx="28">
                  <c:v>68</c:v>
                </c:pt>
                <c:pt idx="29">
                  <c:v>30</c:v>
                </c:pt>
                <c:pt idx="30">
                  <c:v>47</c:v>
                </c:pt>
                <c:pt idx="31">
                  <c:v>62</c:v>
                </c:pt>
                <c:pt idx="32">
                  <c:v>68</c:v>
                </c:pt>
                <c:pt idx="33">
                  <c:v>78</c:v>
                </c:pt>
                <c:pt idx="34">
                  <c:v>70</c:v>
                </c:pt>
                <c:pt idx="35">
                  <c:v>32</c:v>
                </c:pt>
                <c:pt idx="36">
                  <c:v>123</c:v>
                </c:pt>
                <c:pt idx="37">
                  <c:v>70</c:v>
                </c:pt>
                <c:pt idx="38">
                  <c:v>4</c:v>
                </c:pt>
                <c:pt idx="39">
                  <c:v>5</c:v>
                </c:pt>
                <c:pt idx="40">
                  <c:v>85</c:v>
                </c:pt>
                <c:pt idx="41">
                  <c:v>104</c:v>
                </c:pt>
                <c:pt idx="42">
                  <c:v>89</c:v>
                </c:pt>
                <c:pt idx="43">
                  <c:v>107</c:v>
                </c:pt>
                <c:pt idx="44">
                  <c:v>86</c:v>
                </c:pt>
                <c:pt idx="45">
                  <c:v>115</c:v>
                </c:pt>
                <c:pt idx="46">
                  <c:v>105</c:v>
                </c:pt>
                <c:pt idx="47">
                  <c:v>87</c:v>
                </c:pt>
                <c:pt idx="48">
                  <c:v>71</c:v>
                </c:pt>
                <c:pt idx="49">
                  <c:v>11</c:v>
                </c:pt>
                <c:pt idx="50">
                  <c:v>99</c:v>
                </c:pt>
                <c:pt idx="51">
                  <c:v>100</c:v>
                </c:pt>
                <c:pt idx="52">
                  <c:v>67</c:v>
                </c:pt>
                <c:pt idx="53">
                  <c:v>125</c:v>
                </c:pt>
                <c:pt idx="54">
                  <c:v>72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19</c:v>
                </c:pt>
                <c:pt idx="59">
                  <c:v>90</c:v>
                </c:pt>
                <c:pt idx="60">
                  <c:v>81</c:v>
                </c:pt>
                <c:pt idx="61">
                  <c:v>86</c:v>
                </c:pt>
                <c:pt idx="62">
                  <c:v>36</c:v>
                </c:pt>
                <c:pt idx="63">
                  <c:v>74</c:v>
                </c:pt>
                <c:pt idx="64">
                  <c:v>82</c:v>
                </c:pt>
                <c:pt idx="65">
                  <c:v>73</c:v>
                </c:pt>
                <c:pt idx="66">
                  <c:v>82</c:v>
                </c:pt>
                <c:pt idx="67">
                  <c:v>39</c:v>
                </c:pt>
                <c:pt idx="68">
                  <c:v>51</c:v>
                </c:pt>
                <c:pt idx="69">
                  <c:v>29</c:v>
                </c:pt>
                <c:pt idx="70">
                  <c:v>104</c:v>
                </c:pt>
                <c:pt idx="71">
                  <c:v>90</c:v>
                </c:pt>
                <c:pt idx="72">
                  <c:v>53</c:v>
                </c:pt>
                <c:pt idx="73">
                  <c:v>75</c:v>
                </c:pt>
                <c:pt idx="74">
                  <c:v>79</c:v>
                </c:pt>
                <c:pt idx="75">
                  <c:v>57</c:v>
                </c:pt>
                <c:pt idx="76">
                  <c:v>75</c:v>
                </c:pt>
                <c:pt idx="77">
                  <c:v>33</c:v>
                </c:pt>
                <c:pt idx="78">
                  <c:v>37</c:v>
                </c:pt>
                <c:pt idx="79">
                  <c:v>90</c:v>
                </c:pt>
                <c:pt idx="80">
                  <c:v>78</c:v>
                </c:pt>
                <c:pt idx="81">
                  <c:v>87</c:v>
                </c:pt>
                <c:pt idx="82">
                  <c:v>117</c:v>
                </c:pt>
                <c:pt idx="83">
                  <c:v>58</c:v>
                </c:pt>
                <c:pt idx="84">
                  <c:v>113</c:v>
                </c:pt>
                <c:pt idx="85">
                  <c:v>58</c:v>
                </c:pt>
                <c:pt idx="86">
                  <c:v>42</c:v>
                </c:pt>
                <c:pt idx="87">
                  <c:v>96</c:v>
                </c:pt>
                <c:pt idx="88">
                  <c:v>69</c:v>
                </c:pt>
                <c:pt idx="89">
                  <c:v>21</c:v>
                </c:pt>
                <c:pt idx="90">
                  <c:v>38</c:v>
                </c:pt>
                <c:pt idx="91">
                  <c:v>1</c:v>
                </c:pt>
                <c:pt idx="92">
                  <c:v>13</c:v>
                </c:pt>
                <c:pt idx="93">
                  <c:v>93</c:v>
                </c:pt>
                <c:pt idx="94">
                  <c:v>34</c:v>
                </c:pt>
                <c:pt idx="95">
                  <c:v>100</c:v>
                </c:pt>
                <c:pt idx="96">
                  <c:v>43</c:v>
                </c:pt>
                <c:pt idx="97">
                  <c:v>116</c:v>
                </c:pt>
                <c:pt idx="98">
                  <c:v>81</c:v>
                </c:pt>
                <c:pt idx="99">
                  <c:v>116</c:v>
                </c:pt>
              </c:numCache>
            </c:numRef>
          </c:xVal>
          <c:yVal>
            <c:numRef>
              <c:f>Data!$AU$3:$AU$102</c:f>
              <c:numCache>
                <c:formatCode>General</c:formatCode>
                <c:ptCount val="100"/>
                <c:pt idx="0">
                  <c:v>3338</c:v>
                </c:pt>
                <c:pt idx="1">
                  <c:v>654</c:v>
                </c:pt>
                <c:pt idx="2">
                  <c:v>1758</c:v>
                </c:pt>
                <c:pt idx="3">
                  <c:v>2147</c:v>
                </c:pt>
                <c:pt idx="4">
                  <c:v>2411</c:v>
                </c:pt>
                <c:pt idx="5">
                  <c:v>986</c:v>
                </c:pt>
                <c:pt idx="6">
                  <c:v>1983</c:v>
                </c:pt>
                <c:pt idx="7">
                  <c:v>495</c:v>
                </c:pt>
                <c:pt idx="8">
                  <c:v>551</c:v>
                </c:pt>
                <c:pt idx="9">
                  <c:v>1173</c:v>
                </c:pt>
                <c:pt idx="10">
                  <c:v>1577</c:v>
                </c:pt>
                <c:pt idx="11">
                  <c:v>2474</c:v>
                </c:pt>
                <c:pt idx="12">
                  <c:v>1133</c:v>
                </c:pt>
                <c:pt idx="13">
                  <c:v>1828</c:v>
                </c:pt>
                <c:pt idx="14">
                  <c:v>125</c:v>
                </c:pt>
                <c:pt idx="15">
                  <c:v>3645</c:v>
                </c:pt>
                <c:pt idx="16">
                  <c:v>1419</c:v>
                </c:pt>
                <c:pt idx="17">
                  <c:v>811</c:v>
                </c:pt>
                <c:pt idx="18">
                  <c:v>1940</c:v>
                </c:pt>
                <c:pt idx="19">
                  <c:v>741</c:v>
                </c:pt>
                <c:pt idx="20">
                  <c:v>761</c:v>
                </c:pt>
                <c:pt idx="21">
                  <c:v>3685</c:v>
                </c:pt>
                <c:pt idx="22">
                  <c:v>2933</c:v>
                </c:pt>
                <c:pt idx="23">
                  <c:v>1281</c:v>
                </c:pt>
                <c:pt idx="24">
                  <c:v>2083</c:v>
                </c:pt>
                <c:pt idx="25">
                  <c:v>2200</c:v>
                </c:pt>
                <c:pt idx="26">
                  <c:v>334</c:v>
                </c:pt>
                <c:pt idx="27">
                  <c:v>1588</c:v>
                </c:pt>
                <c:pt idx="28">
                  <c:v>934</c:v>
                </c:pt>
                <c:pt idx="29">
                  <c:v>3198</c:v>
                </c:pt>
                <c:pt idx="30">
                  <c:v>1350</c:v>
                </c:pt>
                <c:pt idx="31">
                  <c:v>840</c:v>
                </c:pt>
                <c:pt idx="32">
                  <c:v>775</c:v>
                </c:pt>
                <c:pt idx="33">
                  <c:v>2862</c:v>
                </c:pt>
                <c:pt idx="34">
                  <c:v>825</c:v>
                </c:pt>
                <c:pt idx="35">
                  <c:v>1103</c:v>
                </c:pt>
                <c:pt idx="36">
                  <c:v>2007</c:v>
                </c:pt>
                <c:pt idx="37">
                  <c:v>860</c:v>
                </c:pt>
                <c:pt idx="38">
                  <c:v>730</c:v>
                </c:pt>
                <c:pt idx="39">
                  <c:v>170</c:v>
                </c:pt>
                <c:pt idx="40">
                  <c:v>1137</c:v>
                </c:pt>
                <c:pt idx="41">
                  <c:v>1229</c:v>
                </c:pt>
                <c:pt idx="42">
                  <c:v>1970</c:v>
                </c:pt>
                <c:pt idx="43">
                  <c:v>2355</c:v>
                </c:pt>
                <c:pt idx="44">
                  <c:v>5308</c:v>
                </c:pt>
                <c:pt idx="45">
                  <c:v>5673</c:v>
                </c:pt>
                <c:pt idx="46">
                  <c:v>1015</c:v>
                </c:pt>
                <c:pt idx="47">
                  <c:v>2282</c:v>
                </c:pt>
                <c:pt idx="48">
                  <c:v>2586</c:v>
                </c:pt>
                <c:pt idx="49">
                  <c:v>2515</c:v>
                </c:pt>
                <c:pt idx="50">
                  <c:v>3639</c:v>
                </c:pt>
                <c:pt idx="51">
                  <c:v>2263</c:v>
                </c:pt>
                <c:pt idx="52">
                  <c:v>4554</c:v>
                </c:pt>
                <c:pt idx="53">
                  <c:v>2937</c:v>
                </c:pt>
                <c:pt idx="54">
                  <c:v>2206</c:v>
                </c:pt>
                <c:pt idx="55">
                  <c:v>1392</c:v>
                </c:pt>
                <c:pt idx="56">
                  <c:v>674</c:v>
                </c:pt>
                <c:pt idx="57">
                  <c:v>1417</c:v>
                </c:pt>
                <c:pt idx="58">
                  <c:v>1985</c:v>
                </c:pt>
                <c:pt idx="59">
                  <c:v>3294</c:v>
                </c:pt>
                <c:pt idx="60">
                  <c:v>2900</c:v>
                </c:pt>
                <c:pt idx="61">
                  <c:v>1415</c:v>
                </c:pt>
                <c:pt idx="62">
                  <c:v>1873</c:v>
                </c:pt>
                <c:pt idx="63">
                  <c:v>1158</c:v>
                </c:pt>
                <c:pt idx="64">
                  <c:v>2900</c:v>
                </c:pt>
                <c:pt idx="65">
                  <c:v>711</c:v>
                </c:pt>
                <c:pt idx="66">
                  <c:v>3681</c:v>
                </c:pt>
                <c:pt idx="67">
                  <c:v>2288</c:v>
                </c:pt>
                <c:pt idx="68">
                  <c:v>4093</c:v>
                </c:pt>
                <c:pt idx="69">
                  <c:v>1085</c:v>
                </c:pt>
                <c:pt idx="70">
                  <c:v>2088</c:v>
                </c:pt>
                <c:pt idx="71">
                  <c:v>1841</c:v>
                </c:pt>
                <c:pt idx="72">
                  <c:v>1476</c:v>
                </c:pt>
                <c:pt idx="73">
                  <c:v>2207</c:v>
                </c:pt>
                <c:pt idx="74">
                  <c:v>2669</c:v>
                </c:pt>
                <c:pt idx="75">
                  <c:v>1219</c:v>
                </c:pt>
                <c:pt idx="76">
                  <c:v>1492</c:v>
                </c:pt>
                <c:pt idx="77">
                  <c:v>554</c:v>
                </c:pt>
                <c:pt idx="78">
                  <c:v>783</c:v>
                </c:pt>
                <c:pt idx="79">
                  <c:v>4319</c:v>
                </c:pt>
                <c:pt idx="80">
                  <c:v>3341</c:v>
                </c:pt>
                <c:pt idx="81">
                  <c:v>2574</c:v>
                </c:pt>
                <c:pt idx="82">
                  <c:v>3925</c:v>
                </c:pt>
                <c:pt idx="83">
                  <c:v>1907</c:v>
                </c:pt>
                <c:pt idx="84">
                  <c:v>2257</c:v>
                </c:pt>
                <c:pt idx="85">
                  <c:v>1827</c:v>
                </c:pt>
                <c:pt idx="86">
                  <c:v>2258</c:v>
                </c:pt>
                <c:pt idx="87">
                  <c:v>1194</c:v>
                </c:pt>
                <c:pt idx="88">
                  <c:v>945</c:v>
                </c:pt>
                <c:pt idx="89">
                  <c:v>1224</c:v>
                </c:pt>
                <c:pt idx="90">
                  <c:v>617</c:v>
                </c:pt>
                <c:pt idx="91">
                  <c:v>254</c:v>
                </c:pt>
                <c:pt idx="92">
                  <c:v>722</c:v>
                </c:pt>
                <c:pt idx="93">
                  <c:v>2494</c:v>
                </c:pt>
                <c:pt idx="94">
                  <c:v>1187</c:v>
                </c:pt>
                <c:pt idx="95">
                  <c:v>5675</c:v>
                </c:pt>
                <c:pt idx="96">
                  <c:v>872</c:v>
                </c:pt>
                <c:pt idx="97">
                  <c:v>1476</c:v>
                </c:pt>
                <c:pt idx="98">
                  <c:v>3702</c:v>
                </c:pt>
                <c:pt idx="99">
                  <c:v>2570</c:v>
                </c:pt>
              </c:numCache>
            </c:numRef>
          </c:yVal>
        </c:ser>
        <c:axId val="196500096"/>
        <c:axId val="198791936"/>
      </c:scatterChart>
      <c:valAx>
        <c:axId val="196500096"/>
        <c:scaling>
          <c:orientation val="minMax"/>
        </c:scaling>
        <c:axPos val="b"/>
        <c:numFmt formatCode="General" sourceLinked="1"/>
        <c:tickLblPos val="nextTo"/>
        <c:crossAx val="198791936"/>
        <c:crosses val="autoZero"/>
        <c:crossBetween val="midCat"/>
      </c:valAx>
      <c:valAx>
        <c:axId val="198791936"/>
        <c:scaling>
          <c:orientation val="minMax"/>
        </c:scaling>
        <c:axPos val="l"/>
        <c:majorGridlines/>
        <c:numFmt formatCode="General" sourceLinked="1"/>
        <c:tickLblPos val="nextTo"/>
        <c:crossAx val="19650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Hist2!$A$2:$A$102</c:f>
              <c:strCache>
                <c:ptCount val="101"/>
                <c:pt idx="0">
                  <c:v>0.061198232</c:v>
                </c:pt>
                <c:pt idx="1">
                  <c:v>0.09849375</c:v>
                </c:pt>
                <c:pt idx="2">
                  <c:v>0.135789268</c:v>
                </c:pt>
                <c:pt idx="3">
                  <c:v>0.173084786</c:v>
                </c:pt>
                <c:pt idx="4">
                  <c:v>0.210380304</c:v>
                </c:pt>
                <c:pt idx="5">
                  <c:v>0.247675822</c:v>
                </c:pt>
                <c:pt idx="6">
                  <c:v>0.28497134</c:v>
                </c:pt>
                <c:pt idx="7">
                  <c:v>0.322266858</c:v>
                </c:pt>
                <c:pt idx="8">
                  <c:v>0.359562376</c:v>
                </c:pt>
                <c:pt idx="9">
                  <c:v>0.396857895</c:v>
                </c:pt>
                <c:pt idx="10">
                  <c:v>0.434153413</c:v>
                </c:pt>
                <c:pt idx="11">
                  <c:v>0.471448931</c:v>
                </c:pt>
                <c:pt idx="12">
                  <c:v>0.508744449</c:v>
                </c:pt>
                <c:pt idx="13">
                  <c:v>0.546039967</c:v>
                </c:pt>
                <c:pt idx="14">
                  <c:v>0.583335485</c:v>
                </c:pt>
                <c:pt idx="15">
                  <c:v>0.620631003</c:v>
                </c:pt>
                <c:pt idx="16">
                  <c:v>0.657926521</c:v>
                </c:pt>
                <c:pt idx="17">
                  <c:v>0.695222039</c:v>
                </c:pt>
                <c:pt idx="18">
                  <c:v>0.732517557</c:v>
                </c:pt>
                <c:pt idx="19">
                  <c:v>0.769813075</c:v>
                </c:pt>
                <c:pt idx="20">
                  <c:v>0.807108593</c:v>
                </c:pt>
                <c:pt idx="21">
                  <c:v>0.844404111</c:v>
                </c:pt>
                <c:pt idx="22">
                  <c:v>0.881699629</c:v>
                </c:pt>
                <c:pt idx="23">
                  <c:v>0.918995147</c:v>
                </c:pt>
                <c:pt idx="24">
                  <c:v>0.956290665</c:v>
                </c:pt>
                <c:pt idx="25">
                  <c:v>0.993586183</c:v>
                </c:pt>
                <c:pt idx="26">
                  <c:v>1.030881702</c:v>
                </c:pt>
                <c:pt idx="27">
                  <c:v>1.06817722</c:v>
                </c:pt>
                <c:pt idx="28">
                  <c:v>1.105472738</c:v>
                </c:pt>
                <c:pt idx="29">
                  <c:v>1.142768256</c:v>
                </c:pt>
                <c:pt idx="30">
                  <c:v>1.180063774</c:v>
                </c:pt>
                <c:pt idx="31">
                  <c:v>1.217359292</c:v>
                </c:pt>
                <c:pt idx="32">
                  <c:v>1.25465481</c:v>
                </c:pt>
                <c:pt idx="33">
                  <c:v>1.291950328</c:v>
                </c:pt>
                <c:pt idx="34">
                  <c:v>1.329245846</c:v>
                </c:pt>
                <c:pt idx="35">
                  <c:v>1.366541364</c:v>
                </c:pt>
                <c:pt idx="36">
                  <c:v>1.403836882</c:v>
                </c:pt>
                <c:pt idx="37">
                  <c:v>1.4411324</c:v>
                </c:pt>
                <c:pt idx="38">
                  <c:v>1.478427918</c:v>
                </c:pt>
                <c:pt idx="39">
                  <c:v>1.515723436</c:v>
                </c:pt>
                <c:pt idx="40">
                  <c:v>1.553018954</c:v>
                </c:pt>
                <c:pt idx="41">
                  <c:v>1.590314472</c:v>
                </c:pt>
                <c:pt idx="42">
                  <c:v>1.627609991</c:v>
                </c:pt>
                <c:pt idx="43">
                  <c:v>1.664905509</c:v>
                </c:pt>
                <c:pt idx="44">
                  <c:v>1.702201027</c:v>
                </c:pt>
                <c:pt idx="45">
                  <c:v>1.739496545</c:v>
                </c:pt>
                <c:pt idx="46">
                  <c:v>1.776792063</c:v>
                </c:pt>
                <c:pt idx="47">
                  <c:v>1.814087581</c:v>
                </c:pt>
                <c:pt idx="48">
                  <c:v>1.851383099</c:v>
                </c:pt>
                <c:pt idx="49">
                  <c:v>1.888678617</c:v>
                </c:pt>
                <c:pt idx="50">
                  <c:v>1.925974135</c:v>
                </c:pt>
                <c:pt idx="51">
                  <c:v>1.963269653</c:v>
                </c:pt>
                <c:pt idx="52">
                  <c:v>2.000565171</c:v>
                </c:pt>
                <c:pt idx="53">
                  <c:v>2.037860689</c:v>
                </c:pt>
                <c:pt idx="54">
                  <c:v>2.075156207</c:v>
                </c:pt>
                <c:pt idx="55">
                  <c:v>2.112451725</c:v>
                </c:pt>
                <c:pt idx="56">
                  <c:v>2.149747243</c:v>
                </c:pt>
                <c:pt idx="57">
                  <c:v>2.187042761</c:v>
                </c:pt>
                <c:pt idx="58">
                  <c:v>2.224338279</c:v>
                </c:pt>
                <c:pt idx="59">
                  <c:v>2.261633798</c:v>
                </c:pt>
                <c:pt idx="60">
                  <c:v>2.298929316</c:v>
                </c:pt>
                <c:pt idx="61">
                  <c:v>2.336224834</c:v>
                </c:pt>
                <c:pt idx="62">
                  <c:v>2.373520352</c:v>
                </c:pt>
                <c:pt idx="63">
                  <c:v>2.41081587</c:v>
                </c:pt>
                <c:pt idx="64">
                  <c:v>2.448111388</c:v>
                </c:pt>
                <c:pt idx="65">
                  <c:v>2.485406906</c:v>
                </c:pt>
                <c:pt idx="66">
                  <c:v>2.522702424</c:v>
                </c:pt>
                <c:pt idx="67">
                  <c:v>2.559997942</c:v>
                </c:pt>
                <c:pt idx="68">
                  <c:v>2.59729346</c:v>
                </c:pt>
                <c:pt idx="69">
                  <c:v>2.634588978</c:v>
                </c:pt>
                <c:pt idx="70">
                  <c:v>2.671884496</c:v>
                </c:pt>
                <c:pt idx="71">
                  <c:v>2.709180014</c:v>
                </c:pt>
                <c:pt idx="72">
                  <c:v>2.746475532</c:v>
                </c:pt>
                <c:pt idx="73">
                  <c:v>2.78377105</c:v>
                </c:pt>
                <c:pt idx="74">
                  <c:v>2.821066568</c:v>
                </c:pt>
                <c:pt idx="75">
                  <c:v>2.858362087</c:v>
                </c:pt>
                <c:pt idx="76">
                  <c:v>2.895657605</c:v>
                </c:pt>
                <c:pt idx="77">
                  <c:v>2.932953123</c:v>
                </c:pt>
                <c:pt idx="78">
                  <c:v>2.970248641</c:v>
                </c:pt>
                <c:pt idx="79">
                  <c:v>3.007544159</c:v>
                </c:pt>
                <c:pt idx="80">
                  <c:v>3.044839677</c:v>
                </c:pt>
                <c:pt idx="81">
                  <c:v>3.082135195</c:v>
                </c:pt>
                <c:pt idx="82">
                  <c:v>3.119430713</c:v>
                </c:pt>
                <c:pt idx="83">
                  <c:v>3.156726231</c:v>
                </c:pt>
                <c:pt idx="84">
                  <c:v>3.194021749</c:v>
                </c:pt>
                <c:pt idx="85">
                  <c:v>3.231317267</c:v>
                </c:pt>
                <c:pt idx="86">
                  <c:v>3.268612785</c:v>
                </c:pt>
                <c:pt idx="87">
                  <c:v>3.305908303</c:v>
                </c:pt>
                <c:pt idx="88">
                  <c:v>3.343203821</c:v>
                </c:pt>
                <c:pt idx="89">
                  <c:v>3.380499339</c:v>
                </c:pt>
                <c:pt idx="90">
                  <c:v>3.417794857</c:v>
                </c:pt>
                <c:pt idx="91">
                  <c:v>3.455090375</c:v>
                </c:pt>
                <c:pt idx="92">
                  <c:v>3.492385894</c:v>
                </c:pt>
                <c:pt idx="93">
                  <c:v>3.529681412</c:v>
                </c:pt>
                <c:pt idx="94">
                  <c:v>3.56697693</c:v>
                </c:pt>
                <c:pt idx="95">
                  <c:v>3.604272448</c:v>
                </c:pt>
                <c:pt idx="96">
                  <c:v>3.641567966</c:v>
                </c:pt>
                <c:pt idx="97">
                  <c:v>3.678863484</c:v>
                </c:pt>
                <c:pt idx="98">
                  <c:v>3.716159002</c:v>
                </c:pt>
                <c:pt idx="99">
                  <c:v>3.75345452</c:v>
                </c:pt>
                <c:pt idx="100">
                  <c:v>More</c:v>
                </c:pt>
              </c:strCache>
            </c:strRef>
          </c:cat>
          <c:val>
            <c:numRef>
              <c:f>Hist2!$B$2:$B$102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0872448"/>
        <c:axId val="150874368"/>
      </c:barChart>
      <c:catAx>
        <c:axId val="15087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0874368"/>
        <c:crosses val="autoZero"/>
        <c:auto val="1"/>
        <c:lblAlgn val="ctr"/>
        <c:lblOffset val="100"/>
      </c:catAx>
      <c:valAx>
        <c:axId val="150874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0872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Data!$BF$2</c:f>
              <c:strCache>
                <c:ptCount val="1"/>
                <c:pt idx="0">
                  <c:v>(shortest-airDistance)/(shortest-airDistance)</c:v>
                </c:pt>
              </c:strCache>
            </c:strRef>
          </c:tx>
          <c:marker>
            <c:symbol val="none"/>
          </c:marker>
          <c:val>
            <c:numRef>
              <c:f>Data!$BF$3:$BF$102</c:f>
              <c:numCache>
                <c:formatCode>0.00%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Data!$BG$2</c:f>
              <c:strCache>
                <c:ptCount val="1"/>
                <c:pt idx="0">
                  <c:v>(fastest-airdistance)/(shortest-airDistance)</c:v>
                </c:pt>
              </c:strCache>
            </c:strRef>
          </c:tx>
          <c:marker>
            <c:symbol val="none"/>
          </c:marker>
          <c:val>
            <c:numRef>
              <c:f>Data!$BG$3:$BG$102</c:f>
              <c:numCache>
                <c:formatCode>0.00%</c:formatCode>
                <c:ptCount val="100"/>
                <c:pt idx="0">
                  <c:v>1.1692497917582076</c:v>
                </c:pt>
                <c:pt idx="1">
                  <c:v>1.0960233683403802</c:v>
                </c:pt>
                <c:pt idx="2">
                  <c:v>1.0327905314508468</c:v>
                </c:pt>
                <c:pt idx="3">
                  <c:v>1.1706093758856417</c:v>
                </c:pt>
                <c:pt idx="4">
                  <c:v>1.0713947706634275</c:v>
                </c:pt>
                <c:pt idx="5">
                  <c:v>1.2251442747750434</c:v>
                </c:pt>
                <c:pt idx="6">
                  <c:v>1.0004027634344512</c:v>
                </c:pt>
                <c:pt idx="7">
                  <c:v>1.0268056905178706</c:v>
                </c:pt>
                <c:pt idx="8">
                  <c:v>1.3857488338515718</c:v>
                </c:pt>
                <c:pt idx="9">
                  <c:v>1.093643894048244</c:v>
                </c:pt>
                <c:pt idx="10">
                  <c:v>1.1507990362938236</c:v>
                </c:pt>
                <c:pt idx="11">
                  <c:v>1.1533588591028703</c:v>
                </c:pt>
                <c:pt idx="12">
                  <c:v>1.19297553752082</c:v>
                </c:pt>
                <c:pt idx="13">
                  <c:v>1.2554539416473272</c:v>
                </c:pt>
                <c:pt idx="14">
                  <c:v>1.3139271078205592</c:v>
                </c:pt>
                <c:pt idx="15">
                  <c:v>1.0616343249581857</c:v>
                </c:pt>
                <c:pt idx="16">
                  <c:v>1.2200617904682953</c:v>
                </c:pt>
                <c:pt idx="17">
                  <c:v>1.037197646942849</c:v>
                </c:pt>
                <c:pt idx="18">
                  <c:v>1.0768597788050183</c:v>
                </c:pt>
                <c:pt idx="19">
                  <c:v>1.1973521960505302</c:v>
                </c:pt>
                <c:pt idx="20">
                  <c:v>1.0069951608089727</c:v>
                </c:pt>
                <c:pt idx="21">
                  <c:v>1.1100071606791133</c:v>
                </c:pt>
                <c:pt idx="22">
                  <c:v>1.325239152751047</c:v>
                </c:pt>
                <c:pt idx="23">
                  <c:v>1.2060448901304104</c:v>
                </c:pt>
                <c:pt idx="24">
                  <c:v>1.0771716751793496</c:v>
                </c:pt>
                <c:pt idx="25">
                  <c:v>1.5630623163264334</c:v>
                </c:pt>
                <c:pt idx="26">
                  <c:v>1.0387143198034579</c:v>
                </c:pt>
                <c:pt idx="27">
                  <c:v>1.1925762991601931</c:v>
                </c:pt>
                <c:pt idx="28">
                  <c:v>1.6727689931908745</c:v>
                </c:pt>
                <c:pt idx="29">
                  <c:v>1.3711728672193062</c:v>
                </c:pt>
                <c:pt idx="30">
                  <c:v>1.1198082214168075</c:v>
                </c:pt>
                <c:pt idx="31">
                  <c:v>1.02846919447361</c:v>
                </c:pt>
                <c:pt idx="32">
                  <c:v>1.6523513735593838</c:v>
                </c:pt>
                <c:pt idx="33">
                  <c:v>1.2472402261035471</c:v>
                </c:pt>
                <c:pt idx="34">
                  <c:v>1.2027437971899178</c:v>
                </c:pt>
                <c:pt idx="35">
                  <c:v>1.5666984718861048</c:v>
                </c:pt>
                <c:pt idx="36">
                  <c:v>1.0245370954656061</c:v>
                </c:pt>
                <c:pt idx="37">
                  <c:v>1.1839631073639088</c:v>
                </c:pt>
                <c:pt idx="38">
                  <c:v>1.2856767216017793</c:v>
                </c:pt>
                <c:pt idx="39">
                  <c:v>1.0193413807244085</c:v>
                </c:pt>
                <c:pt idx="40">
                  <c:v>1.1615164608967048</c:v>
                </c:pt>
                <c:pt idx="41">
                  <c:v>1.037237313033587</c:v>
                </c:pt>
                <c:pt idx="42">
                  <c:v>1.1877711515655691</c:v>
                </c:pt>
                <c:pt idx="43">
                  <c:v>1.0865324299619705</c:v>
                </c:pt>
                <c:pt idx="44">
                  <c:v>1.7213919879054385</c:v>
                </c:pt>
                <c:pt idx="45">
                  <c:v>1.1727624159945027</c:v>
                </c:pt>
                <c:pt idx="46">
                  <c:v>1.0432321641848119</c:v>
                </c:pt>
                <c:pt idx="47">
                  <c:v>1.5469769119056664</c:v>
                </c:pt>
                <c:pt idx="48">
                  <c:v>1.6497284413556477</c:v>
                </c:pt>
                <c:pt idx="49">
                  <c:v>1.13184256448461</c:v>
                </c:pt>
                <c:pt idx="50">
                  <c:v>1.228241626854873</c:v>
                </c:pt>
                <c:pt idx="51">
                  <c:v>1.1458870252713438</c:v>
                </c:pt>
                <c:pt idx="52">
                  <c:v>1.6982214745881339</c:v>
                </c:pt>
                <c:pt idx="53">
                  <c:v>1.1398610195204453</c:v>
                </c:pt>
                <c:pt idx="54">
                  <c:v>1.6061689968108945</c:v>
                </c:pt>
                <c:pt idx="55">
                  <c:v>1.1058423626364269</c:v>
                </c:pt>
                <c:pt idx="56">
                  <c:v>1.0205933107740619</c:v>
                </c:pt>
                <c:pt idx="57">
                  <c:v>1.2173590722527396</c:v>
                </c:pt>
                <c:pt idx="58">
                  <c:v>1.219165761400778</c:v>
                </c:pt>
                <c:pt idx="59">
                  <c:v>1.4080711838584501</c:v>
                </c:pt>
                <c:pt idx="60">
                  <c:v>1.1739201870309561</c:v>
                </c:pt>
                <c:pt idx="61">
                  <c:v>1.1018502062568223</c:v>
                </c:pt>
                <c:pt idx="62">
                  <c:v>1.0639998700845146</c:v>
                </c:pt>
                <c:pt idx="63">
                  <c:v>1.2434357988421678</c:v>
                </c:pt>
                <c:pt idx="64">
                  <c:v>1.0963993636929232</c:v>
                </c:pt>
                <c:pt idx="65">
                  <c:v>1.4115197990373285</c:v>
                </c:pt>
                <c:pt idx="66">
                  <c:v>1.2932404245743336</c:v>
                </c:pt>
                <c:pt idx="67">
                  <c:v>1.1801840144531068</c:v>
                </c:pt>
                <c:pt idx="68">
                  <c:v>1.0591972192183166</c:v>
                </c:pt>
                <c:pt idx="69">
                  <c:v>1.3504514292576131</c:v>
                </c:pt>
                <c:pt idx="70">
                  <c:v>1.0089587057229907</c:v>
                </c:pt>
                <c:pt idx="71">
                  <c:v>1.0401150378728885</c:v>
                </c:pt>
                <c:pt idx="72">
                  <c:v>1.0096852497377975</c:v>
                </c:pt>
                <c:pt idx="73">
                  <c:v>1.0360048547139424</c:v>
                </c:pt>
                <c:pt idx="74">
                  <c:v>1.1752802052467812</c:v>
                </c:pt>
                <c:pt idx="75">
                  <c:v>1.094088864590236</c:v>
                </c:pt>
                <c:pt idx="76">
                  <c:v>1.1335504344995844</c:v>
                </c:pt>
                <c:pt idx="77">
                  <c:v>1.0993653731044475</c:v>
                </c:pt>
                <c:pt idx="78">
                  <c:v>1.0046544656807141</c:v>
                </c:pt>
                <c:pt idx="79">
                  <c:v>1.274508892657245</c:v>
                </c:pt>
                <c:pt idx="80">
                  <c:v>1.3391430602131991</c:v>
                </c:pt>
                <c:pt idx="81">
                  <c:v>1.2377991244055675</c:v>
                </c:pt>
                <c:pt idx="82">
                  <c:v>1.3206803107687564</c:v>
                </c:pt>
                <c:pt idx="83">
                  <c:v>1.5423261549119318</c:v>
                </c:pt>
                <c:pt idx="84">
                  <c:v>1.0976917202911638</c:v>
                </c:pt>
                <c:pt idx="85">
                  <c:v>1.1978165723686298</c:v>
                </c:pt>
                <c:pt idx="86">
                  <c:v>1.1870827226022707</c:v>
                </c:pt>
                <c:pt idx="87">
                  <c:v>1.348148495340141</c:v>
                </c:pt>
                <c:pt idx="88">
                  <c:v>1.1953827542298658</c:v>
                </c:pt>
                <c:pt idx="89">
                  <c:v>1.0088046598336746</c:v>
                </c:pt>
                <c:pt idx="90">
                  <c:v>1.1588529111358001</c:v>
                </c:pt>
                <c:pt idx="91">
                  <c:v>1.173736753797755</c:v>
                </c:pt>
                <c:pt idx="92">
                  <c:v>1.1659632158067847</c:v>
                </c:pt>
                <c:pt idx="93">
                  <c:v>1.4367511230669976</c:v>
                </c:pt>
                <c:pt idx="94">
                  <c:v>1.1328415280859712</c:v>
                </c:pt>
                <c:pt idx="95">
                  <c:v>1.1339177344706426</c:v>
                </c:pt>
                <c:pt idx="96">
                  <c:v>1.044159474159065</c:v>
                </c:pt>
                <c:pt idx="97">
                  <c:v>1.0529395468010916</c:v>
                </c:pt>
                <c:pt idx="98">
                  <c:v>1.5930599376784693</c:v>
                </c:pt>
                <c:pt idx="99">
                  <c:v>1.6045976965181508</c:v>
                </c:pt>
              </c:numCache>
            </c:numRef>
          </c:val>
        </c:ser>
        <c:ser>
          <c:idx val="2"/>
          <c:order val="2"/>
          <c:tx>
            <c:strRef>
              <c:f>Data!$BH$2</c:f>
              <c:strCache>
                <c:ptCount val="1"/>
                <c:pt idx="0">
                  <c:v>(eco1-airdistance)/(shortest-airDistance)</c:v>
                </c:pt>
              </c:strCache>
            </c:strRef>
          </c:tx>
          <c:marker>
            <c:symbol val="none"/>
          </c:marker>
          <c:val>
            <c:numRef>
              <c:f>Data!$BH$3:$BH$102</c:f>
              <c:numCache>
                <c:formatCode>0.00%</c:formatCode>
                <c:ptCount val="100"/>
                <c:pt idx="0">
                  <c:v>1.1692497917582076</c:v>
                </c:pt>
                <c:pt idx="1">
                  <c:v>1.0228003837307502</c:v>
                </c:pt>
                <c:pt idx="2">
                  <c:v>1.0051564290875086</c:v>
                </c:pt>
                <c:pt idx="3">
                  <c:v>1.0419345158732616</c:v>
                </c:pt>
                <c:pt idx="4">
                  <c:v>1.0712213982237397</c:v>
                </c:pt>
                <c:pt idx="5">
                  <c:v>1</c:v>
                </c:pt>
                <c:pt idx="6">
                  <c:v>1.0004027634344512</c:v>
                </c:pt>
                <c:pt idx="7">
                  <c:v>1.0268056905178706</c:v>
                </c:pt>
                <c:pt idx="8">
                  <c:v>1.3736108490915222</c:v>
                </c:pt>
                <c:pt idx="9">
                  <c:v>1.0119370238566991</c:v>
                </c:pt>
                <c:pt idx="10">
                  <c:v>1.1136959640546238</c:v>
                </c:pt>
                <c:pt idx="11">
                  <c:v>1.0479128073018351</c:v>
                </c:pt>
                <c:pt idx="12">
                  <c:v>1.0036100865862738</c:v>
                </c:pt>
                <c:pt idx="13">
                  <c:v>1.0745162706317362</c:v>
                </c:pt>
                <c:pt idx="14">
                  <c:v>1.0428349137773847</c:v>
                </c:pt>
                <c:pt idx="15">
                  <c:v>1.0320696058311338</c:v>
                </c:pt>
                <c:pt idx="16">
                  <c:v>1.0967248334849018</c:v>
                </c:pt>
                <c:pt idx="17">
                  <c:v>1.0185988234714245</c:v>
                </c:pt>
                <c:pt idx="18">
                  <c:v>1.0636553435484024</c:v>
                </c:pt>
                <c:pt idx="19">
                  <c:v>1.1684504486347203</c:v>
                </c:pt>
                <c:pt idx="20">
                  <c:v>1.0063209284418428</c:v>
                </c:pt>
                <c:pt idx="21">
                  <c:v>1.0132197446309663</c:v>
                </c:pt>
                <c:pt idx="22">
                  <c:v>1.1156740706078176</c:v>
                </c:pt>
                <c:pt idx="23">
                  <c:v>1.0781822589832009</c:v>
                </c:pt>
                <c:pt idx="24">
                  <c:v>1.0771716751793496</c:v>
                </c:pt>
                <c:pt idx="25">
                  <c:v>1.0278906159019503</c:v>
                </c:pt>
                <c:pt idx="26">
                  <c:v>1.0008560906099044</c:v>
                </c:pt>
                <c:pt idx="27">
                  <c:v>1.0225539809827253</c:v>
                </c:pt>
                <c:pt idx="28">
                  <c:v>1.0091374184166797</c:v>
                </c:pt>
                <c:pt idx="29">
                  <c:v>1.0585959793009727</c:v>
                </c:pt>
                <c:pt idx="30">
                  <c:v>1.0061389336593736</c:v>
                </c:pt>
                <c:pt idx="31">
                  <c:v>1.014592406784834</c:v>
                </c:pt>
                <c:pt idx="32">
                  <c:v>1</c:v>
                </c:pt>
                <c:pt idx="33">
                  <c:v>1.1309634933378858</c:v>
                </c:pt>
                <c:pt idx="34">
                  <c:v>1.153475784678631</c:v>
                </c:pt>
                <c:pt idx="35">
                  <c:v>1.0856742010541123</c:v>
                </c:pt>
                <c:pt idx="36">
                  <c:v>1.0245370954656061</c:v>
                </c:pt>
                <c:pt idx="37">
                  <c:v>1.0440980156280273</c:v>
                </c:pt>
                <c:pt idx="38">
                  <c:v>1</c:v>
                </c:pt>
                <c:pt idx="39">
                  <c:v>1.0421642099792103</c:v>
                </c:pt>
                <c:pt idx="40">
                  <c:v>1</c:v>
                </c:pt>
                <c:pt idx="41">
                  <c:v>1.037237313033587</c:v>
                </c:pt>
                <c:pt idx="42">
                  <c:v>1.0704877598745357</c:v>
                </c:pt>
                <c:pt idx="43">
                  <c:v>1.0387395102978321</c:v>
                </c:pt>
                <c:pt idx="44">
                  <c:v>1.1248377671720546</c:v>
                </c:pt>
                <c:pt idx="45">
                  <c:v>1.1111093987195662</c:v>
                </c:pt>
                <c:pt idx="46">
                  <c:v>1.0439365578986175</c:v>
                </c:pt>
                <c:pt idx="47">
                  <c:v>1.0229894731019917</c:v>
                </c:pt>
                <c:pt idx="48">
                  <c:v>1.0434686934783555</c:v>
                </c:pt>
                <c:pt idx="49">
                  <c:v>1.0144841127180275</c:v>
                </c:pt>
                <c:pt idx="50">
                  <c:v>1.2185138339752413</c:v>
                </c:pt>
                <c:pt idx="51">
                  <c:v>1.1458572402518927</c:v>
                </c:pt>
                <c:pt idx="52">
                  <c:v>1.1329919311537164</c:v>
                </c:pt>
                <c:pt idx="53">
                  <c:v>1.0239651953018671</c:v>
                </c:pt>
                <c:pt idx="54">
                  <c:v>1.0412090310291104</c:v>
                </c:pt>
                <c:pt idx="55">
                  <c:v>1.1058423626364269</c:v>
                </c:pt>
                <c:pt idx="56">
                  <c:v>1.0205933107740619</c:v>
                </c:pt>
                <c:pt idx="57">
                  <c:v>1.2173590722527396</c:v>
                </c:pt>
                <c:pt idx="58">
                  <c:v>1.0143477885841952</c:v>
                </c:pt>
                <c:pt idx="59">
                  <c:v>1.2321695444068823</c:v>
                </c:pt>
                <c:pt idx="60">
                  <c:v>1.0355988335975241</c:v>
                </c:pt>
                <c:pt idx="61">
                  <c:v>1.1008332108541099</c:v>
                </c:pt>
                <c:pt idx="62">
                  <c:v>1.0639998700845146</c:v>
                </c:pt>
                <c:pt idx="63">
                  <c:v>1.1324074750153303</c:v>
                </c:pt>
                <c:pt idx="64">
                  <c:v>1.0786904006092262</c:v>
                </c:pt>
                <c:pt idx="65">
                  <c:v>1</c:v>
                </c:pt>
                <c:pt idx="66">
                  <c:v>1.2648814080406778</c:v>
                </c:pt>
                <c:pt idx="67">
                  <c:v>1.0790603328722816</c:v>
                </c:pt>
                <c:pt idx="68">
                  <c:v>1.0308015296333426</c:v>
                </c:pt>
                <c:pt idx="69">
                  <c:v>1.1883080674556588</c:v>
                </c:pt>
                <c:pt idx="70">
                  <c:v>1.0087560200731494</c:v>
                </c:pt>
                <c:pt idx="71">
                  <c:v>1.0401150378728885</c:v>
                </c:pt>
                <c:pt idx="72">
                  <c:v>1.0037850401274151</c:v>
                </c:pt>
                <c:pt idx="73">
                  <c:v>1.0360048547139424</c:v>
                </c:pt>
                <c:pt idx="74">
                  <c:v>1.0283137112484633</c:v>
                </c:pt>
                <c:pt idx="75">
                  <c:v>1.094088864590236</c:v>
                </c:pt>
                <c:pt idx="76">
                  <c:v>1.1335504344995844</c:v>
                </c:pt>
                <c:pt idx="77">
                  <c:v>1.0993653731044475</c:v>
                </c:pt>
                <c:pt idx="78">
                  <c:v>1.0045983877809466</c:v>
                </c:pt>
                <c:pt idx="79">
                  <c:v>1.1108678887953332</c:v>
                </c:pt>
                <c:pt idx="80">
                  <c:v>1.0977878296964216</c:v>
                </c:pt>
                <c:pt idx="81">
                  <c:v>1.0026016054245985</c:v>
                </c:pt>
                <c:pt idx="82">
                  <c:v>1.1669398419338881</c:v>
                </c:pt>
                <c:pt idx="83">
                  <c:v>1.1686123244727717</c:v>
                </c:pt>
                <c:pt idx="84">
                  <c:v>1.0211038943939965</c:v>
                </c:pt>
                <c:pt idx="85">
                  <c:v>1.0408490760543525</c:v>
                </c:pt>
                <c:pt idx="86">
                  <c:v>1.0604923390172636</c:v>
                </c:pt>
                <c:pt idx="87">
                  <c:v>1.0535414424778262</c:v>
                </c:pt>
                <c:pt idx="88">
                  <c:v>1.0262739645052388</c:v>
                </c:pt>
                <c:pt idx="89">
                  <c:v>1.0055494849285744</c:v>
                </c:pt>
                <c:pt idx="90">
                  <c:v>1.1447633485828856</c:v>
                </c:pt>
                <c:pt idx="91">
                  <c:v>1.173736753797755</c:v>
                </c:pt>
                <c:pt idx="92">
                  <c:v>1</c:v>
                </c:pt>
                <c:pt idx="93">
                  <c:v>1.0860186366783784</c:v>
                </c:pt>
                <c:pt idx="94">
                  <c:v>1.1357663060480914</c:v>
                </c:pt>
                <c:pt idx="95">
                  <c:v>1.1310019221219862</c:v>
                </c:pt>
                <c:pt idx="96">
                  <c:v>1.0269309318793476</c:v>
                </c:pt>
                <c:pt idx="97">
                  <c:v>1.0529395468010916</c:v>
                </c:pt>
                <c:pt idx="98">
                  <c:v>1.0784409649719844</c:v>
                </c:pt>
                <c:pt idx="99">
                  <c:v>1.1228560110716768</c:v>
                </c:pt>
              </c:numCache>
            </c:numRef>
          </c:val>
        </c:ser>
        <c:ser>
          <c:idx val="3"/>
          <c:order val="3"/>
          <c:tx>
            <c:strRef>
              <c:f>Data!$BI$2</c:f>
              <c:strCache>
                <c:ptCount val="1"/>
                <c:pt idx="0">
                  <c:v>(eco2-airdistance)/(shortest-airDistance)</c:v>
                </c:pt>
              </c:strCache>
            </c:strRef>
          </c:tx>
          <c:marker>
            <c:symbol val="none"/>
          </c:marker>
          <c:val>
            <c:numRef>
              <c:f>Data!$BI$3:$BI$102</c:f>
              <c:numCache>
                <c:formatCode>0.00%</c:formatCode>
                <c:ptCount val="100"/>
                <c:pt idx="0">
                  <c:v>1.1692497917582076</c:v>
                </c:pt>
                <c:pt idx="1">
                  <c:v>1.0228003837307502</c:v>
                </c:pt>
                <c:pt idx="2">
                  <c:v>1.0064092234784878</c:v>
                </c:pt>
                <c:pt idx="3">
                  <c:v>1.0415338676324342</c:v>
                </c:pt>
                <c:pt idx="4">
                  <c:v>1.0645638965397288</c:v>
                </c:pt>
                <c:pt idx="5">
                  <c:v>1.0008036083573173</c:v>
                </c:pt>
                <c:pt idx="6">
                  <c:v>1.0004027634344512</c:v>
                </c:pt>
                <c:pt idx="7">
                  <c:v>1.0268056905178706</c:v>
                </c:pt>
                <c:pt idx="8">
                  <c:v>1.3010588038212265</c:v>
                </c:pt>
                <c:pt idx="9">
                  <c:v>1.0438376910599472</c:v>
                </c:pt>
                <c:pt idx="10">
                  <c:v>1.1136959640546238</c:v>
                </c:pt>
                <c:pt idx="11">
                  <c:v>1.0479128073018351</c:v>
                </c:pt>
                <c:pt idx="12">
                  <c:v>1.0036100865862738</c:v>
                </c:pt>
                <c:pt idx="13">
                  <c:v>1.1023154017980246</c:v>
                </c:pt>
                <c:pt idx="14">
                  <c:v>1.1995050778672713</c:v>
                </c:pt>
                <c:pt idx="15">
                  <c:v>1.0320696058311338</c:v>
                </c:pt>
                <c:pt idx="16">
                  <c:v>1.1323782553514707</c:v>
                </c:pt>
                <c:pt idx="17">
                  <c:v>1.037197646942849</c:v>
                </c:pt>
                <c:pt idx="18">
                  <c:v>1.0412950027129069</c:v>
                </c:pt>
                <c:pt idx="19">
                  <c:v>1.1684504486347203</c:v>
                </c:pt>
                <c:pt idx="20">
                  <c:v>1.0063209284418428</c:v>
                </c:pt>
                <c:pt idx="21">
                  <c:v>1.0132197446309663</c:v>
                </c:pt>
                <c:pt idx="22">
                  <c:v>1.1208400134708389</c:v>
                </c:pt>
                <c:pt idx="23">
                  <c:v>1.0780338116560175</c:v>
                </c:pt>
                <c:pt idx="24">
                  <c:v>1.0771716751793496</c:v>
                </c:pt>
                <c:pt idx="25">
                  <c:v>1.0278906159019503</c:v>
                </c:pt>
                <c:pt idx="26">
                  <c:v>1.0008560906099044</c:v>
                </c:pt>
                <c:pt idx="27">
                  <c:v>1.0180340536197905</c:v>
                </c:pt>
                <c:pt idx="28">
                  <c:v>1.0091374184166797</c:v>
                </c:pt>
                <c:pt idx="29">
                  <c:v>1.0582547381569571</c:v>
                </c:pt>
                <c:pt idx="30">
                  <c:v>1.0061389336593736</c:v>
                </c:pt>
                <c:pt idx="31">
                  <c:v>1.014592406784834</c:v>
                </c:pt>
                <c:pt idx="32">
                  <c:v>1.0008959503070403</c:v>
                </c:pt>
                <c:pt idx="33">
                  <c:v>1.1309634933378858</c:v>
                </c:pt>
                <c:pt idx="34">
                  <c:v>1.000338611769837</c:v>
                </c:pt>
                <c:pt idx="35">
                  <c:v>1.0849661498057313</c:v>
                </c:pt>
                <c:pt idx="36">
                  <c:v>1.0243022907243085</c:v>
                </c:pt>
                <c:pt idx="37">
                  <c:v>1.0429025874935325</c:v>
                </c:pt>
                <c:pt idx="38">
                  <c:v>1</c:v>
                </c:pt>
                <c:pt idx="39">
                  <c:v>1.0193413807244085</c:v>
                </c:pt>
                <c:pt idx="40">
                  <c:v>1.1102697227116414</c:v>
                </c:pt>
                <c:pt idx="41">
                  <c:v>1.037237313033587</c:v>
                </c:pt>
                <c:pt idx="42">
                  <c:v>1.0644911498225789</c:v>
                </c:pt>
                <c:pt idx="43">
                  <c:v>1.0421451815328062</c:v>
                </c:pt>
                <c:pt idx="44">
                  <c:v>1.1248377671720546</c:v>
                </c:pt>
                <c:pt idx="45">
                  <c:v>1.1111093987195662</c:v>
                </c:pt>
                <c:pt idx="46">
                  <c:v>1.0192827779154252</c:v>
                </c:pt>
                <c:pt idx="47">
                  <c:v>1.0234462176007069</c:v>
                </c:pt>
                <c:pt idx="48">
                  <c:v>1.0349514384455267</c:v>
                </c:pt>
                <c:pt idx="49">
                  <c:v>1.0144841127180275</c:v>
                </c:pt>
                <c:pt idx="50">
                  <c:v>1.1961004733539276</c:v>
                </c:pt>
                <c:pt idx="51">
                  <c:v>1.0707692062157437</c:v>
                </c:pt>
                <c:pt idx="52">
                  <c:v>1.1329919311537164</c:v>
                </c:pt>
                <c:pt idx="53">
                  <c:v>1.0239651953018671</c:v>
                </c:pt>
                <c:pt idx="54">
                  <c:v>1.038831586931277</c:v>
                </c:pt>
                <c:pt idx="55">
                  <c:v>1.0729890256804757</c:v>
                </c:pt>
                <c:pt idx="56">
                  <c:v>1.0205933107740619</c:v>
                </c:pt>
                <c:pt idx="57">
                  <c:v>1.2173590722527396</c:v>
                </c:pt>
                <c:pt idx="58">
                  <c:v>1.0143477885841952</c:v>
                </c:pt>
                <c:pt idx="59">
                  <c:v>1.2321695444068823</c:v>
                </c:pt>
                <c:pt idx="60">
                  <c:v>1.0298758603488758</c:v>
                </c:pt>
                <c:pt idx="61">
                  <c:v>1.1009462103433001</c:v>
                </c:pt>
                <c:pt idx="62">
                  <c:v>1.0639998700845146</c:v>
                </c:pt>
                <c:pt idx="63">
                  <c:v>1.1325176768255802</c:v>
                </c:pt>
                <c:pt idx="64">
                  <c:v>1.0056228131558711</c:v>
                </c:pt>
                <c:pt idx="65">
                  <c:v>1</c:v>
                </c:pt>
                <c:pt idx="66">
                  <c:v>1.2160838707628627</c:v>
                </c:pt>
                <c:pt idx="67">
                  <c:v>1.0784283098624015</c:v>
                </c:pt>
                <c:pt idx="68">
                  <c:v>1.0308015296333426</c:v>
                </c:pt>
                <c:pt idx="69">
                  <c:v>1.1883080674556588</c:v>
                </c:pt>
                <c:pt idx="70">
                  <c:v>1.0083911859034347</c:v>
                </c:pt>
                <c:pt idx="71">
                  <c:v>1.0398119015665443</c:v>
                </c:pt>
                <c:pt idx="72">
                  <c:v>1.0037293777726002</c:v>
                </c:pt>
                <c:pt idx="73">
                  <c:v>1.0360048547139424</c:v>
                </c:pt>
                <c:pt idx="74">
                  <c:v>1.0080969066340029</c:v>
                </c:pt>
                <c:pt idx="75">
                  <c:v>1.0021417635948457</c:v>
                </c:pt>
                <c:pt idx="76">
                  <c:v>1.1335504344995844</c:v>
                </c:pt>
                <c:pt idx="77">
                  <c:v>1.0993653731044475</c:v>
                </c:pt>
                <c:pt idx="78">
                  <c:v>1.0046544656807141</c:v>
                </c:pt>
                <c:pt idx="79">
                  <c:v>1.1108678887953332</c:v>
                </c:pt>
                <c:pt idx="80">
                  <c:v>1.0977878296964216</c:v>
                </c:pt>
                <c:pt idx="81">
                  <c:v>1.012481511739443</c:v>
                </c:pt>
                <c:pt idx="82">
                  <c:v>1.1652583931314653</c:v>
                </c:pt>
                <c:pt idx="83">
                  <c:v>1.1751563547519901</c:v>
                </c:pt>
                <c:pt idx="84">
                  <c:v>1.0206900925431339</c:v>
                </c:pt>
                <c:pt idx="85">
                  <c:v>1.0408490760543525</c:v>
                </c:pt>
                <c:pt idx="86">
                  <c:v>1.0598147262584146</c:v>
                </c:pt>
                <c:pt idx="87">
                  <c:v>1.0535414424778262</c:v>
                </c:pt>
                <c:pt idx="88">
                  <c:v>1.0262739645052388</c:v>
                </c:pt>
                <c:pt idx="89">
                  <c:v>1.0055494849285744</c:v>
                </c:pt>
                <c:pt idx="90">
                  <c:v>1.0913519349836021</c:v>
                </c:pt>
                <c:pt idx="91">
                  <c:v>1.173736753797755</c:v>
                </c:pt>
                <c:pt idx="92">
                  <c:v>1</c:v>
                </c:pt>
                <c:pt idx="93">
                  <c:v>1.0224523221160513</c:v>
                </c:pt>
                <c:pt idx="94">
                  <c:v>1.1360493490766836</c:v>
                </c:pt>
                <c:pt idx="95">
                  <c:v>1.1310019221219862</c:v>
                </c:pt>
                <c:pt idx="96">
                  <c:v>1.0195861322758892</c:v>
                </c:pt>
                <c:pt idx="97">
                  <c:v>1.0529395468010916</c:v>
                </c:pt>
                <c:pt idx="98">
                  <c:v>1.0784409649719844</c:v>
                </c:pt>
                <c:pt idx="99">
                  <c:v>1.1228560110716768</c:v>
                </c:pt>
              </c:numCache>
            </c:numRef>
          </c:val>
        </c:ser>
        <c:ser>
          <c:idx val="4"/>
          <c:order val="4"/>
          <c:tx>
            <c:strRef>
              <c:f>Data!$BJ$2</c:f>
              <c:strCache>
                <c:ptCount val="1"/>
                <c:pt idx="0">
                  <c:v>(hybrid1-airdistance)/(shortest-airDistance)</c:v>
                </c:pt>
              </c:strCache>
            </c:strRef>
          </c:tx>
          <c:marker>
            <c:symbol val="none"/>
          </c:marker>
          <c:val>
            <c:numRef>
              <c:f>Data!$BJ$3:$BJ$102</c:f>
              <c:numCache>
                <c:formatCode>0.00%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ser>
          <c:idx val="5"/>
          <c:order val="5"/>
          <c:tx>
            <c:strRef>
              <c:f>Data!$BK$2</c:f>
              <c:strCache>
                <c:ptCount val="1"/>
                <c:pt idx="0">
                  <c:v>(hybrid2-airdistance)/(shortest-airDistance)</c:v>
                </c:pt>
              </c:strCache>
            </c:strRef>
          </c:tx>
          <c:marker>
            <c:symbol val="none"/>
          </c:marker>
          <c:val>
            <c:numRef>
              <c:f>Data!$BK$3:$BK$102</c:f>
              <c:numCache>
                <c:formatCode>0.00%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marker val="1"/>
        <c:axId val="202502528"/>
        <c:axId val="202504448"/>
      </c:lineChart>
      <c:catAx>
        <c:axId val="202502528"/>
        <c:scaling>
          <c:orientation val="minMax"/>
        </c:scaling>
        <c:axPos val="b"/>
        <c:majorTickMark val="none"/>
        <c:tickLblPos val="nextTo"/>
        <c:crossAx val="202504448"/>
        <c:crosses val="autoZero"/>
        <c:auto val="1"/>
        <c:lblAlgn val="ctr"/>
        <c:lblOffset val="100"/>
      </c:catAx>
      <c:valAx>
        <c:axId val="202504448"/>
        <c:scaling>
          <c:orientation val="minMax"/>
        </c:scaling>
        <c:axPos val="l"/>
        <c:majorGridlines/>
        <c:title>
          <c:layout/>
        </c:title>
        <c:numFmt formatCode="0.00%" sourceLinked="1"/>
        <c:majorTickMark val="none"/>
        <c:tickLblPos val="nextTo"/>
        <c:crossAx val="20250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otX val="10"/>
      <c:rotY val="10"/>
      <c:perspective val="20"/>
    </c:view3D>
    <c:plotArea>
      <c:layout/>
      <c:line3DChart>
        <c:grouping val="standard"/>
        <c:ser>
          <c:idx val="0"/>
          <c:order val="0"/>
          <c:tx>
            <c:strRef>
              <c:f>Data!$BM$2</c:f>
              <c:strCache>
                <c:ptCount val="1"/>
                <c:pt idx="0">
                  <c:v>shortest expands ratio</c:v>
                </c:pt>
              </c:strCache>
            </c:strRef>
          </c:tx>
          <c:val>
            <c:numRef>
              <c:f>Data!$BM$3:$BM$102</c:f>
              <c:numCache>
                <c:formatCode>General</c:formatCode>
                <c:ptCount val="100"/>
                <c:pt idx="0">
                  <c:v>0.98041618851333578</c:v>
                </c:pt>
                <c:pt idx="1">
                  <c:v>7.8678377803763153</c:v>
                </c:pt>
                <c:pt idx="2">
                  <c:v>3.7657408753817072</c:v>
                </c:pt>
                <c:pt idx="3">
                  <c:v>0.51848477415285421</c:v>
                </c:pt>
                <c:pt idx="4">
                  <c:v>0.89133899156981522</c:v>
                </c:pt>
                <c:pt idx="5">
                  <c:v>3.5036844587750431</c:v>
                </c:pt>
                <c:pt idx="6">
                  <c:v>2.1213288477712364</c:v>
                </c:pt>
                <c:pt idx="7">
                  <c:v>3.7372723894463027</c:v>
                </c:pt>
                <c:pt idx="8">
                  <c:v>1.9909372707697404</c:v>
                </c:pt>
                <c:pt idx="9">
                  <c:v>2.9516740366392926</c:v>
                </c:pt>
                <c:pt idx="10">
                  <c:v>1.979808576983443</c:v>
                </c:pt>
                <c:pt idx="11">
                  <c:v>1.8918979742558377</c:v>
                </c:pt>
                <c:pt idx="12">
                  <c:v>2.2858485541526989</c:v>
                </c:pt>
                <c:pt idx="13">
                  <c:v>1.1916914049016223</c:v>
                </c:pt>
                <c:pt idx="14">
                  <c:v>1.1632341723874904</c:v>
                </c:pt>
                <c:pt idx="15">
                  <c:v>2.110049635341058</c:v>
                </c:pt>
                <c:pt idx="16">
                  <c:v>1.1637168883893372</c:v>
                </c:pt>
                <c:pt idx="17">
                  <c:v>8.2148321942262577</c:v>
                </c:pt>
                <c:pt idx="18">
                  <c:v>3.6205729656249548</c:v>
                </c:pt>
                <c:pt idx="19">
                  <c:v>7.2440034419705279</c:v>
                </c:pt>
                <c:pt idx="20">
                  <c:v>10.579644015385776</c:v>
                </c:pt>
                <c:pt idx="21">
                  <c:v>1.8962754349136408</c:v>
                </c:pt>
                <c:pt idx="22">
                  <c:v>2.0095561311065464</c:v>
                </c:pt>
                <c:pt idx="23">
                  <c:v>1.5269228964287391</c:v>
                </c:pt>
                <c:pt idx="24">
                  <c:v>3.320307222736484</c:v>
                </c:pt>
                <c:pt idx="25">
                  <c:v>1.9655188980322986</c:v>
                </c:pt>
                <c:pt idx="26">
                  <c:v>5.4851339915373769</c:v>
                </c:pt>
                <c:pt idx="27">
                  <c:v>3.7625591625368897</c:v>
                </c:pt>
                <c:pt idx="28">
                  <c:v>3.1688900836721663</c:v>
                </c:pt>
                <c:pt idx="29">
                  <c:v>0.93893437240050781</c:v>
                </c:pt>
                <c:pt idx="30">
                  <c:v>3.0693447293447291</c:v>
                </c:pt>
                <c:pt idx="31">
                  <c:v>2.4657357241629452</c:v>
                </c:pt>
                <c:pt idx="32">
                  <c:v>3.1117288509767955</c:v>
                </c:pt>
                <c:pt idx="33">
                  <c:v>1.2813628697431805</c:v>
                </c:pt>
                <c:pt idx="34">
                  <c:v>3.6488784805392553</c:v>
                </c:pt>
                <c:pt idx="35">
                  <c:v>0.97666190049196622</c:v>
                </c:pt>
                <c:pt idx="36">
                  <c:v>9.9094019021841284E-2</c:v>
                </c:pt>
                <c:pt idx="37">
                  <c:v>3.8627148221578604</c:v>
                </c:pt>
                <c:pt idx="38">
                  <c:v>3.051037577117218</c:v>
                </c:pt>
                <c:pt idx="39">
                  <c:v>7.6503991291727145</c:v>
                </c:pt>
                <c:pt idx="40">
                  <c:v>1.9492074097425787</c:v>
                </c:pt>
                <c:pt idx="41">
                  <c:v>2.352777152358025</c:v>
                </c:pt>
                <c:pt idx="42">
                  <c:v>2.0491068952127365</c:v>
                </c:pt>
                <c:pt idx="43">
                  <c:v>1.4377572941266092</c:v>
                </c:pt>
                <c:pt idx="44">
                  <c:v>0.79880937883220571</c:v>
                </c:pt>
                <c:pt idx="45">
                  <c:v>0.50401313839770823</c:v>
                </c:pt>
                <c:pt idx="46">
                  <c:v>3.8603510453181347</c:v>
                </c:pt>
                <c:pt idx="47">
                  <c:v>1.0135795965167809</c:v>
                </c:pt>
                <c:pt idx="48">
                  <c:v>0.80046324933437318</c:v>
                </c:pt>
                <c:pt idx="49">
                  <c:v>1.1849248734054623</c:v>
                </c:pt>
                <c:pt idx="50">
                  <c:v>0.78131372139070976</c:v>
                </c:pt>
                <c:pt idx="51">
                  <c:v>1.4430832759807295</c:v>
                </c:pt>
                <c:pt idx="52">
                  <c:v>0.68680721063524375</c:v>
                </c:pt>
                <c:pt idx="53">
                  <c:v>3.3713396439228451</c:v>
                </c:pt>
                <c:pt idx="54">
                  <c:v>1.5040805590342599</c:v>
                </c:pt>
                <c:pt idx="55">
                  <c:v>2.1807155852031532</c:v>
                </c:pt>
                <c:pt idx="56">
                  <c:v>2.3385758340342022</c:v>
                </c:pt>
                <c:pt idx="57">
                  <c:v>0.95950356899458378</c:v>
                </c:pt>
                <c:pt idx="58">
                  <c:v>2.0232415500208099</c:v>
                </c:pt>
                <c:pt idx="59">
                  <c:v>1.385368770196592</c:v>
                </c:pt>
                <c:pt idx="60">
                  <c:v>1.5496968513297782</c:v>
                </c:pt>
                <c:pt idx="61">
                  <c:v>1.2412675132193447</c:v>
                </c:pt>
                <c:pt idx="62">
                  <c:v>1.4245798726020704</c:v>
                </c:pt>
                <c:pt idx="63">
                  <c:v>1.8353232955016154</c:v>
                </c:pt>
                <c:pt idx="64">
                  <c:v>1.4304491905690593</c:v>
                </c:pt>
                <c:pt idx="65">
                  <c:v>8.1326718615303992</c:v>
                </c:pt>
                <c:pt idx="66">
                  <c:v>1.6303830628993023</c:v>
                </c:pt>
                <c:pt idx="67">
                  <c:v>1.0306987013169644</c:v>
                </c:pt>
                <c:pt idx="68">
                  <c:v>1.6438974838676674</c:v>
                </c:pt>
                <c:pt idx="69">
                  <c:v>1.297784546917701</c:v>
                </c:pt>
                <c:pt idx="70">
                  <c:v>2.0128836941632287</c:v>
                </c:pt>
                <c:pt idx="71">
                  <c:v>0.79092247247575898</c:v>
                </c:pt>
                <c:pt idx="72">
                  <c:v>3.7514211497195347</c:v>
                </c:pt>
                <c:pt idx="73">
                  <c:v>2.2316296132013833</c:v>
                </c:pt>
                <c:pt idx="74">
                  <c:v>1.548989599275385</c:v>
                </c:pt>
                <c:pt idx="75">
                  <c:v>4.0159833040645436</c:v>
                </c:pt>
                <c:pt idx="76">
                  <c:v>2.1865197597368549</c:v>
                </c:pt>
                <c:pt idx="77">
                  <c:v>6.0288588986624898</c:v>
                </c:pt>
                <c:pt idx="78">
                  <c:v>3.7297903933146861</c:v>
                </c:pt>
                <c:pt idx="79">
                  <c:v>1.8984678679721625</c:v>
                </c:pt>
                <c:pt idx="80">
                  <c:v>1.3356658236964654</c:v>
                </c:pt>
                <c:pt idx="81">
                  <c:v>1.1436021802454481</c:v>
                </c:pt>
                <c:pt idx="82">
                  <c:v>0.85668564953044524</c:v>
                </c:pt>
                <c:pt idx="83">
                  <c:v>1.0523310451420858</c:v>
                </c:pt>
                <c:pt idx="84">
                  <c:v>0.92406594529591968</c:v>
                </c:pt>
                <c:pt idx="85">
                  <c:v>0.8999283035517317</c:v>
                </c:pt>
                <c:pt idx="86">
                  <c:v>1.4568930980882329</c:v>
                </c:pt>
                <c:pt idx="87">
                  <c:v>1.152483923529485</c:v>
                </c:pt>
                <c:pt idx="88">
                  <c:v>2.24002253240671</c:v>
                </c:pt>
                <c:pt idx="89">
                  <c:v>1.2817152549252693</c:v>
                </c:pt>
                <c:pt idx="90">
                  <c:v>2.326074161271336</c:v>
                </c:pt>
                <c:pt idx="91">
                  <c:v>2.6236003445305771</c:v>
                </c:pt>
                <c:pt idx="92">
                  <c:v>3.4987999231950844</c:v>
                </c:pt>
                <c:pt idx="93">
                  <c:v>1.0159502248730166</c:v>
                </c:pt>
                <c:pt idx="94">
                  <c:v>2.6941307599800544</c:v>
                </c:pt>
                <c:pt idx="95">
                  <c:v>0.33599694462689761</c:v>
                </c:pt>
                <c:pt idx="96">
                  <c:v>7.101042790363179</c:v>
                </c:pt>
                <c:pt idx="97">
                  <c:v>1.2641311386940097</c:v>
                </c:pt>
                <c:pt idx="98">
                  <c:v>1.7781049845193921</c:v>
                </c:pt>
                <c:pt idx="99">
                  <c:v>1.6810880246636051</c:v>
                </c:pt>
              </c:numCache>
            </c:numRef>
          </c:val>
        </c:ser>
        <c:ser>
          <c:idx val="1"/>
          <c:order val="1"/>
          <c:tx>
            <c:strRef>
              <c:f>Data!$BN$2</c:f>
              <c:strCache>
                <c:ptCount val="1"/>
                <c:pt idx="0">
                  <c:v>fastest expands ratio</c:v>
                </c:pt>
              </c:strCache>
            </c:strRef>
          </c:tx>
          <c:val>
            <c:numRef>
              <c:f>Data!$BN$3:$BN$102</c:f>
              <c:numCache>
                <c:formatCode>General</c:formatCode>
                <c:ptCount val="100"/>
                <c:pt idx="0">
                  <c:v>0.3777666650286603</c:v>
                </c:pt>
                <c:pt idx="1">
                  <c:v>0.66780057404060811</c:v>
                </c:pt>
                <c:pt idx="2">
                  <c:v>0.91622800639813873</c:v>
                </c:pt>
                <c:pt idx="3">
                  <c:v>0.22450078660575468</c:v>
                </c:pt>
                <c:pt idx="4">
                  <c:v>0.51305499510482344</c:v>
                </c:pt>
                <c:pt idx="5">
                  <c:v>1.1196501890556496</c:v>
                </c:pt>
                <c:pt idx="6">
                  <c:v>0.96314550042052149</c:v>
                </c:pt>
                <c:pt idx="7">
                  <c:v>0.69358767909492547</c:v>
                </c:pt>
                <c:pt idx="8">
                  <c:v>0.48308132793828823</c:v>
                </c:pt>
                <c:pt idx="9">
                  <c:v>0.38223084559155313</c:v>
                </c:pt>
                <c:pt idx="10">
                  <c:v>0.6029825021544456</c:v>
                </c:pt>
                <c:pt idx="11">
                  <c:v>0.90176202656827975</c:v>
                </c:pt>
                <c:pt idx="12">
                  <c:v>0.20671856887747109</c:v>
                </c:pt>
                <c:pt idx="13">
                  <c:v>0.54944770452191927</c:v>
                </c:pt>
                <c:pt idx="14">
                  <c:v>0.23264683447749809</c:v>
                </c:pt>
                <c:pt idx="15">
                  <c:v>0.87631151174818978</c:v>
                </c:pt>
                <c:pt idx="16">
                  <c:v>0.47441661494069687</c:v>
                </c:pt>
                <c:pt idx="17">
                  <c:v>0.9206705430310449</c:v>
                </c:pt>
                <c:pt idx="18">
                  <c:v>1.0770148519862905</c:v>
                </c:pt>
                <c:pt idx="19">
                  <c:v>0.50107561579003979</c:v>
                </c:pt>
                <c:pt idx="20">
                  <c:v>1.0276793121653216</c:v>
                </c:pt>
                <c:pt idx="21">
                  <c:v>0.76439839544405874</c:v>
                </c:pt>
                <c:pt idx="22">
                  <c:v>0.78221582461688788</c:v>
                </c:pt>
                <c:pt idx="23">
                  <c:v>0.3743676380871932</c:v>
                </c:pt>
                <c:pt idx="24">
                  <c:v>0.18600985714643117</c:v>
                </c:pt>
                <c:pt idx="25">
                  <c:v>0.46874120642677225</c:v>
                </c:pt>
                <c:pt idx="26">
                  <c:v>0.32885754583921017</c:v>
                </c:pt>
                <c:pt idx="27">
                  <c:v>1.219711565231917</c:v>
                </c:pt>
                <c:pt idx="28">
                  <c:v>0.64724957155818408</c:v>
                </c:pt>
                <c:pt idx="29">
                  <c:v>0.25098725975219999</c:v>
                </c:pt>
                <c:pt idx="30">
                  <c:v>0.72659829059829062</c:v>
                </c:pt>
                <c:pt idx="31">
                  <c:v>0.19206734220448998</c:v>
                </c:pt>
                <c:pt idx="32">
                  <c:v>0.58171075164963604</c:v>
                </c:pt>
                <c:pt idx="33">
                  <c:v>0.48920950580906208</c:v>
                </c:pt>
                <c:pt idx="34">
                  <c:v>0.75468153121466031</c:v>
                </c:pt>
                <c:pt idx="35">
                  <c:v>0.34427130035786702</c:v>
                </c:pt>
                <c:pt idx="36">
                  <c:v>6.4780489697816357E-2</c:v>
                </c:pt>
                <c:pt idx="37">
                  <c:v>0.4373281194324401</c:v>
                </c:pt>
                <c:pt idx="38">
                  <c:v>0.20504767246214245</c:v>
                </c:pt>
                <c:pt idx="39">
                  <c:v>3.6226415094339623</c:v>
                </c:pt>
                <c:pt idx="40">
                  <c:v>0.3731173334713524</c:v>
                </c:pt>
                <c:pt idx="41">
                  <c:v>0.88713867576508076</c:v>
                </c:pt>
                <c:pt idx="42">
                  <c:v>0.97531942826500995</c:v>
                </c:pt>
                <c:pt idx="43">
                  <c:v>0.29512607602651025</c:v>
                </c:pt>
                <c:pt idx="44">
                  <c:v>0.56291685193419294</c:v>
                </c:pt>
                <c:pt idx="45">
                  <c:v>0.33819555185504013</c:v>
                </c:pt>
                <c:pt idx="46">
                  <c:v>0.70757571936549568</c:v>
                </c:pt>
                <c:pt idx="47">
                  <c:v>0.21736341380272087</c:v>
                </c:pt>
                <c:pt idx="48">
                  <c:v>0.55227187155420487</c:v>
                </c:pt>
                <c:pt idx="49">
                  <c:v>0.24010072221146131</c:v>
                </c:pt>
                <c:pt idx="50">
                  <c:v>0.25725916542657207</c:v>
                </c:pt>
                <c:pt idx="51">
                  <c:v>0.72557598400681678</c:v>
                </c:pt>
                <c:pt idx="52">
                  <c:v>0.36789310202564707</c:v>
                </c:pt>
                <c:pt idx="53">
                  <c:v>0.97062672815446194</c:v>
                </c:pt>
                <c:pt idx="54">
                  <c:v>0.28415402306342208</c:v>
                </c:pt>
                <c:pt idx="55">
                  <c:v>0.28975652555384951</c:v>
                </c:pt>
                <c:pt idx="56">
                  <c:v>0.32638071208298292</c:v>
                </c:pt>
                <c:pt idx="57">
                  <c:v>0.35040711646759209</c:v>
                </c:pt>
                <c:pt idx="58">
                  <c:v>0.26669733412192503</c:v>
                </c:pt>
                <c:pt idx="59">
                  <c:v>0.49633436303329681</c:v>
                </c:pt>
                <c:pt idx="60">
                  <c:v>0.27481233653748172</c:v>
                </c:pt>
                <c:pt idx="61">
                  <c:v>0.23547100165263737</c:v>
                </c:pt>
                <c:pt idx="62">
                  <c:v>0.44837249605914509</c:v>
                </c:pt>
                <c:pt idx="63">
                  <c:v>0.55549975147046637</c:v>
                </c:pt>
                <c:pt idx="64">
                  <c:v>0.84217285829805455</c:v>
                </c:pt>
                <c:pt idx="65">
                  <c:v>2.1215158634911511</c:v>
                </c:pt>
                <c:pt idx="66">
                  <c:v>0.33869300613934256</c:v>
                </c:pt>
                <c:pt idx="67">
                  <c:v>0.27735707103732921</c:v>
                </c:pt>
                <c:pt idx="68">
                  <c:v>0.84911244765670102</c:v>
                </c:pt>
                <c:pt idx="69">
                  <c:v>0.25624075094245868</c:v>
                </c:pt>
                <c:pt idx="70">
                  <c:v>0.97327616253151017</c:v>
                </c:pt>
                <c:pt idx="71">
                  <c:v>0.2540711799855539</c:v>
                </c:pt>
                <c:pt idx="72">
                  <c:v>1.0877536422843805</c:v>
                </c:pt>
                <c:pt idx="73">
                  <c:v>0.47674592851448472</c:v>
                </c:pt>
                <c:pt idx="74">
                  <c:v>0.38979738442523837</c:v>
                </c:pt>
                <c:pt idx="75">
                  <c:v>0.62334885851721766</c:v>
                </c:pt>
                <c:pt idx="76">
                  <c:v>0.58344257996853699</c:v>
                </c:pt>
                <c:pt idx="77">
                  <c:v>0.77265333172671402</c:v>
                </c:pt>
                <c:pt idx="78">
                  <c:v>0.53482509755171104</c:v>
                </c:pt>
                <c:pt idx="79">
                  <c:v>0.29111844302258794</c:v>
                </c:pt>
                <c:pt idx="80">
                  <c:v>0.76251565223796314</c:v>
                </c:pt>
                <c:pt idx="81">
                  <c:v>0.31933501149472332</c:v>
                </c:pt>
                <c:pt idx="82">
                  <c:v>0.3680388481024145</c:v>
                </c:pt>
                <c:pt idx="83">
                  <c:v>0.42248374493743651</c:v>
                </c:pt>
                <c:pt idx="84">
                  <c:v>0.37559919481525667</c:v>
                </c:pt>
                <c:pt idx="85">
                  <c:v>0.13818571218471948</c:v>
                </c:pt>
                <c:pt idx="86">
                  <c:v>0.52656122301812414</c:v>
                </c:pt>
                <c:pt idx="87">
                  <c:v>0.33733223876512808</c:v>
                </c:pt>
                <c:pt idx="88">
                  <c:v>0.46199293897254845</c:v>
                </c:pt>
                <c:pt idx="89">
                  <c:v>0.26356532958350848</c:v>
                </c:pt>
                <c:pt idx="90">
                  <c:v>0.365897586815774</c:v>
                </c:pt>
                <c:pt idx="91">
                  <c:v>0.78639104220499567</c:v>
                </c:pt>
                <c:pt idx="92">
                  <c:v>0.54896313364055305</c:v>
                </c:pt>
                <c:pt idx="93">
                  <c:v>0.21247469420906523</c:v>
                </c:pt>
                <c:pt idx="94">
                  <c:v>0.42260874666353798</c:v>
                </c:pt>
                <c:pt idx="95">
                  <c:v>3.1435656351707392E-2</c:v>
                </c:pt>
                <c:pt idx="96">
                  <c:v>1.4269789900857861</c:v>
                </c:pt>
                <c:pt idx="97">
                  <c:v>0.70996762007555314</c:v>
                </c:pt>
                <c:pt idx="98">
                  <c:v>0.68517406820921278</c:v>
                </c:pt>
                <c:pt idx="99">
                  <c:v>0.82546645685474807</c:v>
                </c:pt>
              </c:numCache>
            </c:numRef>
          </c:val>
        </c:ser>
        <c:ser>
          <c:idx val="2"/>
          <c:order val="2"/>
          <c:tx>
            <c:strRef>
              <c:f>Data!$BO$2</c:f>
              <c:strCache>
                <c:ptCount val="1"/>
                <c:pt idx="0">
                  <c:v>eco1 expands ratio</c:v>
                </c:pt>
              </c:strCache>
            </c:strRef>
          </c:tx>
          <c:val>
            <c:numRef>
              <c:f>Data!$BO$3:$BO$102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Data!$BQ$2</c:f>
              <c:strCache>
                <c:ptCount val="1"/>
                <c:pt idx="0">
                  <c:v>hybrid1 expands ratio</c:v>
                </c:pt>
              </c:strCache>
            </c:strRef>
          </c:tx>
          <c:val>
            <c:numRef>
              <c:f>Data!$BQ$3:$BQ$102</c:f>
              <c:numCache>
                <c:formatCode>General</c:formatCode>
                <c:ptCount val="100"/>
                <c:pt idx="0">
                  <c:v>0.98034103292681873</c:v>
                </c:pt>
                <c:pt idx="1">
                  <c:v>7.8654725204634843</c:v>
                </c:pt>
                <c:pt idx="2">
                  <c:v>3.7654645921186565</c:v>
                </c:pt>
                <c:pt idx="3">
                  <c:v>0.51846448654839605</c:v>
                </c:pt>
                <c:pt idx="4">
                  <c:v>0.89132469908361345</c:v>
                </c:pt>
                <c:pt idx="5">
                  <c:v>3.5035066150146528</c:v>
                </c:pt>
                <c:pt idx="6">
                  <c:v>2.1210933557611438</c:v>
                </c:pt>
                <c:pt idx="7">
                  <c:v>3.7366530410008671</c:v>
                </c:pt>
                <c:pt idx="8">
                  <c:v>1.9907006459856604</c:v>
                </c:pt>
                <c:pt idx="9">
                  <c:v>2.9508618355744067</c:v>
                </c:pt>
                <c:pt idx="10">
                  <c:v>1.9796129075232827</c:v>
                </c:pt>
                <c:pt idx="11">
                  <c:v>1.8918979742558377</c:v>
                </c:pt>
                <c:pt idx="12">
                  <c:v>2.28562141671105</c:v>
                </c:pt>
                <c:pt idx="13">
                  <c:v>1.1916292716603383</c:v>
                </c:pt>
                <c:pt idx="14">
                  <c:v>1.1632341723874904</c:v>
                </c:pt>
                <c:pt idx="15">
                  <c:v>2.1099105520736448</c:v>
                </c:pt>
                <c:pt idx="16">
                  <c:v>1.1632387726685567</c:v>
                </c:pt>
                <c:pt idx="17">
                  <c:v>8.2116698969703155</c:v>
                </c:pt>
                <c:pt idx="18">
                  <c:v>3.6200017353830134</c:v>
                </c:pt>
                <c:pt idx="19">
                  <c:v>7.2419597719694524</c:v>
                </c:pt>
                <c:pt idx="20">
                  <c:v>10.576928878497624</c:v>
                </c:pt>
                <c:pt idx="21">
                  <c:v>1.8956519028121297</c:v>
                </c:pt>
                <c:pt idx="22">
                  <c:v>2.0094930890101868</c:v>
                </c:pt>
                <c:pt idx="23">
                  <c:v>1.5268806607536722</c:v>
                </c:pt>
                <c:pt idx="24">
                  <c:v>3.3196817692827301</c:v>
                </c:pt>
                <c:pt idx="25">
                  <c:v>1.9647913907057508</c:v>
                </c:pt>
                <c:pt idx="26">
                  <c:v>5.4836107193229902</c:v>
                </c:pt>
                <c:pt idx="27">
                  <c:v>3.7622696141210534</c:v>
                </c:pt>
                <c:pt idx="28">
                  <c:v>3.1686380590745657</c:v>
                </c:pt>
                <c:pt idx="29">
                  <c:v>0.93879427345562805</c:v>
                </c:pt>
                <c:pt idx="30">
                  <c:v>3.0690826210826212</c:v>
                </c:pt>
                <c:pt idx="31">
                  <c:v>2.4653654629398742</c:v>
                </c:pt>
                <c:pt idx="32">
                  <c:v>3.1114934785608193</c:v>
                </c:pt>
                <c:pt idx="33">
                  <c:v>1.2812885200098612</c:v>
                </c:pt>
                <c:pt idx="34">
                  <c:v>3.6487271043516203</c:v>
                </c:pt>
                <c:pt idx="35">
                  <c:v>0.97658919613212802</c:v>
                </c:pt>
                <c:pt idx="36">
                  <c:v>9.9094019021841284E-2</c:v>
                </c:pt>
                <c:pt idx="37">
                  <c:v>3.8622579967291299</c:v>
                </c:pt>
                <c:pt idx="38">
                  <c:v>3.0504767246214244</c:v>
                </c:pt>
                <c:pt idx="39">
                  <c:v>7.6494920174165459</c:v>
                </c:pt>
                <c:pt idx="40">
                  <c:v>1.9490427278844027</c:v>
                </c:pt>
                <c:pt idx="41">
                  <c:v>2.3527251944093246</c:v>
                </c:pt>
                <c:pt idx="42">
                  <c:v>2.0489820824319076</c:v>
                </c:pt>
                <c:pt idx="43">
                  <c:v>1.4375318046773824</c:v>
                </c:pt>
                <c:pt idx="44">
                  <c:v>0.79878105768168728</c:v>
                </c:pt>
                <c:pt idx="45">
                  <c:v>0.50400608233019573</c:v>
                </c:pt>
                <c:pt idx="46">
                  <c:v>3.8602879983859983</c:v>
                </c:pt>
                <c:pt idx="47">
                  <c:v>1.0134928259320091</c:v>
                </c:pt>
                <c:pt idx="48">
                  <c:v>0.80037584379958582</c:v>
                </c:pt>
                <c:pt idx="49">
                  <c:v>1.1845928221588866</c:v>
                </c:pt>
                <c:pt idx="50">
                  <c:v>0.78121287402688444</c:v>
                </c:pt>
                <c:pt idx="51">
                  <c:v>1.4430144528561597</c:v>
                </c:pt>
                <c:pt idx="52">
                  <c:v>0.68675265693565046</c:v>
                </c:pt>
                <c:pt idx="53">
                  <c:v>3.3713301256882873</c:v>
                </c:pt>
                <c:pt idx="54">
                  <c:v>1.5040014152766075</c:v>
                </c:pt>
                <c:pt idx="55">
                  <c:v>2.1795672425583525</c:v>
                </c:pt>
                <c:pt idx="56">
                  <c:v>2.3381272778245026</c:v>
                </c:pt>
                <c:pt idx="57">
                  <c:v>0.95907313748699741</c:v>
                </c:pt>
                <c:pt idx="58">
                  <c:v>2.0226501062408273</c:v>
                </c:pt>
                <c:pt idx="59">
                  <c:v>1.3852797984255556</c:v>
                </c:pt>
                <c:pt idx="60">
                  <c:v>1.5496119357358786</c:v>
                </c:pt>
                <c:pt idx="61">
                  <c:v>1.2411131267127253</c:v>
                </c:pt>
                <c:pt idx="62">
                  <c:v>1.4245522174798808</c:v>
                </c:pt>
                <c:pt idx="63">
                  <c:v>1.835100654461105</c:v>
                </c:pt>
                <c:pt idx="64">
                  <c:v>1.4304254070938178</c:v>
                </c:pt>
                <c:pt idx="65">
                  <c:v>8.1319450313551158</c:v>
                </c:pt>
                <c:pt idx="66">
                  <c:v>1.6303206893171875</c:v>
                </c:pt>
                <c:pt idx="67">
                  <c:v>1.030621356902286</c:v>
                </c:pt>
                <c:pt idx="68">
                  <c:v>1.6437878643934023</c:v>
                </c:pt>
                <c:pt idx="69">
                  <c:v>1.2975253032610692</c:v>
                </c:pt>
                <c:pt idx="70">
                  <c:v>2.0128431666572104</c:v>
                </c:pt>
                <c:pt idx="71">
                  <c:v>0.79088416836299169</c:v>
                </c:pt>
                <c:pt idx="72">
                  <c:v>3.7508941008169256</c:v>
                </c:pt>
                <c:pt idx="73">
                  <c:v>2.231138097835534</c:v>
                </c:pt>
                <c:pt idx="74">
                  <c:v>1.5489003609689496</c:v>
                </c:pt>
                <c:pt idx="75">
                  <c:v>4.0149525336591081</c:v>
                </c:pt>
                <c:pt idx="76">
                  <c:v>2.1864005815893597</c:v>
                </c:pt>
                <c:pt idx="77">
                  <c:v>6.0279551753223277</c:v>
                </c:pt>
                <c:pt idx="78">
                  <c:v>3.7286508512034255</c:v>
                </c:pt>
                <c:pt idx="79">
                  <c:v>1.8983387432153846</c:v>
                </c:pt>
                <c:pt idx="80">
                  <c:v>1.3355471531341305</c:v>
                </c:pt>
                <c:pt idx="81">
                  <c:v>1.1434793879486183</c:v>
                </c:pt>
                <c:pt idx="82">
                  <c:v>0.85663474328867606</c:v>
                </c:pt>
                <c:pt idx="83">
                  <c:v>1.0522642598520229</c:v>
                </c:pt>
                <c:pt idx="84">
                  <c:v>0.92403742635577857</c:v>
                </c:pt>
                <c:pt idx="85">
                  <c:v>0.89985476873299508</c:v>
                </c:pt>
                <c:pt idx="86">
                  <c:v>1.4566447125939459</c:v>
                </c:pt>
                <c:pt idx="87">
                  <c:v>1.1523564312101198</c:v>
                </c:pt>
                <c:pt idx="88">
                  <c:v>2.2398391290962802</c:v>
                </c:pt>
                <c:pt idx="89">
                  <c:v>1.28128035256085</c:v>
                </c:pt>
                <c:pt idx="90">
                  <c:v>2.3253678634490877</c:v>
                </c:pt>
                <c:pt idx="91">
                  <c:v>2.623169681309216</c:v>
                </c:pt>
                <c:pt idx="92">
                  <c:v>3.4982238863287249</c:v>
                </c:pt>
                <c:pt idx="93">
                  <c:v>1.0158380914281557</c:v>
                </c:pt>
                <c:pt idx="94">
                  <c:v>2.6937787815680636</c:v>
                </c:pt>
                <c:pt idx="95">
                  <c:v>0.33597849430623106</c:v>
                </c:pt>
                <c:pt idx="96">
                  <c:v>7.0991935069604972</c:v>
                </c:pt>
                <c:pt idx="97">
                  <c:v>1.2641149487317862</c:v>
                </c:pt>
                <c:pt idx="98">
                  <c:v>1.7778497317482451</c:v>
                </c:pt>
                <c:pt idx="99">
                  <c:v>1.680991682456084</c:v>
                </c:pt>
              </c:numCache>
            </c:numRef>
          </c:val>
        </c:ser>
        <c:axId val="211534208"/>
        <c:axId val="211535744"/>
        <c:axId val="205228224"/>
      </c:line3DChart>
      <c:catAx>
        <c:axId val="211534208"/>
        <c:scaling>
          <c:orientation val="minMax"/>
        </c:scaling>
        <c:axPos val="b"/>
        <c:tickLblPos val="nextTo"/>
        <c:crossAx val="211535744"/>
        <c:crosses val="autoZero"/>
        <c:auto val="1"/>
        <c:lblAlgn val="ctr"/>
        <c:lblOffset val="100"/>
      </c:catAx>
      <c:valAx>
        <c:axId val="211535744"/>
        <c:scaling>
          <c:orientation val="minMax"/>
        </c:scaling>
        <c:axPos val="l"/>
        <c:majorGridlines/>
        <c:numFmt formatCode="General" sourceLinked="1"/>
        <c:tickLblPos val="nextTo"/>
        <c:crossAx val="211534208"/>
        <c:crosses val="autoZero"/>
        <c:crossBetween val="between"/>
      </c:valAx>
      <c:serAx>
        <c:axId val="205228224"/>
        <c:scaling>
          <c:orientation val="minMax"/>
        </c:scaling>
        <c:axPos val="b"/>
        <c:tickLblPos val="nextTo"/>
        <c:crossAx val="211535744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Hist3!$A$2:$A$102</c:f>
              <c:strCache>
                <c:ptCount val="101"/>
                <c:pt idx="0">
                  <c:v>0.361836869</c:v>
                </c:pt>
                <c:pt idx="1">
                  <c:v>0.654015765</c:v>
                </c:pt>
                <c:pt idx="2">
                  <c:v>0.946194661</c:v>
                </c:pt>
                <c:pt idx="3">
                  <c:v>1.238373557</c:v>
                </c:pt>
                <c:pt idx="4">
                  <c:v>1.530552453</c:v>
                </c:pt>
                <c:pt idx="5">
                  <c:v>1.822731349</c:v>
                </c:pt>
                <c:pt idx="6">
                  <c:v>2.114910245</c:v>
                </c:pt>
                <c:pt idx="7">
                  <c:v>2.407089141</c:v>
                </c:pt>
                <c:pt idx="8">
                  <c:v>2.699268038</c:v>
                </c:pt>
                <c:pt idx="9">
                  <c:v>2.991446934</c:v>
                </c:pt>
                <c:pt idx="10">
                  <c:v>3.28362583</c:v>
                </c:pt>
                <c:pt idx="11">
                  <c:v>3.575804726</c:v>
                </c:pt>
                <c:pt idx="12">
                  <c:v>3.867983622</c:v>
                </c:pt>
                <c:pt idx="13">
                  <c:v>4.160162518</c:v>
                </c:pt>
                <c:pt idx="14">
                  <c:v>4.452341414</c:v>
                </c:pt>
                <c:pt idx="15">
                  <c:v>4.74452031</c:v>
                </c:pt>
                <c:pt idx="16">
                  <c:v>5.036699206</c:v>
                </c:pt>
                <c:pt idx="17">
                  <c:v>5.328878102</c:v>
                </c:pt>
                <c:pt idx="18">
                  <c:v>5.621056999</c:v>
                </c:pt>
                <c:pt idx="19">
                  <c:v>5.913235895</c:v>
                </c:pt>
                <c:pt idx="20">
                  <c:v>6.205414791</c:v>
                </c:pt>
                <c:pt idx="21">
                  <c:v>6.497593687</c:v>
                </c:pt>
                <c:pt idx="22">
                  <c:v>6.789772583</c:v>
                </c:pt>
                <c:pt idx="23">
                  <c:v>7.081951479</c:v>
                </c:pt>
                <c:pt idx="24">
                  <c:v>7.374130375</c:v>
                </c:pt>
                <c:pt idx="25">
                  <c:v>7.666309271</c:v>
                </c:pt>
                <c:pt idx="26">
                  <c:v>7.958488167</c:v>
                </c:pt>
                <c:pt idx="27">
                  <c:v>8.250667063</c:v>
                </c:pt>
                <c:pt idx="28">
                  <c:v>8.54284596</c:v>
                </c:pt>
                <c:pt idx="29">
                  <c:v>8.835024856</c:v>
                </c:pt>
                <c:pt idx="30">
                  <c:v>9.127203752</c:v>
                </c:pt>
                <c:pt idx="31">
                  <c:v>9.419382648</c:v>
                </c:pt>
                <c:pt idx="32">
                  <c:v>9.711561544</c:v>
                </c:pt>
                <c:pt idx="33">
                  <c:v>10.00374044</c:v>
                </c:pt>
                <c:pt idx="34">
                  <c:v>10.29591934</c:v>
                </c:pt>
                <c:pt idx="35">
                  <c:v>10.58809823</c:v>
                </c:pt>
                <c:pt idx="36">
                  <c:v>10.88027713</c:v>
                </c:pt>
                <c:pt idx="37">
                  <c:v>11.17245602</c:v>
                </c:pt>
                <c:pt idx="38">
                  <c:v>11.46463492</c:v>
                </c:pt>
                <c:pt idx="39">
                  <c:v>11.75681382</c:v>
                </c:pt>
                <c:pt idx="40">
                  <c:v>12.04899271</c:v>
                </c:pt>
                <c:pt idx="41">
                  <c:v>12.34117161</c:v>
                </c:pt>
                <c:pt idx="42">
                  <c:v>12.63335051</c:v>
                </c:pt>
                <c:pt idx="43">
                  <c:v>12.9255294</c:v>
                </c:pt>
                <c:pt idx="44">
                  <c:v>13.2177083</c:v>
                </c:pt>
                <c:pt idx="45">
                  <c:v>13.50988719</c:v>
                </c:pt>
                <c:pt idx="46">
                  <c:v>13.80206609</c:v>
                </c:pt>
                <c:pt idx="47">
                  <c:v>14.09424499</c:v>
                </c:pt>
                <c:pt idx="48">
                  <c:v>14.38642388</c:v>
                </c:pt>
                <c:pt idx="49">
                  <c:v>14.67860278</c:v>
                </c:pt>
                <c:pt idx="50">
                  <c:v>14.97078167</c:v>
                </c:pt>
                <c:pt idx="51">
                  <c:v>15.26296057</c:v>
                </c:pt>
                <c:pt idx="52">
                  <c:v>15.55513947</c:v>
                </c:pt>
                <c:pt idx="53">
                  <c:v>15.84731836</c:v>
                </c:pt>
                <c:pt idx="54">
                  <c:v>16.13949726</c:v>
                </c:pt>
                <c:pt idx="55">
                  <c:v>16.43167615</c:v>
                </c:pt>
                <c:pt idx="56">
                  <c:v>16.72385505</c:v>
                </c:pt>
                <c:pt idx="57">
                  <c:v>17.01603395</c:v>
                </c:pt>
                <c:pt idx="58">
                  <c:v>17.30821284</c:v>
                </c:pt>
                <c:pt idx="59">
                  <c:v>17.60039174</c:v>
                </c:pt>
                <c:pt idx="60">
                  <c:v>17.89257063</c:v>
                </c:pt>
                <c:pt idx="61">
                  <c:v>18.18474953</c:v>
                </c:pt>
                <c:pt idx="62">
                  <c:v>18.47692843</c:v>
                </c:pt>
                <c:pt idx="63">
                  <c:v>18.76910732</c:v>
                </c:pt>
                <c:pt idx="64">
                  <c:v>19.06128622</c:v>
                </c:pt>
                <c:pt idx="65">
                  <c:v>19.35346512</c:v>
                </c:pt>
                <c:pt idx="66">
                  <c:v>19.64564401</c:v>
                </c:pt>
                <c:pt idx="67">
                  <c:v>19.93782291</c:v>
                </c:pt>
                <c:pt idx="68">
                  <c:v>20.2300018</c:v>
                </c:pt>
                <c:pt idx="69">
                  <c:v>20.5221807</c:v>
                </c:pt>
                <c:pt idx="70">
                  <c:v>20.8143596</c:v>
                </c:pt>
                <c:pt idx="71">
                  <c:v>21.10653849</c:v>
                </c:pt>
                <c:pt idx="72">
                  <c:v>21.39871739</c:v>
                </c:pt>
                <c:pt idx="73">
                  <c:v>21.69089628</c:v>
                </c:pt>
                <c:pt idx="74">
                  <c:v>21.98307518</c:v>
                </c:pt>
                <c:pt idx="75">
                  <c:v>22.27525408</c:v>
                </c:pt>
                <c:pt idx="76">
                  <c:v>22.56743297</c:v>
                </c:pt>
                <c:pt idx="77">
                  <c:v>22.85961187</c:v>
                </c:pt>
                <c:pt idx="78">
                  <c:v>23.15179076</c:v>
                </c:pt>
                <c:pt idx="79">
                  <c:v>23.44396966</c:v>
                </c:pt>
                <c:pt idx="80">
                  <c:v>23.73614856</c:v>
                </c:pt>
                <c:pt idx="81">
                  <c:v>24.02832745</c:v>
                </c:pt>
                <c:pt idx="82">
                  <c:v>24.32050635</c:v>
                </c:pt>
                <c:pt idx="83">
                  <c:v>24.61268525</c:v>
                </c:pt>
                <c:pt idx="84">
                  <c:v>24.90486414</c:v>
                </c:pt>
                <c:pt idx="85">
                  <c:v>25.19704304</c:v>
                </c:pt>
                <c:pt idx="86">
                  <c:v>25.48922193</c:v>
                </c:pt>
                <c:pt idx="87">
                  <c:v>25.78140083</c:v>
                </c:pt>
                <c:pt idx="88">
                  <c:v>26.07357973</c:v>
                </c:pt>
                <c:pt idx="89">
                  <c:v>26.36575862</c:v>
                </c:pt>
                <c:pt idx="90">
                  <c:v>26.65793752</c:v>
                </c:pt>
                <c:pt idx="91">
                  <c:v>26.95011641</c:v>
                </c:pt>
                <c:pt idx="92">
                  <c:v>27.24229531</c:v>
                </c:pt>
                <c:pt idx="93">
                  <c:v>27.53447421</c:v>
                </c:pt>
                <c:pt idx="94">
                  <c:v>27.8266531</c:v>
                </c:pt>
                <c:pt idx="95">
                  <c:v>28.118832</c:v>
                </c:pt>
                <c:pt idx="96">
                  <c:v>28.41101089</c:v>
                </c:pt>
                <c:pt idx="97">
                  <c:v>28.70318979</c:v>
                </c:pt>
                <c:pt idx="98">
                  <c:v>28.99536869</c:v>
                </c:pt>
                <c:pt idx="99">
                  <c:v>29.28754758</c:v>
                </c:pt>
                <c:pt idx="100">
                  <c:v>More</c:v>
                </c:pt>
              </c:strCache>
            </c:strRef>
          </c:cat>
          <c:val>
            <c:numRef>
              <c:f>Hist3!$B$2:$B$102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1151360"/>
        <c:axId val="151172608"/>
      </c:barChart>
      <c:catAx>
        <c:axId val="15115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1172608"/>
        <c:crosses val="autoZero"/>
        <c:auto val="1"/>
        <c:lblAlgn val="ctr"/>
        <c:lblOffset val="100"/>
      </c:catAx>
      <c:valAx>
        <c:axId val="151172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1151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Hist4!$A$2:$A$102</c:f>
              <c:strCache>
                <c:ptCount val="101"/>
                <c:pt idx="0">
                  <c:v>0.293445502</c:v>
                </c:pt>
                <c:pt idx="1">
                  <c:v>0.539687539</c:v>
                </c:pt>
                <c:pt idx="2">
                  <c:v>0.785929575</c:v>
                </c:pt>
                <c:pt idx="3">
                  <c:v>1.032171612</c:v>
                </c:pt>
                <c:pt idx="4">
                  <c:v>1.278413649</c:v>
                </c:pt>
                <c:pt idx="5">
                  <c:v>1.524655686</c:v>
                </c:pt>
                <c:pt idx="6">
                  <c:v>1.770897723</c:v>
                </c:pt>
                <c:pt idx="7">
                  <c:v>2.017139759</c:v>
                </c:pt>
                <c:pt idx="8">
                  <c:v>2.263381796</c:v>
                </c:pt>
                <c:pt idx="9">
                  <c:v>2.509623833</c:v>
                </c:pt>
                <c:pt idx="10">
                  <c:v>2.75586587</c:v>
                </c:pt>
                <c:pt idx="11">
                  <c:v>3.002107906</c:v>
                </c:pt>
                <c:pt idx="12">
                  <c:v>3.248349943</c:v>
                </c:pt>
                <c:pt idx="13">
                  <c:v>3.49459198</c:v>
                </c:pt>
                <c:pt idx="14">
                  <c:v>3.740834017</c:v>
                </c:pt>
                <c:pt idx="15">
                  <c:v>3.987076054</c:v>
                </c:pt>
                <c:pt idx="16">
                  <c:v>4.23331809</c:v>
                </c:pt>
                <c:pt idx="17">
                  <c:v>4.479560127</c:v>
                </c:pt>
                <c:pt idx="18">
                  <c:v>4.725802164</c:v>
                </c:pt>
                <c:pt idx="19">
                  <c:v>4.972044201</c:v>
                </c:pt>
                <c:pt idx="20">
                  <c:v>5.218286238</c:v>
                </c:pt>
                <c:pt idx="21">
                  <c:v>5.464528274</c:v>
                </c:pt>
                <c:pt idx="22">
                  <c:v>5.710770311</c:v>
                </c:pt>
                <c:pt idx="23">
                  <c:v>5.957012348</c:v>
                </c:pt>
                <c:pt idx="24">
                  <c:v>6.203254385</c:v>
                </c:pt>
                <c:pt idx="25">
                  <c:v>6.449496422</c:v>
                </c:pt>
                <c:pt idx="26">
                  <c:v>6.695738458</c:v>
                </c:pt>
                <c:pt idx="27">
                  <c:v>6.941980495</c:v>
                </c:pt>
                <c:pt idx="28">
                  <c:v>7.188222532</c:v>
                </c:pt>
                <c:pt idx="29">
                  <c:v>7.434464569</c:v>
                </c:pt>
                <c:pt idx="30">
                  <c:v>7.680706606</c:v>
                </c:pt>
                <c:pt idx="31">
                  <c:v>7.926948642</c:v>
                </c:pt>
                <c:pt idx="32">
                  <c:v>8.173190679</c:v>
                </c:pt>
                <c:pt idx="33">
                  <c:v>8.419432716</c:v>
                </c:pt>
                <c:pt idx="34">
                  <c:v>8.665674753</c:v>
                </c:pt>
                <c:pt idx="35">
                  <c:v>8.91191679</c:v>
                </c:pt>
                <c:pt idx="36">
                  <c:v>9.158158826</c:v>
                </c:pt>
                <c:pt idx="37">
                  <c:v>9.404400863</c:v>
                </c:pt>
                <c:pt idx="38">
                  <c:v>9.6506429</c:v>
                </c:pt>
                <c:pt idx="39">
                  <c:v>9.896884937</c:v>
                </c:pt>
                <c:pt idx="40">
                  <c:v>10.14312697</c:v>
                </c:pt>
                <c:pt idx="41">
                  <c:v>10.38936901</c:v>
                </c:pt>
                <c:pt idx="42">
                  <c:v>10.63561105</c:v>
                </c:pt>
                <c:pt idx="43">
                  <c:v>10.88185308</c:v>
                </c:pt>
                <c:pt idx="44">
                  <c:v>11.12809512</c:v>
                </c:pt>
                <c:pt idx="45">
                  <c:v>11.37433716</c:v>
                </c:pt>
                <c:pt idx="46">
                  <c:v>11.62057919</c:v>
                </c:pt>
                <c:pt idx="47">
                  <c:v>11.86682123</c:v>
                </c:pt>
                <c:pt idx="48">
                  <c:v>12.11306327</c:v>
                </c:pt>
                <c:pt idx="49">
                  <c:v>12.3593053</c:v>
                </c:pt>
                <c:pt idx="50">
                  <c:v>12.60554734</c:v>
                </c:pt>
                <c:pt idx="51">
                  <c:v>12.85178938</c:v>
                </c:pt>
                <c:pt idx="52">
                  <c:v>13.09803142</c:v>
                </c:pt>
                <c:pt idx="53">
                  <c:v>13.34427345</c:v>
                </c:pt>
                <c:pt idx="54">
                  <c:v>13.59051549</c:v>
                </c:pt>
                <c:pt idx="55">
                  <c:v>13.83675753</c:v>
                </c:pt>
                <c:pt idx="56">
                  <c:v>14.08299956</c:v>
                </c:pt>
                <c:pt idx="57">
                  <c:v>14.3292416</c:v>
                </c:pt>
                <c:pt idx="58">
                  <c:v>14.57548364</c:v>
                </c:pt>
                <c:pt idx="59">
                  <c:v>14.82172567</c:v>
                </c:pt>
                <c:pt idx="60">
                  <c:v>15.06796771</c:v>
                </c:pt>
                <c:pt idx="61">
                  <c:v>15.31420975</c:v>
                </c:pt>
                <c:pt idx="62">
                  <c:v>15.56045178</c:v>
                </c:pt>
                <c:pt idx="63">
                  <c:v>15.80669382</c:v>
                </c:pt>
                <c:pt idx="64">
                  <c:v>16.05293586</c:v>
                </c:pt>
                <c:pt idx="65">
                  <c:v>16.29917789</c:v>
                </c:pt>
                <c:pt idx="66">
                  <c:v>16.54541993</c:v>
                </c:pt>
                <c:pt idx="67">
                  <c:v>16.79166197</c:v>
                </c:pt>
                <c:pt idx="68">
                  <c:v>17.037904</c:v>
                </c:pt>
                <c:pt idx="69">
                  <c:v>17.28414604</c:v>
                </c:pt>
                <c:pt idx="70">
                  <c:v>17.53038808</c:v>
                </c:pt>
                <c:pt idx="71">
                  <c:v>17.77663011</c:v>
                </c:pt>
                <c:pt idx="72">
                  <c:v>18.02287215</c:v>
                </c:pt>
                <c:pt idx="73">
                  <c:v>18.26911419</c:v>
                </c:pt>
                <c:pt idx="74">
                  <c:v>18.51535622</c:v>
                </c:pt>
                <c:pt idx="75">
                  <c:v>18.76159826</c:v>
                </c:pt>
                <c:pt idx="76">
                  <c:v>19.0078403</c:v>
                </c:pt>
                <c:pt idx="77">
                  <c:v>19.25408234</c:v>
                </c:pt>
                <c:pt idx="78">
                  <c:v>19.50032437</c:v>
                </c:pt>
                <c:pt idx="79">
                  <c:v>19.74656641</c:v>
                </c:pt>
                <c:pt idx="80">
                  <c:v>19.99280845</c:v>
                </c:pt>
                <c:pt idx="81">
                  <c:v>20.23905048</c:v>
                </c:pt>
                <c:pt idx="82">
                  <c:v>20.48529252</c:v>
                </c:pt>
                <c:pt idx="83">
                  <c:v>20.73153456</c:v>
                </c:pt>
                <c:pt idx="84">
                  <c:v>20.97777659</c:v>
                </c:pt>
                <c:pt idx="85">
                  <c:v>21.22401863</c:v>
                </c:pt>
                <c:pt idx="86">
                  <c:v>21.47026067</c:v>
                </c:pt>
                <c:pt idx="87">
                  <c:v>21.7165027</c:v>
                </c:pt>
                <c:pt idx="88">
                  <c:v>21.96274474</c:v>
                </c:pt>
                <c:pt idx="89">
                  <c:v>22.20898678</c:v>
                </c:pt>
                <c:pt idx="90">
                  <c:v>22.45522881</c:v>
                </c:pt>
                <c:pt idx="91">
                  <c:v>22.70147085</c:v>
                </c:pt>
                <c:pt idx="92">
                  <c:v>22.94771289</c:v>
                </c:pt>
                <c:pt idx="93">
                  <c:v>23.19395492</c:v>
                </c:pt>
                <c:pt idx="94">
                  <c:v>23.44019696</c:v>
                </c:pt>
                <c:pt idx="95">
                  <c:v>23.686439</c:v>
                </c:pt>
                <c:pt idx="96">
                  <c:v>23.93268103</c:v>
                </c:pt>
                <c:pt idx="97">
                  <c:v>24.17892307</c:v>
                </c:pt>
                <c:pt idx="98">
                  <c:v>24.42516511</c:v>
                </c:pt>
                <c:pt idx="99">
                  <c:v>24.67140714</c:v>
                </c:pt>
                <c:pt idx="100">
                  <c:v>More</c:v>
                </c:pt>
              </c:strCache>
            </c:strRef>
          </c:cat>
          <c:val>
            <c:numRef>
              <c:f>Hist4!$B$2:$B$102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3789952"/>
        <c:axId val="153795584"/>
      </c:barChart>
      <c:catAx>
        <c:axId val="15378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3795584"/>
        <c:crosses val="autoZero"/>
        <c:auto val="1"/>
        <c:lblAlgn val="ctr"/>
        <c:lblOffset val="100"/>
      </c:catAx>
      <c:valAx>
        <c:axId val="153795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3789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Hist5!$A$2:$A$102</c:f>
              <c:strCache>
                <c:ptCount val="101"/>
                <c:pt idx="0">
                  <c:v>979.6743588</c:v>
                </c:pt>
                <c:pt idx="1">
                  <c:v>2005.482443</c:v>
                </c:pt>
                <c:pt idx="2">
                  <c:v>3031.290527</c:v>
                </c:pt>
                <c:pt idx="3">
                  <c:v>4057.098612</c:v>
                </c:pt>
                <c:pt idx="4">
                  <c:v>5082.906696</c:v>
                </c:pt>
                <c:pt idx="5">
                  <c:v>6108.71478</c:v>
                </c:pt>
                <c:pt idx="6">
                  <c:v>7134.522865</c:v>
                </c:pt>
                <c:pt idx="7">
                  <c:v>8160.330949</c:v>
                </c:pt>
                <c:pt idx="8">
                  <c:v>9186.139033</c:v>
                </c:pt>
                <c:pt idx="9">
                  <c:v>10211.94712</c:v>
                </c:pt>
                <c:pt idx="10">
                  <c:v>11237.7552</c:v>
                </c:pt>
                <c:pt idx="11">
                  <c:v>12263.56329</c:v>
                </c:pt>
                <c:pt idx="12">
                  <c:v>13289.37137</c:v>
                </c:pt>
                <c:pt idx="13">
                  <c:v>14315.17945</c:v>
                </c:pt>
                <c:pt idx="14">
                  <c:v>15340.98754</c:v>
                </c:pt>
                <c:pt idx="15">
                  <c:v>16366.79562</c:v>
                </c:pt>
                <c:pt idx="16">
                  <c:v>17392.60371</c:v>
                </c:pt>
                <c:pt idx="17">
                  <c:v>18418.41179</c:v>
                </c:pt>
                <c:pt idx="18">
                  <c:v>19444.21988</c:v>
                </c:pt>
                <c:pt idx="19">
                  <c:v>20470.02796</c:v>
                </c:pt>
                <c:pt idx="20">
                  <c:v>21495.83605</c:v>
                </c:pt>
                <c:pt idx="21">
                  <c:v>22521.64413</c:v>
                </c:pt>
                <c:pt idx="22">
                  <c:v>23547.45221</c:v>
                </c:pt>
                <c:pt idx="23">
                  <c:v>24573.2603</c:v>
                </c:pt>
                <c:pt idx="24">
                  <c:v>25599.06838</c:v>
                </c:pt>
                <c:pt idx="25">
                  <c:v>26624.87647</c:v>
                </c:pt>
                <c:pt idx="26">
                  <c:v>27650.68455</c:v>
                </c:pt>
                <c:pt idx="27">
                  <c:v>28676.49264</c:v>
                </c:pt>
                <c:pt idx="28">
                  <c:v>29702.30072</c:v>
                </c:pt>
                <c:pt idx="29">
                  <c:v>30728.1088</c:v>
                </c:pt>
                <c:pt idx="30">
                  <c:v>31753.91689</c:v>
                </c:pt>
                <c:pt idx="31">
                  <c:v>32779.72497</c:v>
                </c:pt>
                <c:pt idx="32">
                  <c:v>33805.53306</c:v>
                </c:pt>
                <c:pt idx="33">
                  <c:v>34831.34114</c:v>
                </c:pt>
                <c:pt idx="34">
                  <c:v>35857.14923</c:v>
                </c:pt>
                <c:pt idx="35">
                  <c:v>36882.95731</c:v>
                </c:pt>
                <c:pt idx="36">
                  <c:v>37908.76539</c:v>
                </c:pt>
                <c:pt idx="37">
                  <c:v>38934.57348</c:v>
                </c:pt>
                <c:pt idx="38">
                  <c:v>39960.38156</c:v>
                </c:pt>
                <c:pt idx="39">
                  <c:v>40986.18965</c:v>
                </c:pt>
                <c:pt idx="40">
                  <c:v>42011.99773</c:v>
                </c:pt>
                <c:pt idx="41">
                  <c:v>43037.80582</c:v>
                </c:pt>
                <c:pt idx="42">
                  <c:v>44063.6139</c:v>
                </c:pt>
                <c:pt idx="43">
                  <c:v>45089.42198</c:v>
                </c:pt>
                <c:pt idx="44">
                  <c:v>46115.23007</c:v>
                </c:pt>
                <c:pt idx="45">
                  <c:v>47141.03815</c:v>
                </c:pt>
                <c:pt idx="46">
                  <c:v>48166.84624</c:v>
                </c:pt>
                <c:pt idx="47">
                  <c:v>49192.65432</c:v>
                </c:pt>
                <c:pt idx="48">
                  <c:v>50218.46241</c:v>
                </c:pt>
                <c:pt idx="49">
                  <c:v>51244.27049</c:v>
                </c:pt>
                <c:pt idx="50">
                  <c:v>52270.07857</c:v>
                </c:pt>
                <c:pt idx="51">
                  <c:v>53295.88666</c:v>
                </c:pt>
                <c:pt idx="52">
                  <c:v>54321.69474</c:v>
                </c:pt>
                <c:pt idx="53">
                  <c:v>55347.50283</c:v>
                </c:pt>
                <c:pt idx="54">
                  <c:v>56373.31091</c:v>
                </c:pt>
                <c:pt idx="55">
                  <c:v>57399.119</c:v>
                </c:pt>
                <c:pt idx="56">
                  <c:v>58424.92708</c:v>
                </c:pt>
                <c:pt idx="57">
                  <c:v>59450.73517</c:v>
                </c:pt>
                <c:pt idx="58">
                  <c:v>60476.54325</c:v>
                </c:pt>
                <c:pt idx="59">
                  <c:v>61502.35133</c:v>
                </c:pt>
                <c:pt idx="60">
                  <c:v>62528.15942</c:v>
                </c:pt>
                <c:pt idx="61">
                  <c:v>63553.9675</c:v>
                </c:pt>
                <c:pt idx="62">
                  <c:v>64579.77559</c:v>
                </c:pt>
                <c:pt idx="63">
                  <c:v>65605.58367</c:v>
                </c:pt>
                <c:pt idx="64">
                  <c:v>66631.39176</c:v>
                </c:pt>
                <c:pt idx="65">
                  <c:v>67657.19984</c:v>
                </c:pt>
                <c:pt idx="66">
                  <c:v>68683.00792</c:v>
                </c:pt>
                <c:pt idx="67">
                  <c:v>69708.81601</c:v>
                </c:pt>
                <c:pt idx="68">
                  <c:v>70734.62409</c:v>
                </c:pt>
                <c:pt idx="69">
                  <c:v>71760.43218</c:v>
                </c:pt>
                <c:pt idx="70">
                  <c:v>72786.24026</c:v>
                </c:pt>
                <c:pt idx="71">
                  <c:v>73812.04835</c:v>
                </c:pt>
                <c:pt idx="72">
                  <c:v>74837.85643</c:v>
                </c:pt>
                <c:pt idx="73">
                  <c:v>75863.66451</c:v>
                </c:pt>
                <c:pt idx="74">
                  <c:v>76889.4726</c:v>
                </c:pt>
                <c:pt idx="75">
                  <c:v>77915.28068</c:v>
                </c:pt>
                <c:pt idx="76">
                  <c:v>78941.08877</c:v>
                </c:pt>
                <c:pt idx="77">
                  <c:v>79966.89685</c:v>
                </c:pt>
                <c:pt idx="78">
                  <c:v>80992.70494</c:v>
                </c:pt>
                <c:pt idx="79">
                  <c:v>82018.51302</c:v>
                </c:pt>
                <c:pt idx="80">
                  <c:v>83044.3211</c:v>
                </c:pt>
                <c:pt idx="81">
                  <c:v>84070.12919</c:v>
                </c:pt>
                <c:pt idx="82">
                  <c:v>85095.93727</c:v>
                </c:pt>
                <c:pt idx="83">
                  <c:v>86121.74536</c:v>
                </c:pt>
                <c:pt idx="84">
                  <c:v>87147.55344</c:v>
                </c:pt>
                <c:pt idx="85">
                  <c:v>88173.36153</c:v>
                </c:pt>
                <c:pt idx="86">
                  <c:v>89199.16961</c:v>
                </c:pt>
                <c:pt idx="87">
                  <c:v>90224.97769</c:v>
                </c:pt>
                <c:pt idx="88">
                  <c:v>91250.78578</c:v>
                </c:pt>
                <c:pt idx="89">
                  <c:v>92276.59386</c:v>
                </c:pt>
                <c:pt idx="90">
                  <c:v>93302.40195</c:v>
                </c:pt>
                <c:pt idx="91">
                  <c:v>94328.21003</c:v>
                </c:pt>
                <c:pt idx="92">
                  <c:v>95354.01812</c:v>
                </c:pt>
                <c:pt idx="93">
                  <c:v>96379.8262</c:v>
                </c:pt>
                <c:pt idx="94">
                  <c:v>97405.63429</c:v>
                </c:pt>
                <c:pt idx="95">
                  <c:v>98431.44237</c:v>
                </c:pt>
                <c:pt idx="96">
                  <c:v>99457.25045</c:v>
                </c:pt>
                <c:pt idx="97">
                  <c:v>100483.0585</c:v>
                </c:pt>
                <c:pt idx="98">
                  <c:v>101508.8666</c:v>
                </c:pt>
                <c:pt idx="99">
                  <c:v>102534.6747</c:v>
                </c:pt>
                <c:pt idx="100">
                  <c:v>More</c:v>
                </c:pt>
              </c:strCache>
            </c:strRef>
          </c:cat>
          <c:val>
            <c:numRef>
              <c:f>Hist5!$B$2:$B$102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3907200"/>
        <c:axId val="153909888"/>
      </c:barChart>
      <c:catAx>
        <c:axId val="15390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3909888"/>
        <c:crosses val="autoZero"/>
        <c:auto val="1"/>
        <c:lblAlgn val="ctr"/>
        <c:lblOffset val="100"/>
      </c:catAx>
      <c:valAx>
        <c:axId val="153909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3907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Hist6!$A$2:$A$102</c:f>
              <c:strCache>
                <c:ptCount val="101"/>
                <c:pt idx="0">
                  <c:v>979.6468261</c:v>
                </c:pt>
                <c:pt idx="1">
                  <c:v>2005.43593</c:v>
                </c:pt>
                <c:pt idx="2">
                  <c:v>3031.225035</c:v>
                </c:pt>
                <c:pt idx="3">
                  <c:v>4057.014139</c:v>
                </c:pt>
                <c:pt idx="4">
                  <c:v>5082.803243</c:v>
                </c:pt>
                <c:pt idx="5">
                  <c:v>6108.592348</c:v>
                </c:pt>
                <c:pt idx="6">
                  <c:v>7134.381452</c:v>
                </c:pt>
                <c:pt idx="7">
                  <c:v>8160.170556</c:v>
                </c:pt>
                <c:pt idx="8">
                  <c:v>9185.95966</c:v>
                </c:pt>
                <c:pt idx="9">
                  <c:v>10211.74876</c:v>
                </c:pt>
                <c:pt idx="10">
                  <c:v>11237.53787</c:v>
                </c:pt>
                <c:pt idx="11">
                  <c:v>12263.32697</c:v>
                </c:pt>
                <c:pt idx="12">
                  <c:v>13289.11608</c:v>
                </c:pt>
                <c:pt idx="13">
                  <c:v>14314.90518</c:v>
                </c:pt>
                <c:pt idx="14">
                  <c:v>15340.69429</c:v>
                </c:pt>
                <c:pt idx="15">
                  <c:v>16366.48339</c:v>
                </c:pt>
                <c:pt idx="16">
                  <c:v>17392.27249</c:v>
                </c:pt>
                <c:pt idx="17">
                  <c:v>18418.0616</c:v>
                </c:pt>
                <c:pt idx="18">
                  <c:v>19443.8507</c:v>
                </c:pt>
                <c:pt idx="19">
                  <c:v>20469.63981</c:v>
                </c:pt>
                <c:pt idx="20">
                  <c:v>21495.42891</c:v>
                </c:pt>
                <c:pt idx="21">
                  <c:v>22521.21802</c:v>
                </c:pt>
                <c:pt idx="22">
                  <c:v>23547.00712</c:v>
                </c:pt>
                <c:pt idx="23">
                  <c:v>24572.79622</c:v>
                </c:pt>
                <c:pt idx="24">
                  <c:v>25598.58533</c:v>
                </c:pt>
                <c:pt idx="25">
                  <c:v>26624.37443</c:v>
                </c:pt>
                <c:pt idx="26">
                  <c:v>27650.16354</c:v>
                </c:pt>
                <c:pt idx="27">
                  <c:v>28675.95264</c:v>
                </c:pt>
                <c:pt idx="28">
                  <c:v>29701.74175</c:v>
                </c:pt>
                <c:pt idx="29">
                  <c:v>30727.53085</c:v>
                </c:pt>
                <c:pt idx="30">
                  <c:v>31753.31995</c:v>
                </c:pt>
                <c:pt idx="31">
                  <c:v>32779.10906</c:v>
                </c:pt>
                <c:pt idx="32">
                  <c:v>33804.89816</c:v>
                </c:pt>
                <c:pt idx="33">
                  <c:v>34830.68727</c:v>
                </c:pt>
                <c:pt idx="34">
                  <c:v>35856.47637</c:v>
                </c:pt>
                <c:pt idx="35">
                  <c:v>36882.26548</c:v>
                </c:pt>
                <c:pt idx="36">
                  <c:v>37908.05458</c:v>
                </c:pt>
                <c:pt idx="37">
                  <c:v>38933.84368</c:v>
                </c:pt>
                <c:pt idx="38">
                  <c:v>39959.63279</c:v>
                </c:pt>
                <c:pt idx="39">
                  <c:v>40985.42189</c:v>
                </c:pt>
                <c:pt idx="40">
                  <c:v>42011.211</c:v>
                </c:pt>
                <c:pt idx="41">
                  <c:v>43037.0001</c:v>
                </c:pt>
                <c:pt idx="42">
                  <c:v>44062.78921</c:v>
                </c:pt>
                <c:pt idx="43">
                  <c:v>45088.57831</c:v>
                </c:pt>
                <c:pt idx="44">
                  <c:v>46114.36741</c:v>
                </c:pt>
                <c:pt idx="45">
                  <c:v>47140.15652</c:v>
                </c:pt>
                <c:pt idx="46">
                  <c:v>48165.94562</c:v>
                </c:pt>
                <c:pt idx="47">
                  <c:v>49191.73473</c:v>
                </c:pt>
                <c:pt idx="48">
                  <c:v>50217.52383</c:v>
                </c:pt>
                <c:pt idx="49">
                  <c:v>51243.31294</c:v>
                </c:pt>
                <c:pt idx="50">
                  <c:v>52269.10204</c:v>
                </c:pt>
                <c:pt idx="51">
                  <c:v>53294.89114</c:v>
                </c:pt>
                <c:pt idx="52">
                  <c:v>54320.68025</c:v>
                </c:pt>
                <c:pt idx="53">
                  <c:v>55346.46935</c:v>
                </c:pt>
                <c:pt idx="54">
                  <c:v>56372.25846</c:v>
                </c:pt>
                <c:pt idx="55">
                  <c:v>57398.04756</c:v>
                </c:pt>
                <c:pt idx="56">
                  <c:v>58423.83667</c:v>
                </c:pt>
                <c:pt idx="57">
                  <c:v>59449.62577</c:v>
                </c:pt>
                <c:pt idx="58">
                  <c:v>60475.41487</c:v>
                </c:pt>
                <c:pt idx="59">
                  <c:v>61501.20398</c:v>
                </c:pt>
                <c:pt idx="60">
                  <c:v>62526.99308</c:v>
                </c:pt>
                <c:pt idx="61">
                  <c:v>63552.78219</c:v>
                </c:pt>
                <c:pt idx="62">
                  <c:v>64578.57129</c:v>
                </c:pt>
                <c:pt idx="63">
                  <c:v>65604.3604</c:v>
                </c:pt>
                <c:pt idx="64">
                  <c:v>66630.1495</c:v>
                </c:pt>
                <c:pt idx="65">
                  <c:v>67655.9386</c:v>
                </c:pt>
                <c:pt idx="66">
                  <c:v>68681.72771</c:v>
                </c:pt>
                <c:pt idx="67">
                  <c:v>69707.51681</c:v>
                </c:pt>
                <c:pt idx="68">
                  <c:v>70733.30592</c:v>
                </c:pt>
                <c:pt idx="69">
                  <c:v>71759.09502</c:v>
                </c:pt>
                <c:pt idx="70">
                  <c:v>72784.88413</c:v>
                </c:pt>
                <c:pt idx="71">
                  <c:v>73810.67323</c:v>
                </c:pt>
                <c:pt idx="72">
                  <c:v>74836.46233</c:v>
                </c:pt>
                <c:pt idx="73">
                  <c:v>75862.25144</c:v>
                </c:pt>
                <c:pt idx="74">
                  <c:v>76888.04054</c:v>
                </c:pt>
                <c:pt idx="75">
                  <c:v>77913.82965</c:v>
                </c:pt>
                <c:pt idx="76">
                  <c:v>78939.61875</c:v>
                </c:pt>
                <c:pt idx="77">
                  <c:v>79965.40786</c:v>
                </c:pt>
                <c:pt idx="78">
                  <c:v>80991.19696</c:v>
                </c:pt>
                <c:pt idx="79">
                  <c:v>82016.98606</c:v>
                </c:pt>
                <c:pt idx="80">
                  <c:v>83042.77517</c:v>
                </c:pt>
                <c:pt idx="81">
                  <c:v>84068.56427</c:v>
                </c:pt>
                <c:pt idx="82">
                  <c:v>85094.35338</c:v>
                </c:pt>
                <c:pt idx="83">
                  <c:v>86120.14248</c:v>
                </c:pt>
                <c:pt idx="84">
                  <c:v>87145.93159</c:v>
                </c:pt>
                <c:pt idx="85">
                  <c:v>88171.72069</c:v>
                </c:pt>
                <c:pt idx="86">
                  <c:v>89197.50979</c:v>
                </c:pt>
                <c:pt idx="87">
                  <c:v>90223.2989</c:v>
                </c:pt>
                <c:pt idx="88">
                  <c:v>91249.088</c:v>
                </c:pt>
                <c:pt idx="89">
                  <c:v>92274.87711</c:v>
                </c:pt>
                <c:pt idx="90">
                  <c:v>93300.66621</c:v>
                </c:pt>
                <c:pt idx="91">
                  <c:v>94326.45532</c:v>
                </c:pt>
                <c:pt idx="92">
                  <c:v>95352.24442</c:v>
                </c:pt>
                <c:pt idx="93">
                  <c:v>96378.03352</c:v>
                </c:pt>
                <c:pt idx="94">
                  <c:v>97403.82263</c:v>
                </c:pt>
                <c:pt idx="95">
                  <c:v>98429.61173</c:v>
                </c:pt>
                <c:pt idx="96">
                  <c:v>99455.40084</c:v>
                </c:pt>
                <c:pt idx="97">
                  <c:v>100481.1899</c:v>
                </c:pt>
                <c:pt idx="98">
                  <c:v>101506.979</c:v>
                </c:pt>
                <c:pt idx="99">
                  <c:v>102532.7681</c:v>
                </c:pt>
                <c:pt idx="100">
                  <c:v>More</c:v>
                </c:pt>
              </c:strCache>
            </c:strRef>
          </c:cat>
          <c:val>
            <c:numRef>
              <c:f>Hist6!$B$2:$B$102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4987520"/>
        <c:axId val="155064576"/>
      </c:barChart>
      <c:catAx>
        <c:axId val="15498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5064576"/>
        <c:crosses val="autoZero"/>
        <c:auto val="1"/>
        <c:lblAlgn val="ctr"/>
        <c:lblOffset val="100"/>
      </c:catAx>
      <c:valAx>
        <c:axId val="155064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4987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Data!$K$2</c:f>
              <c:strCache>
                <c:ptCount val="1"/>
                <c:pt idx="0">
                  <c:v>cpuTime[Sec]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Data!$J$3:$J$102</c:f>
              <c:numCache>
                <c:formatCode>General</c:formatCode>
                <c:ptCount val="100"/>
                <c:pt idx="0">
                  <c:v>685123</c:v>
                </c:pt>
                <c:pt idx="1">
                  <c:v>333679</c:v>
                </c:pt>
                <c:pt idx="2">
                  <c:v>327740</c:v>
                </c:pt>
                <c:pt idx="3">
                  <c:v>823327</c:v>
                </c:pt>
                <c:pt idx="4">
                  <c:v>793986</c:v>
                </c:pt>
                <c:pt idx="5">
                  <c:v>582448</c:v>
                </c:pt>
                <c:pt idx="6">
                  <c:v>185563</c:v>
                </c:pt>
                <c:pt idx="7">
                  <c:v>114732</c:v>
                </c:pt>
                <c:pt idx="8">
                  <c:v>252800</c:v>
                </c:pt>
                <c:pt idx="9">
                  <c:v>87577</c:v>
                </c:pt>
                <c:pt idx="10">
                  <c:v>715753</c:v>
                </c:pt>
                <c:pt idx="11">
                  <c:v>912362</c:v>
                </c:pt>
                <c:pt idx="12">
                  <c:v>419524</c:v>
                </c:pt>
                <c:pt idx="13">
                  <c:v>634933</c:v>
                </c:pt>
                <c:pt idx="14">
                  <c:v>5672</c:v>
                </c:pt>
                <c:pt idx="15">
                  <c:v>357777</c:v>
                </c:pt>
                <c:pt idx="16">
                  <c:v>257954</c:v>
                </c:pt>
                <c:pt idx="17">
                  <c:v>270999</c:v>
                </c:pt>
                <c:pt idx="18">
                  <c:v>639016</c:v>
                </c:pt>
                <c:pt idx="19">
                  <c:v>153289</c:v>
                </c:pt>
                <c:pt idx="20">
                  <c:v>307069</c:v>
                </c:pt>
                <c:pt idx="21">
                  <c:v>278697</c:v>
                </c:pt>
                <c:pt idx="22">
                  <c:v>572866</c:v>
                </c:pt>
                <c:pt idx="23">
                  <c:v>538462</c:v>
                </c:pt>
                <c:pt idx="24">
                  <c:v>172687</c:v>
                </c:pt>
                <c:pt idx="25">
                  <c:v>432085</c:v>
                </c:pt>
                <c:pt idx="26">
                  <c:v>114949</c:v>
                </c:pt>
                <c:pt idx="27">
                  <c:v>427654</c:v>
                </c:pt>
                <c:pt idx="28">
                  <c:v>496248</c:v>
                </c:pt>
                <c:pt idx="29">
                  <c:v>221436</c:v>
                </c:pt>
                <c:pt idx="30">
                  <c:v>357085</c:v>
                </c:pt>
                <c:pt idx="31">
                  <c:v>458652</c:v>
                </c:pt>
                <c:pt idx="32">
                  <c:v>506602</c:v>
                </c:pt>
                <c:pt idx="33">
                  <c:v>583000</c:v>
                </c:pt>
                <c:pt idx="34">
                  <c:v>522083</c:v>
                </c:pt>
                <c:pt idx="35">
                  <c:v>244689</c:v>
                </c:pt>
                <c:pt idx="36">
                  <c:v>906347</c:v>
                </c:pt>
                <c:pt idx="37">
                  <c:v>532229</c:v>
                </c:pt>
                <c:pt idx="38">
                  <c:v>36115</c:v>
                </c:pt>
                <c:pt idx="39">
                  <c:v>47681</c:v>
                </c:pt>
                <c:pt idx="40">
                  <c:v>626798</c:v>
                </c:pt>
                <c:pt idx="41">
                  <c:v>774344</c:v>
                </c:pt>
                <c:pt idx="42">
                  <c:v>659595</c:v>
                </c:pt>
                <c:pt idx="43">
                  <c:v>800011</c:v>
                </c:pt>
                <c:pt idx="44">
                  <c:v>635147</c:v>
                </c:pt>
                <c:pt idx="45">
                  <c:v>852607</c:v>
                </c:pt>
                <c:pt idx="46">
                  <c:v>770910</c:v>
                </c:pt>
                <c:pt idx="47">
                  <c:v>649762</c:v>
                </c:pt>
                <c:pt idx="48">
                  <c:v>535573</c:v>
                </c:pt>
                <c:pt idx="49">
                  <c:v>78961</c:v>
                </c:pt>
                <c:pt idx="50">
                  <c:v>724202</c:v>
                </c:pt>
                <c:pt idx="51">
                  <c:v>745458</c:v>
                </c:pt>
                <c:pt idx="52">
                  <c:v>494722</c:v>
                </c:pt>
                <c:pt idx="53">
                  <c:v>918519</c:v>
                </c:pt>
                <c:pt idx="54">
                  <c:v>537874</c:v>
                </c:pt>
                <c:pt idx="55">
                  <c:v>246515</c:v>
                </c:pt>
                <c:pt idx="56">
                  <c:v>119087</c:v>
                </c:pt>
                <c:pt idx="57">
                  <c:v>54629</c:v>
                </c:pt>
                <c:pt idx="58">
                  <c:v>138014</c:v>
                </c:pt>
                <c:pt idx="59">
                  <c:v>670260</c:v>
                </c:pt>
                <c:pt idx="60">
                  <c:v>600525</c:v>
                </c:pt>
                <c:pt idx="61">
                  <c:v>638759</c:v>
                </c:pt>
                <c:pt idx="62">
                  <c:v>263016</c:v>
                </c:pt>
                <c:pt idx="63">
                  <c:v>547603</c:v>
                </c:pt>
                <c:pt idx="64">
                  <c:v>613144</c:v>
                </c:pt>
                <c:pt idx="65">
                  <c:v>540298</c:v>
                </c:pt>
                <c:pt idx="66">
                  <c:v>590400</c:v>
                </c:pt>
                <c:pt idx="67">
                  <c:v>288808</c:v>
                </c:pt>
                <c:pt idx="68">
                  <c:v>361783</c:v>
                </c:pt>
                <c:pt idx="69">
                  <c:v>212722</c:v>
                </c:pt>
                <c:pt idx="70">
                  <c:v>743417</c:v>
                </c:pt>
                <c:pt idx="71">
                  <c:v>654575</c:v>
                </c:pt>
                <c:pt idx="72">
                  <c:v>378636</c:v>
                </c:pt>
                <c:pt idx="73">
                  <c:v>539136</c:v>
                </c:pt>
                <c:pt idx="74">
                  <c:v>571277</c:v>
                </c:pt>
                <c:pt idx="75">
                  <c:v>394166</c:v>
                </c:pt>
                <c:pt idx="76">
                  <c:v>534749</c:v>
                </c:pt>
                <c:pt idx="77">
                  <c:v>233330</c:v>
                </c:pt>
                <c:pt idx="78">
                  <c:v>273940</c:v>
                </c:pt>
                <c:pt idx="79">
                  <c:v>650964</c:v>
                </c:pt>
                <c:pt idx="80">
                  <c:v>570776</c:v>
                </c:pt>
                <c:pt idx="81">
                  <c:v>628457</c:v>
                </c:pt>
                <c:pt idx="82">
                  <c:v>838871</c:v>
                </c:pt>
                <c:pt idx="83">
                  <c:v>430224</c:v>
                </c:pt>
                <c:pt idx="84">
                  <c:v>809595</c:v>
                </c:pt>
                <c:pt idx="85">
                  <c:v>413394</c:v>
                </c:pt>
                <c:pt idx="86">
                  <c:v>306635</c:v>
                </c:pt>
                <c:pt idx="87">
                  <c:v>692213</c:v>
                </c:pt>
                <c:pt idx="88">
                  <c:v>494651</c:v>
                </c:pt>
                <c:pt idx="89">
                  <c:v>157395</c:v>
                </c:pt>
                <c:pt idx="90">
                  <c:v>282550</c:v>
                </c:pt>
                <c:pt idx="91">
                  <c:v>8414</c:v>
                </c:pt>
                <c:pt idx="92">
                  <c:v>93719</c:v>
                </c:pt>
                <c:pt idx="93">
                  <c:v>665191</c:v>
                </c:pt>
                <c:pt idx="94">
                  <c:v>251888</c:v>
                </c:pt>
                <c:pt idx="95">
                  <c:v>724105</c:v>
                </c:pt>
                <c:pt idx="96">
                  <c:v>315406</c:v>
                </c:pt>
                <c:pt idx="97">
                  <c:v>839087</c:v>
                </c:pt>
                <c:pt idx="98">
                  <c:v>587722</c:v>
                </c:pt>
                <c:pt idx="99">
                  <c:v>834864</c:v>
                </c:pt>
              </c:numCache>
            </c:numRef>
          </c:xVal>
          <c:yVal>
            <c:numRef>
              <c:f>Data!$K$3:$K$102</c:f>
              <c:numCache>
                <c:formatCode>General</c:formatCode>
                <c:ptCount val="100"/>
                <c:pt idx="0">
                  <c:v>56</c:v>
                </c:pt>
                <c:pt idx="1">
                  <c:v>22</c:v>
                </c:pt>
                <c:pt idx="2">
                  <c:v>25</c:v>
                </c:pt>
                <c:pt idx="3">
                  <c:v>58</c:v>
                </c:pt>
                <c:pt idx="4">
                  <c:v>72</c:v>
                </c:pt>
                <c:pt idx="5">
                  <c:v>39</c:v>
                </c:pt>
                <c:pt idx="6">
                  <c:v>10</c:v>
                </c:pt>
                <c:pt idx="7">
                  <c:v>6</c:v>
                </c:pt>
                <c:pt idx="8">
                  <c:v>13</c:v>
                </c:pt>
                <c:pt idx="9">
                  <c:v>4</c:v>
                </c:pt>
                <c:pt idx="10">
                  <c:v>42</c:v>
                </c:pt>
                <c:pt idx="11">
                  <c:v>77</c:v>
                </c:pt>
                <c:pt idx="12">
                  <c:v>24</c:v>
                </c:pt>
                <c:pt idx="13">
                  <c:v>49</c:v>
                </c:pt>
                <c:pt idx="14">
                  <c:v>0</c:v>
                </c:pt>
                <c:pt idx="15">
                  <c:v>21</c:v>
                </c:pt>
                <c:pt idx="16">
                  <c:v>14</c:v>
                </c:pt>
                <c:pt idx="17">
                  <c:v>19</c:v>
                </c:pt>
                <c:pt idx="18">
                  <c:v>54</c:v>
                </c:pt>
                <c:pt idx="19">
                  <c:v>8</c:v>
                </c:pt>
                <c:pt idx="20">
                  <c:v>19</c:v>
                </c:pt>
                <c:pt idx="21">
                  <c:v>17</c:v>
                </c:pt>
                <c:pt idx="22">
                  <c:v>35</c:v>
                </c:pt>
                <c:pt idx="23">
                  <c:v>35</c:v>
                </c:pt>
                <c:pt idx="24">
                  <c:v>9</c:v>
                </c:pt>
                <c:pt idx="25">
                  <c:v>23</c:v>
                </c:pt>
                <c:pt idx="26">
                  <c:v>5</c:v>
                </c:pt>
                <c:pt idx="27">
                  <c:v>30</c:v>
                </c:pt>
                <c:pt idx="28">
                  <c:v>28</c:v>
                </c:pt>
                <c:pt idx="29">
                  <c:v>14</c:v>
                </c:pt>
                <c:pt idx="30">
                  <c:v>22</c:v>
                </c:pt>
                <c:pt idx="31">
                  <c:v>27</c:v>
                </c:pt>
                <c:pt idx="32">
                  <c:v>34</c:v>
                </c:pt>
                <c:pt idx="33">
                  <c:v>49</c:v>
                </c:pt>
                <c:pt idx="34">
                  <c:v>31</c:v>
                </c:pt>
                <c:pt idx="35">
                  <c:v>13</c:v>
                </c:pt>
                <c:pt idx="36">
                  <c:v>64</c:v>
                </c:pt>
                <c:pt idx="37">
                  <c:v>31</c:v>
                </c:pt>
                <c:pt idx="38">
                  <c:v>1</c:v>
                </c:pt>
                <c:pt idx="39">
                  <c:v>1</c:v>
                </c:pt>
                <c:pt idx="40">
                  <c:v>38</c:v>
                </c:pt>
                <c:pt idx="41">
                  <c:v>49</c:v>
                </c:pt>
                <c:pt idx="42">
                  <c:v>53</c:v>
                </c:pt>
                <c:pt idx="43">
                  <c:v>67</c:v>
                </c:pt>
                <c:pt idx="44">
                  <c:v>44</c:v>
                </c:pt>
                <c:pt idx="45">
                  <c:v>78</c:v>
                </c:pt>
                <c:pt idx="46">
                  <c:v>49</c:v>
                </c:pt>
                <c:pt idx="47">
                  <c:v>56</c:v>
                </c:pt>
                <c:pt idx="48">
                  <c:v>33</c:v>
                </c:pt>
                <c:pt idx="49">
                  <c:v>5</c:v>
                </c:pt>
                <c:pt idx="50">
                  <c:v>65</c:v>
                </c:pt>
                <c:pt idx="51">
                  <c:v>67</c:v>
                </c:pt>
                <c:pt idx="52">
                  <c:v>30</c:v>
                </c:pt>
                <c:pt idx="53">
                  <c:v>83</c:v>
                </c:pt>
                <c:pt idx="54">
                  <c:v>39</c:v>
                </c:pt>
                <c:pt idx="55">
                  <c:v>16</c:v>
                </c:pt>
                <c:pt idx="56">
                  <c:v>5</c:v>
                </c:pt>
                <c:pt idx="57">
                  <c:v>2</c:v>
                </c:pt>
                <c:pt idx="58">
                  <c:v>7</c:v>
                </c:pt>
                <c:pt idx="59">
                  <c:v>50</c:v>
                </c:pt>
                <c:pt idx="60">
                  <c:v>46</c:v>
                </c:pt>
                <c:pt idx="61">
                  <c:v>40</c:v>
                </c:pt>
                <c:pt idx="62">
                  <c:v>17</c:v>
                </c:pt>
                <c:pt idx="63">
                  <c:v>30</c:v>
                </c:pt>
                <c:pt idx="64">
                  <c:v>49</c:v>
                </c:pt>
                <c:pt idx="65">
                  <c:v>38</c:v>
                </c:pt>
                <c:pt idx="66">
                  <c:v>40</c:v>
                </c:pt>
                <c:pt idx="67">
                  <c:v>18</c:v>
                </c:pt>
                <c:pt idx="68">
                  <c:v>24</c:v>
                </c:pt>
                <c:pt idx="69">
                  <c:v>10</c:v>
                </c:pt>
                <c:pt idx="70">
                  <c:v>70</c:v>
                </c:pt>
                <c:pt idx="71">
                  <c:v>59</c:v>
                </c:pt>
                <c:pt idx="72">
                  <c:v>29</c:v>
                </c:pt>
                <c:pt idx="73">
                  <c:v>49</c:v>
                </c:pt>
                <c:pt idx="74">
                  <c:v>42</c:v>
                </c:pt>
                <c:pt idx="75">
                  <c:v>28</c:v>
                </c:pt>
                <c:pt idx="76">
                  <c:v>41</c:v>
                </c:pt>
                <c:pt idx="77">
                  <c:v>13</c:v>
                </c:pt>
                <c:pt idx="78">
                  <c:v>15</c:v>
                </c:pt>
                <c:pt idx="79">
                  <c:v>49</c:v>
                </c:pt>
                <c:pt idx="80">
                  <c:v>43</c:v>
                </c:pt>
                <c:pt idx="81">
                  <c:v>54</c:v>
                </c:pt>
                <c:pt idx="82">
                  <c:v>89</c:v>
                </c:pt>
                <c:pt idx="83">
                  <c:v>26</c:v>
                </c:pt>
                <c:pt idx="84">
                  <c:v>58</c:v>
                </c:pt>
                <c:pt idx="85">
                  <c:v>29</c:v>
                </c:pt>
                <c:pt idx="86">
                  <c:v>18</c:v>
                </c:pt>
                <c:pt idx="87">
                  <c:v>48</c:v>
                </c:pt>
                <c:pt idx="88">
                  <c:v>33</c:v>
                </c:pt>
                <c:pt idx="89">
                  <c:v>8</c:v>
                </c:pt>
                <c:pt idx="90">
                  <c:v>15</c:v>
                </c:pt>
                <c:pt idx="91">
                  <c:v>0</c:v>
                </c:pt>
                <c:pt idx="92">
                  <c:v>5</c:v>
                </c:pt>
                <c:pt idx="93">
                  <c:v>62</c:v>
                </c:pt>
                <c:pt idx="94">
                  <c:v>14</c:v>
                </c:pt>
                <c:pt idx="95">
                  <c:v>61</c:v>
                </c:pt>
                <c:pt idx="96">
                  <c:v>18</c:v>
                </c:pt>
                <c:pt idx="97">
                  <c:v>56</c:v>
                </c:pt>
                <c:pt idx="98">
                  <c:v>43</c:v>
                </c:pt>
                <c:pt idx="99">
                  <c:v>76</c:v>
                </c:pt>
              </c:numCache>
            </c:numRef>
          </c:yVal>
        </c:ser>
        <c:axId val="156034176"/>
        <c:axId val="156036096"/>
      </c:scatterChart>
      <c:valAx>
        <c:axId val="156034176"/>
        <c:scaling>
          <c:orientation val="minMax"/>
        </c:scaling>
        <c:axPos val="b"/>
        <c:numFmt formatCode="General" sourceLinked="1"/>
        <c:tickLblPos val="nextTo"/>
        <c:crossAx val="156036096"/>
        <c:crosses val="autoZero"/>
        <c:crossBetween val="midCat"/>
      </c:valAx>
      <c:valAx>
        <c:axId val="156036096"/>
        <c:scaling>
          <c:orientation val="minMax"/>
        </c:scaling>
        <c:axPos val="l"/>
        <c:majorGridlines/>
        <c:numFmt formatCode="General" sourceLinked="1"/>
        <c:tickLblPos val="nextTo"/>
        <c:crossAx val="156034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Data!$R$2</c:f>
              <c:strCache>
                <c:ptCount val="1"/>
                <c:pt idx="0">
                  <c:v>cpuTime[Sec]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Data!$Q$3:$Q$102</c:f>
              <c:numCache>
                <c:formatCode>General</c:formatCode>
                <c:ptCount val="100"/>
                <c:pt idx="0">
                  <c:v>476637</c:v>
                </c:pt>
                <c:pt idx="1">
                  <c:v>62756</c:v>
                </c:pt>
                <c:pt idx="2">
                  <c:v>131779</c:v>
                </c:pt>
                <c:pt idx="3">
                  <c:v>663928</c:v>
                </c:pt>
                <c:pt idx="4">
                  <c:v>635182</c:v>
                </c:pt>
                <c:pt idx="5">
                  <c:v>274128</c:v>
                </c:pt>
                <c:pt idx="6">
                  <c:v>116709</c:v>
                </c:pt>
                <c:pt idx="7">
                  <c:v>41017</c:v>
                </c:pt>
                <c:pt idx="8">
                  <c:v>125353</c:v>
                </c:pt>
                <c:pt idx="9">
                  <c:v>30633</c:v>
                </c:pt>
                <c:pt idx="10">
                  <c:v>385038</c:v>
                </c:pt>
                <c:pt idx="11">
                  <c:v>599985</c:v>
                </c:pt>
                <c:pt idx="12">
                  <c:v>154069</c:v>
                </c:pt>
                <c:pt idx="13">
                  <c:v>448875</c:v>
                </c:pt>
                <c:pt idx="14">
                  <c:v>3232</c:v>
                </c:pt>
                <c:pt idx="15">
                  <c:v>215849</c:v>
                </c:pt>
                <c:pt idx="16">
                  <c:v>175777</c:v>
                </c:pt>
                <c:pt idx="17">
                  <c:v>56485</c:v>
                </c:pt>
                <c:pt idx="18">
                  <c:v>287247</c:v>
                </c:pt>
                <c:pt idx="19">
                  <c:v>27911</c:v>
                </c:pt>
                <c:pt idx="20">
                  <c:v>53770</c:v>
                </c:pt>
                <c:pt idx="21">
                  <c:v>169781</c:v>
                </c:pt>
                <c:pt idx="22">
                  <c:v>339243</c:v>
                </c:pt>
                <c:pt idx="23">
                  <c:v>292864</c:v>
                </c:pt>
                <c:pt idx="24">
                  <c:v>47406</c:v>
                </c:pt>
                <c:pt idx="25">
                  <c:v>214000</c:v>
                </c:pt>
                <c:pt idx="26">
                  <c:v>23554</c:v>
                </c:pt>
                <c:pt idx="27">
                  <c:v>199319</c:v>
                </c:pt>
                <c:pt idx="28">
                  <c:v>196082</c:v>
                </c:pt>
                <c:pt idx="29">
                  <c:v>142869</c:v>
                </c:pt>
                <c:pt idx="30">
                  <c:v>151509</c:v>
                </c:pt>
                <c:pt idx="31">
                  <c:v>157757</c:v>
                </c:pt>
                <c:pt idx="32">
                  <c:v>194881</c:v>
                </c:pt>
                <c:pt idx="33">
                  <c:v>380566</c:v>
                </c:pt>
                <c:pt idx="34">
                  <c:v>197056</c:v>
                </c:pt>
                <c:pt idx="35">
                  <c:v>166406</c:v>
                </c:pt>
                <c:pt idx="36">
                  <c:v>878051</c:v>
                </c:pt>
                <c:pt idx="37">
                  <c:v>157317</c:v>
                </c:pt>
                <c:pt idx="38">
                  <c:v>10743</c:v>
                </c:pt>
                <c:pt idx="39">
                  <c:v>25480</c:v>
                </c:pt>
                <c:pt idx="40">
                  <c:v>291830</c:v>
                </c:pt>
                <c:pt idx="41">
                  <c:v>435846</c:v>
                </c:pt>
                <c:pt idx="42">
                  <c:v>427309</c:v>
                </c:pt>
                <c:pt idx="43">
                  <c:v>425028</c:v>
                </c:pt>
                <c:pt idx="44">
                  <c:v>551855</c:v>
                </c:pt>
                <c:pt idx="45">
                  <c:v>758607</c:v>
                </c:pt>
                <c:pt idx="46">
                  <c:v>270842</c:v>
                </c:pt>
                <c:pt idx="47">
                  <c:v>392831</c:v>
                </c:pt>
                <c:pt idx="48">
                  <c:v>461745</c:v>
                </c:pt>
                <c:pt idx="49">
                  <c:v>44816</c:v>
                </c:pt>
                <c:pt idx="50">
                  <c:v>511145</c:v>
                </c:pt>
                <c:pt idx="51">
                  <c:v>526525</c:v>
                </c:pt>
                <c:pt idx="52">
                  <c:v>401188</c:v>
                </c:pt>
                <c:pt idx="53">
                  <c:v>414074</c:v>
                </c:pt>
                <c:pt idx="54">
                  <c:v>275835</c:v>
                </c:pt>
                <c:pt idx="55">
                  <c:v>99960</c:v>
                </c:pt>
                <c:pt idx="56">
                  <c:v>47312</c:v>
                </c:pt>
                <c:pt idx="57">
                  <c:v>37648</c:v>
                </c:pt>
                <c:pt idx="58">
                  <c:v>57826</c:v>
                </c:pt>
                <c:pt idx="59">
                  <c:v>420452</c:v>
                </c:pt>
                <c:pt idx="60">
                  <c:v>300254</c:v>
                </c:pt>
                <c:pt idx="61">
                  <c:v>352108</c:v>
                </c:pt>
                <c:pt idx="62">
                  <c:v>157118</c:v>
                </c:pt>
                <c:pt idx="63">
                  <c:v>300423</c:v>
                </c:pt>
                <c:pt idx="64">
                  <c:v>464736</c:v>
                </c:pt>
                <c:pt idx="65">
                  <c:v>184672</c:v>
                </c:pt>
                <c:pt idx="66">
                  <c:v>300475</c:v>
                </c:pt>
                <c:pt idx="67">
                  <c:v>181667</c:v>
                </c:pt>
                <c:pt idx="68">
                  <c:v>253027</c:v>
                </c:pt>
                <c:pt idx="69">
                  <c:v>116299</c:v>
                </c:pt>
                <c:pt idx="70">
                  <c:v>486898</c:v>
                </c:pt>
                <c:pt idx="71">
                  <c:v>458358</c:v>
                </c:pt>
                <c:pt idx="72">
                  <c:v>166371</c:v>
                </c:pt>
                <c:pt idx="73">
                  <c:v>246367</c:v>
                </c:pt>
                <c:pt idx="74">
                  <c:v>311480</c:v>
                </c:pt>
                <c:pt idx="75">
                  <c:v>127566</c:v>
                </c:pt>
                <c:pt idx="76">
                  <c:v>265727</c:v>
                </c:pt>
                <c:pt idx="77">
                  <c:v>58845</c:v>
                </c:pt>
                <c:pt idx="78">
                  <c:v>88894</c:v>
                </c:pt>
                <c:pt idx="79">
                  <c:v>289971</c:v>
                </c:pt>
                <c:pt idx="80">
                  <c:v>430713</c:v>
                </c:pt>
                <c:pt idx="81">
                  <c:v>386800</c:v>
                </c:pt>
                <c:pt idx="82">
                  <c:v>618095</c:v>
                </c:pt>
                <c:pt idx="83">
                  <c:v>298191</c:v>
                </c:pt>
                <c:pt idx="84">
                  <c:v>578815</c:v>
                </c:pt>
                <c:pt idx="85">
                  <c:v>247651</c:v>
                </c:pt>
                <c:pt idx="86">
                  <c:v>190524</c:v>
                </c:pt>
                <c:pt idx="87">
                  <c:v>430070</c:v>
                </c:pt>
                <c:pt idx="88">
                  <c:v>223201</c:v>
                </c:pt>
                <c:pt idx="89">
                  <c:v>87162</c:v>
                </c:pt>
                <c:pt idx="90">
                  <c:v>116033</c:v>
                </c:pt>
                <c:pt idx="91">
                  <c:v>4148</c:v>
                </c:pt>
                <c:pt idx="92">
                  <c:v>32268</c:v>
                </c:pt>
                <c:pt idx="93">
                  <c:v>400073</c:v>
                </c:pt>
                <c:pt idx="94">
                  <c:v>97002</c:v>
                </c:pt>
                <c:pt idx="95">
                  <c:v>559034</c:v>
                </c:pt>
                <c:pt idx="96">
                  <c:v>94492</c:v>
                </c:pt>
                <c:pt idx="97">
                  <c:v>633714</c:v>
                </c:pt>
                <c:pt idx="98">
                  <c:v>356507</c:v>
                </c:pt>
                <c:pt idx="99">
                  <c:v>568432</c:v>
                </c:pt>
              </c:numCache>
            </c:numRef>
          </c:xVal>
          <c:yVal>
            <c:numRef>
              <c:f>Data!$R$3:$R$102</c:f>
              <c:numCache>
                <c:formatCode>General</c:formatCode>
                <c:ptCount val="100"/>
                <c:pt idx="0">
                  <c:v>21</c:v>
                </c:pt>
                <c:pt idx="1">
                  <c:v>3</c:v>
                </c:pt>
                <c:pt idx="2">
                  <c:v>5</c:v>
                </c:pt>
                <c:pt idx="3">
                  <c:v>30</c:v>
                </c:pt>
                <c:pt idx="4">
                  <c:v>28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16</c:v>
                </c:pt>
                <c:pt idx="11">
                  <c:v>25</c:v>
                </c:pt>
                <c:pt idx="12">
                  <c:v>5</c:v>
                </c:pt>
                <c:pt idx="13">
                  <c:v>19</c:v>
                </c:pt>
                <c:pt idx="14">
                  <c:v>0</c:v>
                </c:pt>
                <c:pt idx="15">
                  <c:v>9</c:v>
                </c:pt>
                <c:pt idx="16">
                  <c:v>7</c:v>
                </c:pt>
                <c:pt idx="17">
                  <c:v>2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15</c:v>
                </c:pt>
                <c:pt idx="23">
                  <c:v>13</c:v>
                </c:pt>
                <c:pt idx="24">
                  <c:v>2</c:v>
                </c:pt>
                <c:pt idx="25">
                  <c:v>8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17</c:v>
                </c:pt>
                <c:pt idx="34">
                  <c:v>8</c:v>
                </c:pt>
                <c:pt idx="35">
                  <c:v>7</c:v>
                </c:pt>
                <c:pt idx="36">
                  <c:v>41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25</c:v>
                </c:pt>
                <c:pt idx="45">
                  <c:v>35</c:v>
                </c:pt>
                <c:pt idx="46">
                  <c:v>11</c:v>
                </c:pt>
                <c:pt idx="47">
                  <c:v>17</c:v>
                </c:pt>
                <c:pt idx="48">
                  <c:v>20</c:v>
                </c:pt>
                <c:pt idx="49">
                  <c:v>1</c:v>
                </c:pt>
                <c:pt idx="50">
                  <c:v>22</c:v>
                </c:pt>
                <c:pt idx="51">
                  <c:v>24</c:v>
                </c:pt>
                <c:pt idx="52">
                  <c:v>18</c:v>
                </c:pt>
                <c:pt idx="53">
                  <c:v>17</c:v>
                </c:pt>
                <c:pt idx="54">
                  <c:v>12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18</c:v>
                </c:pt>
                <c:pt idx="60">
                  <c:v>13</c:v>
                </c:pt>
                <c:pt idx="61">
                  <c:v>15</c:v>
                </c:pt>
                <c:pt idx="62">
                  <c:v>6</c:v>
                </c:pt>
                <c:pt idx="63">
                  <c:v>13</c:v>
                </c:pt>
                <c:pt idx="64">
                  <c:v>21</c:v>
                </c:pt>
                <c:pt idx="65">
                  <c:v>7</c:v>
                </c:pt>
                <c:pt idx="66">
                  <c:v>12</c:v>
                </c:pt>
                <c:pt idx="67">
                  <c:v>8</c:v>
                </c:pt>
                <c:pt idx="68">
                  <c:v>12</c:v>
                </c:pt>
                <c:pt idx="69">
                  <c:v>5</c:v>
                </c:pt>
                <c:pt idx="70">
                  <c:v>22</c:v>
                </c:pt>
                <c:pt idx="71">
                  <c:v>22</c:v>
                </c:pt>
                <c:pt idx="72">
                  <c:v>7</c:v>
                </c:pt>
                <c:pt idx="73">
                  <c:v>11</c:v>
                </c:pt>
                <c:pt idx="74">
                  <c:v>13</c:v>
                </c:pt>
                <c:pt idx="75">
                  <c:v>5</c:v>
                </c:pt>
                <c:pt idx="76">
                  <c:v>12</c:v>
                </c:pt>
                <c:pt idx="77">
                  <c:v>2</c:v>
                </c:pt>
                <c:pt idx="78">
                  <c:v>3</c:v>
                </c:pt>
                <c:pt idx="79">
                  <c:v>12</c:v>
                </c:pt>
                <c:pt idx="80">
                  <c:v>19</c:v>
                </c:pt>
                <c:pt idx="81">
                  <c:v>17</c:v>
                </c:pt>
                <c:pt idx="82">
                  <c:v>28</c:v>
                </c:pt>
                <c:pt idx="83">
                  <c:v>13</c:v>
                </c:pt>
                <c:pt idx="84">
                  <c:v>27</c:v>
                </c:pt>
                <c:pt idx="85">
                  <c:v>11</c:v>
                </c:pt>
                <c:pt idx="86">
                  <c:v>8</c:v>
                </c:pt>
                <c:pt idx="87">
                  <c:v>19</c:v>
                </c:pt>
                <c:pt idx="88">
                  <c:v>10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1</c:v>
                </c:pt>
                <c:pt idx="93">
                  <c:v>18</c:v>
                </c:pt>
                <c:pt idx="94">
                  <c:v>4</c:v>
                </c:pt>
                <c:pt idx="95">
                  <c:v>27</c:v>
                </c:pt>
                <c:pt idx="96">
                  <c:v>4</c:v>
                </c:pt>
                <c:pt idx="97">
                  <c:v>30</c:v>
                </c:pt>
                <c:pt idx="98">
                  <c:v>15</c:v>
                </c:pt>
                <c:pt idx="99">
                  <c:v>25</c:v>
                </c:pt>
              </c:numCache>
            </c:numRef>
          </c:yVal>
        </c:ser>
        <c:axId val="155997696"/>
        <c:axId val="160345088"/>
      </c:scatterChart>
      <c:valAx>
        <c:axId val="155997696"/>
        <c:scaling>
          <c:orientation val="minMax"/>
        </c:scaling>
        <c:axPos val="b"/>
        <c:numFmt formatCode="General" sourceLinked="1"/>
        <c:tickLblPos val="nextTo"/>
        <c:crossAx val="160345088"/>
        <c:crosses val="autoZero"/>
        <c:crossBetween val="midCat"/>
      </c:valAx>
      <c:valAx>
        <c:axId val="160345088"/>
        <c:scaling>
          <c:orientation val="minMax"/>
        </c:scaling>
        <c:axPos val="l"/>
        <c:majorGridlines/>
        <c:numFmt formatCode="General" sourceLinked="1"/>
        <c:tickLblPos val="nextTo"/>
        <c:crossAx val="155997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Data!$Y$2</c:f>
              <c:strCache>
                <c:ptCount val="1"/>
                <c:pt idx="0">
                  <c:v>cpuTime[Sec]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Data!$X$3:$X$102</c:f>
              <c:numCache>
                <c:formatCode>General</c:formatCode>
                <c:ptCount val="100"/>
                <c:pt idx="0">
                  <c:v>345949</c:v>
                </c:pt>
                <c:pt idx="1">
                  <c:v>37628</c:v>
                </c:pt>
                <c:pt idx="2">
                  <c:v>68770</c:v>
                </c:pt>
                <c:pt idx="3">
                  <c:v>542203</c:v>
                </c:pt>
                <c:pt idx="4">
                  <c:v>419801</c:v>
                </c:pt>
                <c:pt idx="5">
                  <c:v>129327</c:v>
                </c:pt>
                <c:pt idx="6">
                  <c:v>59450</c:v>
                </c:pt>
                <c:pt idx="7">
                  <c:v>24219</c:v>
                </c:pt>
                <c:pt idx="8">
                  <c:v>84522</c:v>
                </c:pt>
                <c:pt idx="9">
                  <c:v>22162</c:v>
                </c:pt>
                <c:pt idx="10">
                  <c:v>240201</c:v>
                </c:pt>
                <c:pt idx="11">
                  <c:v>315489</c:v>
                </c:pt>
                <c:pt idx="12">
                  <c:v>127676</c:v>
                </c:pt>
                <c:pt idx="13">
                  <c:v>289700</c:v>
                </c:pt>
                <c:pt idx="14">
                  <c:v>2622</c:v>
                </c:pt>
                <c:pt idx="15">
                  <c:v>115039</c:v>
                </c:pt>
                <c:pt idx="16">
                  <c:v>119218</c:v>
                </c:pt>
                <c:pt idx="17">
                  <c:v>29409</c:v>
                </c:pt>
                <c:pt idx="18">
                  <c:v>138298</c:v>
                </c:pt>
                <c:pt idx="19">
                  <c:v>18594</c:v>
                </c:pt>
                <c:pt idx="20">
                  <c:v>26518</c:v>
                </c:pt>
                <c:pt idx="21">
                  <c:v>96226</c:v>
                </c:pt>
                <c:pt idx="22">
                  <c:v>190349</c:v>
                </c:pt>
                <c:pt idx="23">
                  <c:v>213090</c:v>
                </c:pt>
                <c:pt idx="24">
                  <c:v>39971</c:v>
                </c:pt>
                <c:pt idx="25">
                  <c:v>145703</c:v>
                </c:pt>
                <c:pt idx="26">
                  <c:v>17725</c:v>
                </c:pt>
                <c:pt idx="27">
                  <c:v>89795</c:v>
                </c:pt>
                <c:pt idx="28">
                  <c:v>119036</c:v>
                </c:pt>
                <c:pt idx="29">
                  <c:v>114205</c:v>
                </c:pt>
                <c:pt idx="30">
                  <c:v>87750</c:v>
                </c:pt>
                <c:pt idx="31">
                  <c:v>132339</c:v>
                </c:pt>
                <c:pt idx="32">
                  <c:v>123209</c:v>
                </c:pt>
                <c:pt idx="33">
                  <c:v>255549</c:v>
                </c:pt>
                <c:pt idx="34">
                  <c:v>112303</c:v>
                </c:pt>
                <c:pt idx="35">
                  <c:v>123789</c:v>
                </c:pt>
                <c:pt idx="36">
                  <c:v>824631</c:v>
                </c:pt>
                <c:pt idx="37">
                  <c:v>109451</c:v>
                </c:pt>
                <c:pt idx="38">
                  <c:v>8915</c:v>
                </c:pt>
                <c:pt idx="39">
                  <c:v>5512</c:v>
                </c:pt>
                <c:pt idx="40">
                  <c:v>212531</c:v>
                </c:pt>
                <c:pt idx="41">
                  <c:v>230956</c:v>
                </c:pt>
                <c:pt idx="42">
                  <c:v>216324</c:v>
                </c:pt>
                <c:pt idx="43">
                  <c:v>328175</c:v>
                </c:pt>
                <c:pt idx="44">
                  <c:v>353093</c:v>
                </c:pt>
                <c:pt idx="45">
                  <c:v>566888</c:v>
                </c:pt>
                <c:pt idx="46">
                  <c:v>158612</c:v>
                </c:pt>
                <c:pt idx="47">
                  <c:v>322690</c:v>
                </c:pt>
                <c:pt idx="48">
                  <c:v>297464</c:v>
                </c:pt>
                <c:pt idx="49">
                  <c:v>36139</c:v>
                </c:pt>
                <c:pt idx="50">
                  <c:v>406555</c:v>
                </c:pt>
                <c:pt idx="51">
                  <c:v>305130</c:v>
                </c:pt>
                <c:pt idx="52">
                  <c:v>293289</c:v>
                </c:pt>
                <c:pt idx="53">
                  <c:v>210123</c:v>
                </c:pt>
                <c:pt idx="54">
                  <c:v>214799</c:v>
                </c:pt>
                <c:pt idx="55">
                  <c:v>77503</c:v>
                </c:pt>
                <c:pt idx="56">
                  <c:v>35670</c:v>
                </c:pt>
                <c:pt idx="57">
                  <c:v>27879</c:v>
                </c:pt>
                <c:pt idx="58">
                  <c:v>45651</c:v>
                </c:pt>
                <c:pt idx="59">
                  <c:v>280988</c:v>
                </c:pt>
                <c:pt idx="60">
                  <c:v>235528</c:v>
                </c:pt>
                <c:pt idx="61">
                  <c:v>284999</c:v>
                </c:pt>
                <c:pt idx="62">
                  <c:v>108479</c:v>
                </c:pt>
                <c:pt idx="63">
                  <c:v>193136</c:v>
                </c:pt>
                <c:pt idx="64">
                  <c:v>252276</c:v>
                </c:pt>
                <c:pt idx="65">
                  <c:v>59161</c:v>
                </c:pt>
                <c:pt idx="66">
                  <c:v>224454</c:v>
                </c:pt>
                <c:pt idx="67">
                  <c:v>142221</c:v>
                </c:pt>
                <c:pt idx="68">
                  <c:v>136837</c:v>
                </c:pt>
                <c:pt idx="69">
                  <c:v>92577</c:v>
                </c:pt>
                <c:pt idx="70">
                  <c:v>246746</c:v>
                </c:pt>
                <c:pt idx="71">
                  <c:v>365496</c:v>
                </c:pt>
                <c:pt idx="72">
                  <c:v>79689</c:v>
                </c:pt>
                <c:pt idx="73">
                  <c:v>166831</c:v>
                </c:pt>
                <c:pt idx="74">
                  <c:v>224119</c:v>
                </c:pt>
                <c:pt idx="75">
                  <c:v>78582</c:v>
                </c:pt>
                <c:pt idx="76">
                  <c:v>167816</c:v>
                </c:pt>
                <c:pt idx="77">
                  <c:v>33196</c:v>
                </c:pt>
                <c:pt idx="78">
                  <c:v>57918</c:v>
                </c:pt>
                <c:pt idx="79">
                  <c:v>224589</c:v>
                </c:pt>
                <c:pt idx="80">
                  <c:v>244374</c:v>
                </c:pt>
                <c:pt idx="81">
                  <c:v>293178</c:v>
                </c:pt>
                <c:pt idx="82">
                  <c:v>451811</c:v>
                </c:pt>
                <c:pt idx="83">
                  <c:v>209627</c:v>
                </c:pt>
                <c:pt idx="84">
                  <c:v>420773</c:v>
                </c:pt>
                <c:pt idx="85">
                  <c:v>217584</c:v>
                </c:pt>
                <c:pt idx="86">
                  <c:v>124806</c:v>
                </c:pt>
                <c:pt idx="87">
                  <c:v>321588</c:v>
                </c:pt>
                <c:pt idx="88">
                  <c:v>152669</c:v>
                </c:pt>
                <c:pt idx="89">
                  <c:v>68981</c:v>
                </c:pt>
                <c:pt idx="90">
                  <c:v>84950</c:v>
                </c:pt>
                <c:pt idx="91">
                  <c:v>2322</c:v>
                </c:pt>
                <c:pt idx="92">
                  <c:v>20832</c:v>
                </c:pt>
                <c:pt idx="93">
                  <c:v>329964</c:v>
                </c:pt>
                <c:pt idx="94">
                  <c:v>68186</c:v>
                </c:pt>
                <c:pt idx="95">
                  <c:v>541996</c:v>
                </c:pt>
                <c:pt idx="96">
                  <c:v>38934</c:v>
                </c:pt>
                <c:pt idx="97">
                  <c:v>370600</c:v>
                </c:pt>
                <c:pt idx="98">
                  <c:v>211555</c:v>
                </c:pt>
                <c:pt idx="99">
                  <c:v>311390</c:v>
                </c:pt>
              </c:numCache>
            </c:numRef>
          </c:xVal>
          <c:yVal>
            <c:numRef>
              <c:f>Data!$Y$3:$Y$102</c:f>
              <c:numCache>
                <c:formatCode>General</c:formatCode>
                <c:ptCount val="100"/>
                <c:pt idx="0">
                  <c:v>41</c:v>
                </c:pt>
                <c:pt idx="1">
                  <c:v>4</c:v>
                </c:pt>
                <c:pt idx="2">
                  <c:v>7</c:v>
                </c:pt>
                <c:pt idx="3">
                  <c:v>64</c:v>
                </c:pt>
                <c:pt idx="4">
                  <c:v>49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36</c:v>
                </c:pt>
                <c:pt idx="12">
                  <c:v>14</c:v>
                </c:pt>
                <c:pt idx="13">
                  <c:v>34</c:v>
                </c:pt>
                <c:pt idx="14">
                  <c:v>0</c:v>
                </c:pt>
                <c:pt idx="15">
                  <c:v>13</c:v>
                </c:pt>
                <c:pt idx="16">
                  <c:v>13</c:v>
                </c:pt>
                <c:pt idx="17">
                  <c:v>3</c:v>
                </c:pt>
                <c:pt idx="18">
                  <c:v>16</c:v>
                </c:pt>
                <c:pt idx="19">
                  <c:v>2</c:v>
                </c:pt>
                <c:pt idx="20">
                  <c:v>2</c:v>
                </c:pt>
                <c:pt idx="21">
                  <c:v>11</c:v>
                </c:pt>
                <c:pt idx="22">
                  <c:v>21</c:v>
                </c:pt>
                <c:pt idx="23">
                  <c:v>24</c:v>
                </c:pt>
                <c:pt idx="24">
                  <c:v>4</c:v>
                </c:pt>
                <c:pt idx="25">
                  <c:v>16</c:v>
                </c:pt>
                <c:pt idx="26">
                  <c:v>1</c:v>
                </c:pt>
                <c:pt idx="27">
                  <c:v>10</c:v>
                </c:pt>
                <c:pt idx="28">
                  <c:v>13</c:v>
                </c:pt>
                <c:pt idx="29">
                  <c:v>13</c:v>
                </c:pt>
                <c:pt idx="30">
                  <c:v>9</c:v>
                </c:pt>
                <c:pt idx="31">
                  <c:v>14</c:v>
                </c:pt>
                <c:pt idx="32">
                  <c:v>14</c:v>
                </c:pt>
                <c:pt idx="33">
                  <c:v>29</c:v>
                </c:pt>
                <c:pt idx="34">
                  <c:v>13</c:v>
                </c:pt>
                <c:pt idx="35">
                  <c:v>13</c:v>
                </c:pt>
                <c:pt idx="36">
                  <c:v>98</c:v>
                </c:pt>
                <c:pt idx="37">
                  <c:v>12</c:v>
                </c:pt>
                <c:pt idx="38">
                  <c:v>1</c:v>
                </c:pt>
                <c:pt idx="39">
                  <c:v>0</c:v>
                </c:pt>
                <c:pt idx="40">
                  <c:v>23</c:v>
                </c:pt>
                <c:pt idx="41">
                  <c:v>26</c:v>
                </c:pt>
                <c:pt idx="42">
                  <c:v>25</c:v>
                </c:pt>
                <c:pt idx="43">
                  <c:v>38</c:v>
                </c:pt>
                <c:pt idx="44">
                  <c:v>43</c:v>
                </c:pt>
                <c:pt idx="45">
                  <c:v>67</c:v>
                </c:pt>
                <c:pt idx="46">
                  <c:v>17</c:v>
                </c:pt>
                <c:pt idx="47">
                  <c:v>38</c:v>
                </c:pt>
                <c:pt idx="48">
                  <c:v>34</c:v>
                </c:pt>
                <c:pt idx="49">
                  <c:v>4</c:v>
                </c:pt>
                <c:pt idx="50">
                  <c:v>47</c:v>
                </c:pt>
                <c:pt idx="51">
                  <c:v>36</c:v>
                </c:pt>
                <c:pt idx="52">
                  <c:v>34</c:v>
                </c:pt>
                <c:pt idx="53">
                  <c:v>24</c:v>
                </c:pt>
                <c:pt idx="54">
                  <c:v>25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32</c:v>
                </c:pt>
                <c:pt idx="60">
                  <c:v>27</c:v>
                </c:pt>
                <c:pt idx="61">
                  <c:v>32</c:v>
                </c:pt>
                <c:pt idx="62">
                  <c:v>13</c:v>
                </c:pt>
                <c:pt idx="63">
                  <c:v>21</c:v>
                </c:pt>
                <c:pt idx="64">
                  <c:v>30</c:v>
                </c:pt>
                <c:pt idx="65">
                  <c:v>6</c:v>
                </c:pt>
                <c:pt idx="66">
                  <c:v>25</c:v>
                </c:pt>
                <c:pt idx="67">
                  <c:v>17</c:v>
                </c:pt>
                <c:pt idx="68">
                  <c:v>16</c:v>
                </c:pt>
                <c:pt idx="69">
                  <c:v>10</c:v>
                </c:pt>
                <c:pt idx="70">
                  <c:v>29</c:v>
                </c:pt>
                <c:pt idx="71">
                  <c:v>46</c:v>
                </c:pt>
                <c:pt idx="72">
                  <c:v>9</c:v>
                </c:pt>
                <c:pt idx="73">
                  <c:v>19</c:v>
                </c:pt>
                <c:pt idx="74">
                  <c:v>26</c:v>
                </c:pt>
                <c:pt idx="75">
                  <c:v>9</c:v>
                </c:pt>
                <c:pt idx="76">
                  <c:v>19</c:v>
                </c:pt>
                <c:pt idx="77">
                  <c:v>3</c:v>
                </c:pt>
                <c:pt idx="78">
                  <c:v>6</c:v>
                </c:pt>
                <c:pt idx="79">
                  <c:v>26</c:v>
                </c:pt>
                <c:pt idx="80">
                  <c:v>29</c:v>
                </c:pt>
                <c:pt idx="81">
                  <c:v>34</c:v>
                </c:pt>
                <c:pt idx="82">
                  <c:v>55</c:v>
                </c:pt>
                <c:pt idx="83">
                  <c:v>23</c:v>
                </c:pt>
                <c:pt idx="84">
                  <c:v>51</c:v>
                </c:pt>
                <c:pt idx="85">
                  <c:v>25</c:v>
                </c:pt>
                <c:pt idx="86">
                  <c:v>14</c:v>
                </c:pt>
                <c:pt idx="87">
                  <c:v>37</c:v>
                </c:pt>
                <c:pt idx="88">
                  <c:v>18</c:v>
                </c:pt>
                <c:pt idx="89">
                  <c:v>7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40</c:v>
                </c:pt>
                <c:pt idx="94">
                  <c:v>7</c:v>
                </c:pt>
                <c:pt idx="95">
                  <c:v>66</c:v>
                </c:pt>
                <c:pt idx="96">
                  <c:v>4</c:v>
                </c:pt>
                <c:pt idx="97">
                  <c:v>44</c:v>
                </c:pt>
                <c:pt idx="98">
                  <c:v>25</c:v>
                </c:pt>
                <c:pt idx="99">
                  <c:v>37</c:v>
                </c:pt>
              </c:numCache>
            </c:numRef>
          </c:yVal>
        </c:ser>
        <c:axId val="160343552"/>
        <c:axId val="164345728"/>
      </c:scatterChart>
      <c:valAx>
        <c:axId val="160343552"/>
        <c:scaling>
          <c:orientation val="minMax"/>
        </c:scaling>
        <c:axPos val="b"/>
        <c:numFmt formatCode="General" sourceLinked="1"/>
        <c:tickLblPos val="nextTo"/>
        <c:crossAx val="164345728"/>
        <c:crosses val="autoZero"/>
        <c:crossBetween val="midCat"/>
      </c:valAx>
      <c:valAx>
        <c:axId val="164345728"/>
        <c:scaling>
          <c:orientation val="minMax"/>
        </c:scaling>
        <c:axPos val="l"/>
        <c:majorGridlines/>
        <c:numFmt formatCode="General" sourceLinked="1"/>
        <c:tickLblPos val="nextTo"/>
        <c:crossAx val="160343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16</xdr:col>
      <xdr:colOff>114300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47624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76200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104775</xdr:rowOff>
    </xdr:from>
    <xdr:to>
      <xdr:col>8</xdr:col>
      <xdr:colOff>323850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23</xdr:row>
      <xdr:rowOff>76200</xdr:rowOff>
    </xdr:from>
    <xdr:to>
      <xdr:col>8</xdr:col>
      <xdr:colOff>295275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43</xdr:row>
      <xdr:rowOff>152400</xdr:rowOff>
    </xdr:from>
    <xdr:to>
      <xdr:col>8</xdr:col>
      <xdr:colOff>333375</xdr:colOff>
      <xdr:row>58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</xdr:row>
      <xdr:rowOff>19050</xdr:rowOff>
    </xdr:from>
    <xdr:to>
      <xdr:col>15</xdr:col>
      <xdr:colOff>409575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28575</xdr:rowOff>
    </xdr:from>
    <xdr:to>
      <xdr:col>7</xdr:col>
      <xdr:colOff>304800</xdr:colOff>
      <xdr:row>51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0</xdr:rowOff>
    </xdr:from>
    <xdr:to>
      <xdr:col>8</xdr:col>
      <xdr:colOff>47625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21</xdr:row>
      <xdr:rowOff>180975</xdr:rowOff>
    </xdr:from>
    <xdr:to>
      <xdr:col>8</xdr:col>
      <xdr:colOff>38100</xdr:colOff>
      <xdr:row>36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219075</xdr:colOff>
      <xdr:row>74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7</xdr:col>
      <xdr:colOff>219075</xdr:colOff>
      <xdr:row>92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7</xdr:col>
      <xdr:colOff>219075</xdr:colOff>
      <xdr:row>112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205"/>
  <sheetViews>
    <sheetView topLeftCell="BJ1" workbookViewId="0">
      <selection activeCell="BQ1" activeCellId="3" sqref="BM1 BN1 BO1 BQ1"/>
    </sheetView>
  </sheetViews>
  <sheetFormatPr defaultRowHeight="15"/>
  <cols>
    <col min="1" max="1" width="5.42578125" bestFit="1" customWidth="1"/>
    <col min="2" max="2" width="7" bestFit="1" customWidth="1"/>
    <col min="3" max="3" width="7" customWidth="1"/>
    <col min="4" max="4" width="18.140625" style="21" bestFit="1" customWidth="1"/>
    <col min="5" max="5" width="12" customWidth="1"/>
    <col min="6" max="6" width="8.28515625" bestFit="1" customWidth="1"/>
    <col min="7" max="7" width="8.5703125" bestFit="1" customWidth="1"/>
    <col min="8" max="9" width="12" customWidth="1"/>
    <col min="10" max="10" width="8.28515625" customWidth="1"/>
    <col min="11" max="11" width="13.140625" bestFit="1" customWidth="1"/>
    <col min="12" max="12" width="12.140625" bestFit="1" customWidth="1"/>
    <col min="13" max="13" width="12" bestFit="1" customWidth="1"/>
    <col min="14" max="14" width="8.5703125" bestFit="1" customWidth="1"/>
    <col min="15" max="16" width="12" customWidth="1"/>
    <col min="17" max="17" width="8.28515625" customWidth="1"/>
    <col min="18" max="18" width="13.140625" customWidth="1"/>
    <col min="19" max="19" width="12.140625" customWidth="1"/>
    <col min="20" max="20" width="12" bestFit="1" customWidth="1"/>
    <col min="21" max="21" width="8.5703125" bestFit="1" customWidth="1"/>
    <col min="22" max="22" width="12" bestFit="1" customWidth="1"/>
    <col min="23" max="23" width="12" customWidth="1"/>
    <col min="24" max="24" width="8.28515625" customWidth="1"/>
    <col min="25" max="25" width="13.140625" customWidth="1"/>
    <col min="26" max="26" width="12.140625" customWidth="1"/>
    <col min="27" max="27" width="12" style="4" bestFit="1" customWidth="1"/>
    <col min="28" max="28" width="8.5703125" style="1" bestFit="1" customWidth="1"/>
    <col min="29" max="29" width="12" style="1" bestFit="1" customWidth="1"/>
    <col min="30" max="30" width="12" style="1" customWidth="1"/>
    <col min="31" max="31" width="8.28515625" style="1" customWidth="1"/>
    <col min="32" max="32" width="13.140625" style="1" customWidth="1"/>
    <col min="33" max="33" width="12.140625" style="2" customWidth="1"/>
    <col min="34" max="34" width="12" style="4" bestFit="1" customWidth="1"/>
    <col min="35" max="35" width="8.5703125" style="1" bestFit="1" customWidth="1"/>
    <col min="36" max="36" width="12" style="1" bestFit="1" customWidth="1"/>
    <col min="37" max="37" width="12" style="1" customWidth="1"/>
    <col min="38" max="38" width="8.28515625" style="1" customWidth="1"/>
    <col min="39" max="39" width="13.140625" style="1" customWidth="1"/>
    <col min="40" max="40" width="12.140625" style="2" customWidth="1"/>
    <col min="41" max="41" width="12" style="4" bestFit="1" customWidth="1"/>
    <col min="42" max="42" width="8.5703125" style="1" bestFit="1" customWidth="1"/>
    <col min="43" max="44" width="12" style="1" customWidth="1"/>
    <col min="45" max="45" width="8.28515625" style="1" customWidth="1"/>
    <col min="46" max="46" width="13.140625" style="1" customWidth="1"/>
    <col min="47" max="47" width="12.140625" style="2" customWidth="1"/>
    <col min="48" max="48" width="10" bestFit="1" customWidth="1"/>
    <col min="49" max="49" width="10.28515625" bestFit="1" customWidth="1"/>
    <col min="50" max="50" width="25.85546875" bestFit="1" customWidth="1"/>
    <col min="51" max="51" width="32.5703125" bestFit="1" customWidth="1"/>
    <col min="52" max="52" width="19.140625" bestFit="1" customWidth="1"/>
    <col min="53" max="55" width="17.7109375" bestFit="1" customWidth="1"/>
    <col min="56" max="57" width="18.42578125" bestFit="1" customWidth="1"/>
    <col min="58" max="58" width="21.7109375" customWidth="1"/>
    <col min="59" max="59" width="17.7109375" bestFit="1" customWidth="1"/>
    <col min="60" max="61" width="15.7109375" bestFit="1" customWidth="1"/>
    <col min="62" max="62" width="18.42578125" bestFit="1" customWidth="1"/>
    <col min="63" max="63" width="40.7109375" bestFit="1" customWidth="1"/>
    <col min="64" max="64" width="12.28515625" bestFit="1" customWidth="1"/>
    <col min="65" max="65" width="16.28515625" bestFit="1" customWidth="1"/>
    <col min="66" max="66" width="7" customWidth="1"/>
    <col min="67" max="67" width="13.140625" bestFit="1" customWidth="1"/>
    <col min="68" max="68" width="13.140625" customWidth="1"/>
    <col min="69" max="70" width="15.7109375" bestFit="1" customWidth="1"/>
  </cols>
  <sheetData>
    <row r="1" spans="1:70" ht="15.75" thickBot="1">
      <c r="A1" s="3"/>
      <c r="B1" s="3"/>
      <c r="C1" s="3"/>
      <c r="D1" s="6"/>
      <c r="E1" s="6"/>
      <c r="F1" s="30" t="s">
        <v>9</v>
      </c>
      <c r="G1" s="31"/>
      <c r="H1" s="31"/>
      <c r="I1" s="31"/>
      <c r="J1" s="31"/>
      <c r="K1" s="31"/>
      <c r="L1" s="32"/>
      <c r="M1" s="30" t="s">
        <v>10</v>
      </c>
      <c r="N1" s="31"/>
      <c r="O1" s="31"/>
      <c r="P1" s="31"/>
      <c r="Q1" s="31"/>
      <c r="R1" s="31"/>
      <c r="S1" s="32"/>
      <c r="T1" s="30" t="s">
        <v>11</v>
      </c>
      <c r="U1" s="31"/>
      <c r="V1" s="31"/>
      <c r="W1" s="31"/>
      <c r="X1" s="31"/>
      <c r="Y1" s="31"/>
      <c r="Z1" s="32"/>
      <c r="AA1" s="30" t="s">
        <v>12</v>
      </c>
      <c r="AB1" s="31"/>
      <c r="AC1" s="31"/>
      <c r="AD1" s="31"/>
      <c r="AE1" s="31"/>
      <c r="AF1" s="31"/>
      <c r="AG1" s="32"/>
      <c r="AH1" s="30" t="s">
        <v>13</v>
      </c>
      <c r="AI1" s="31"/>
      <c r="AJ1" s="31"/>
      <c r="AK1" s="31"/>
      <c r="AL1" s="31"/>
      <c r="AM1" s="31"/>
      <c r="AN1" s="32"/>
      <c r="AO1" s="30" t="s">
        <v>14</v>
      </c>
      <c r="AP1" s="31"/>
      <c r="AQ1" s="31"/>
      <c r="AR1" s="31"/>
      <c r="AS1" s="31"/>
      <c r="AT1" s="31"/>
      <c r="AU1" s="32"/>
      <c r="BM1" s="21" t="s">
        <v>72</v>
      </c>
      <c r="BN1" s="21" t="s">
        <v>73</v>
      </c>
      <c r="BO1" s="21" t="s">
        <v>74</v>
      </c>
      <c r="BP1" s="21" t="s">
        <v>76</v>
      </c>
      <c r="BQ1" s="21" t="s">
        <v>75</v>
      </c>
      <c r="BR1" s="21" t="s">
        <v>77</v>
      </c>
    </row>
    <row r="2" spans="1:70" ht="15.75" thickBot="1">
      <c r="A2" s="10" t="s">
        <v>0</v>
      </c>
      <c r="B2" s="7" t="s">
        <v>1</v>
      </c>
      <c r="C2" s="7" t="s">
        <v>2</v>
      </c>
      <c r="D2" s="8" t="s">
        <v>15</v>
      </c>
      <c r="E2" s="8" t="s">
        <v>3</v>
      </c>
      <c r="F2" s="18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16</v>
      </c>
      <c r="L2" s="20" t="s">
        <v>17</v>
      </c>
      <c r="M2" s="18" t="s">
        <v>4</v>
      </c>
      <c r="N2" s="19" t="s">
        <v>5</v>
      </c>
      <c r="O2" s="19" t="s">
        <v>6</v>
      </c>
      <c r="P2" s="19" t="s">
        <v>7</v>
      </c>
      <c r="Q2" s="19" t="s">
        <v>8</v>
      </c>
      <c r="R2" s="19" t="s">
        <v>16</v>
      </c>
      <c r="S2" s="20" t="s">
        <v>17</v>
      </c>
      <c r="T2" s="18" t="s">
        <v>4</v>
      </c>
      <c r="U2" s="19" t="s">
        <v>5</v>
      </c>
      <c r="V2" s="19" t="s">
        <v>6</v>
      </c>
      <c r="W2" s="19" t="s">
        <v>7</v>
      </c>
      <c r="X2" s="19" t="s">
        <v>8</v>
      </c>
      <c r="Y2" s="19" t="s">
        <v>16</v>
      </c>
      <c r="Z2" s="20" t="s">
        <v>17</v>
      </c>
      <c r="AA2" s="18" t="s">
        <v>4</v>
      </c>
      <c r="AB2" s="19" t="s">
        <v>5</v>
      </c>
      <c r="AC2" s="19" t="s">
        <v>6</v>
      </c>
      <c r="AD2" s="19" t="s">
        <v>7</v>
      </c>
      <c r="AE2" s="19" t="s">
        <v>8</v>
      </c>
      <c r="AF2" s="19" t="s">
        <v>16</v>
      </c>
      <c r="AG2" s="20" t="s">
        <v>17</v>
      </c>
      <c r="AH2" s="18" t="s">
        <v>4</v>
      </c>
      <c r="AI2" s="19" t="s">
        <v>5</v>
      </c>
      <c r="AJ2" s="19" t="s">
        <v>6</v>
      </c>
      <c r="AK2" s="19" t="s">
        <v>7</v>
      </c>
      <c r="AL2" s="19" t="s">
        <v>8</v>
      </c>
      <c r="AM2" s="19" t="s">
        <v>16</v>
      </c>
      <c r="AN2" s="20" t="s">
        <v>17</v>
      </c>
      <c r="AO2" s="18" t="s">
        <v>4</v>
      </c>
      <c r="AP2" s="19" t="s">
        <v>5</v>
      </c>
      <c r="AQ2" s="19" t="s">
        <v>6</v>
      </c>
      <c r="AR2" s="19" t="s">
        <v>7</v>
      </c>
      <c r="AS2" s="19" t="s">
        <v>8</v>
      </c>
      <c r="AT2" s="19" t="s">
        <v>16</v>
      </c>
      <c r="AU2" s="20" t="s">
        <v>17</v>
      </c>
      <c r="AV2" s="34" t="s">
        <v>40</v>
      </c>
      <c r="AW2" s="35" t="s">
        <v>42</v>
      </c>
      <c r="AX2" s="35" t="s">
        <v>43</v>
      </c>
      <c r="AY2" s="35" t="s">
        <v>44</v>
      </c>
      <c r="AZ2" s="36" t="s">
        <v>53</v>
      </c>
      <c r="BA2" s="37" t="s">
        <v>54</v>
      </c>
      <c r="BB2" s="37" t="s">
        <v>55</v>
      </c>
      <c r="BC2" s="37" t="s">
        <v>56</v>
      </c>
      <c r="BD2" s="37" t="s">
        <v>57</v>
      </c>
      <c r="BE2" s="38" t="s">
        <v>58</v>
      </c>
      <c r="BF2" s="36" t="s">
        <v>59</v>
      </c>
      <c r="BG2" s="37" t="s">
        <v>60</v>
      </c>
      <c r="BH2" s="37" t="s">
        <v>61</v>
      </c>
      <c r="BI2" s="37" t="s">
        <v>62</v>
      </c>
      <c r="BJ2" s="37" t="s">
        <v>63</v>
      </c>
      <c r="BK2" s="38" t="s">
        <v>64</v>
      </c>
      <c r="BL2" s="35" t="s">
        <v>65</v>
      </c>
      <c r="BM2" s="35" t="s">
        <v>66</v>
      </c>
      <c r="BN2" s="35" t="s">
        <v>67</v>
      </c>
      <c r="BO2" s="35" t="s">
        <v>68</v>
      </c>
      <c r="BP2" s="40" t="s">
        <v>69</v>
      </c>
      <c r="BQ2" s="35" t="s">
        <v>70</v>
      </c>
      <c r="BR2" s="40" t="s">
        <v>71</v>
      </c>
    </row>
    <row r="3" spans="1:70">
      <c r="A3" s="13">
        <v>0</v>
      </c>
      <c r="B3" s="12">
        <v>452338</v>
      </c>
      <c r="C3" s="12">
        <v>271665</v>
      </c>
      <c r="D3" s="9">
        <f>E3*1000</f>
        <v>82479.863271499999</v>
      </c>
      <c r="E3" s="14">
        <v>82.479863271499994</v>
      </c>
      <c r="F3" s="13">
        <v>109570</v>
      </c>
      <c r="G3" s="12">
        <v>109570</v>
      </c>
      <c r="H3" s="22">
        <v>1.72757429106</v>
      </c>
      <c r="I3" s="22">
        <v>10.990595562799999</v>
      </c>
      <c r="J3" s="22">
        <v>685123</v>
      </c>
      <c r="K3" s="22">
        <v>56</v>
      </c>
      <c r="L3" s="23">
        <v>3338</v>
      </c>
      <c r="M3" s="24">
        <v>1.37625898759</v>
      </c>
      <c r="N3" s="22">
        <v>114155</v>
      </c>
      <c r="O3" s="22">
        <v>1.37625898759</v>
      </c>
      <c r="P3" s="22">
        <v>10.395761976899999</v>
      </c>
      <c r="Q3" s="22">
        <v>476637</v>
      </c>
      <c r="R3" s="22">
        <v>21</v>
      </c>
      <c r="S3" s="23">
        <v>2676</v>
      </c>
      <c r="T3" s="24">
        <v>10.0986602092</v>
      </c>
      <c r="U3" s="22">
        <v>114155</v>
      </c>
      <c r="V3" s="22">
        <v>1.37625898759</v>
      </c>
      <c r="W3" s="22">
        <v>10.395761976899999</v>
      </c>
      <c r="X3" s="22">
        <v>345949</v>
      </c>
      <c r="Y3" s="22">
        <v>41</v>
      </c>
      <c r="Z3" s="25">
        <v>2676</v>
      </c>
      <c r="AA3" s="24">
        <v>8.4061010101000004</v>
      </c>
      <c r="AB3" s="22">
        <v>114155</v>
      </c>
      <c r="AC3" s="22">
        <v>1.37625898759</v>
      </c>
      <c r="AD3" s="22">
        <v>9.5628261987999998</v>
      </c>
      <c r="AE3" s="22">
        <v>323561</v>
      </c>
      <c r="AF3" s="22">
        <v>37</v>
      </c>
      <c r="AG3" s="23">
        <v>2676</v>
      </c>
      <c r="AH3" s="24">
        <v>32875.859245400003</v>
      </c>
      <c r="AI3" s="22">
        <v>109570</v>
      </c>
      <c r="AJ3" s="22">
        <v>1.72757429106</v>
      </c>
      <c r="AK3" s="22">
        <v>10.990595562799999</v>
      </c>
      <c r="AL3" s="22">
        <v>685097</v>
      </c>
      <c r="AM3" s="22">
        <v>94</v>
      </c>
      <c r="AN3" s="23">
        <v>3338</v>
      </c>
      <c r="AO3" s="24">
        <v>32875.118406599999</v>
      </c>
      <c r="AP3" s="22">
        <v>109570</v>
      </c>
      <c r="AQ3" s="22">
        <v>1.72757429106</v>
      </c>
      <c r="AR3" s="22">
        <v>9.6807239427200003</v>
      </c>
      <c r="AS3" s="22">
        <v>685103</v>
      </c>
      <c r="AT3" s="22">
        <v>94</v>
      </c>
      <c r="AU3" s="23">
        <v>3338</v>
      </c>
      <c r="AV3">
        <f>T3-AA3</f>
        <v>1.6925591990999997</v>
      </c>
      <c r="AW3">
        <f>AH3-AO3</f>
        <v>0.74083880000398494</v>
      </c>
      <c r="AX3">
        <f>H3-O3</f>
        <v>0.35131530347000006</v>
      </c>
      <c r="AY3">
        <f>N3-G3</f>
        <v>4585</v>
      </c>
      <c r="AZ3">
        <f>G3-D3</f>
        <v>27090.136728500001</v>
      </c>
      <c r="BA3">
        <f>N3-D3</f>
        <v>31675.136728500001</v>
      </c>
      <c r="BB3">
        <f>U3-D3</f>
        <v>31675.136728500001</v>
      </c>
      <c r="BC3">
        <f>AB3-D3</f>
        <v>31675.136728500001</v>
      </c>
      <c r="BD3">
        <f>AI3-D3</f>
        <v>27090.136728500001</v>
      </c>
      <c r="BE3">
        <f>AP3-D3</f>
        <v>27090.136728500001</v>
      </c>
      <c r="BF3" s="39">
        <f>(G3-D3)/(G3-D3)</f>
        <v>1</v>
      </c>
      <c r="BG3" s="39">
        <f>(N3-D3)/(G3-D3)</f>
        <v>1.1692497917582076</v>
      </c>
      <c r="BH3" s="39">
        <f>(U3-D3)/(G3-D3)</f>
        <v>1.1692497917582076</v>
      </c>
      <c r="BI3" s="39">
        <f>(AB3-D3)/(G3-D3)</f>
        <v>1.1692497917582076</v>
      </c>
      <c r="BJ3" s="39">
        <f>(AI3-D3)/(G3-D3)</f>
        <v>1</v>
      </c>
      <c r="BK3" s="39">
        <f>(AP3-D3)/(G3-D3)</f>
        <v>1</v>
      </c>
      <c r="BL3">
        <f>MIN(J3,Q3,X3,AL3)</f>
        <v>345949</v>
      </c>
      <c r="BM3" s="21">
        <f>(J3-$BL3)/$BL3</f>
        <v>0.98041618851333578</v>
      </c>
      <c r="BN3">
        <f>(Q3-$BL3)/$BL3</f>
        <v>0.3777666650286603</v>
      </c>
      <c r="BO3">
        <f>(X3-$BL3)/$BL3</f>
        <v>0</v>
      </c>
      <c r="BP3">
        <f>(AE3-$BL3)/$BL3</f>
        <v>-6.4714741190175437E-2</v>
      </c>
      <c r="BQ3">
        <f>(AL3-$BL3)/$BL3</f>
        <v>0.98034103292681873</v>
      </c>
      <c r="BR3" s="21">
        <f>(AS3-$BL3)/$BL3</f>
        <v>0.98035837652370728</v>
      </c>
    </row>
    <row r="4" spans="1:70">
      <c r="A4" s="13">
        <v>1</v>
      </c>
      <c r="B4" s="12">
        <v>774284</v>
      </c>
      <c r="C4" s="12">
        <v>635241</v>
      </c>
      <c r="D4" s="9">
        <f t="shared" ref="D4:D67" si="0">E4*1000</f>
        <v>47197.700470800002</v>
      </c>
      <c r="E4" s="14">
        <v>47.197700470800001</v>
      </c>
      <c r="F4" s="13">
        <v>61715</v>
      </c>
      <c r="G4" s="12">
        <v>61715</v>
      </c>
      <c r="H4" s="22">
        <v>0.758882210803</v>
      </c>
      <c r="I4" s="22">
        <v>5.2427249000999998</v>
      </c>
      <c r="J4" s="22">
        <v>333679</v>
      </c>
      <c r="K4" s="22">
        <v>22</v>
      </c>
      <c r="L4" s="23">
        <v>654</v>
      </c>
      <c r="M4" s="24">
        <v>0.74286819799100001</v>
      </c>
      <c r="N4" s="22">
        <v>63109</v>
      </c>
      <c r="O4" s="22">
        <v>0.74286819799100001</v>
      </c>
      <c r="P4" s="22">
        <v>5.3324192057899999</v>
      </c>
      <c r="Q4" s="22">
        <v>62756</v>
      </c>
      <c r="R4" s="22">
        <v>3</v>
      </c>
      <c r="S4" s="23">
        <v>676</v>
      </c>
      <c r="T4" s="24">
        <v>5.5183154761899997</v>
      </c>
      <c r="U4" s="22">
        <v>62046</v>
      </c>
      <c r="V4" s="22">
        <v>0.74973278504700003</v>
      </c>
      <c r="W4" s="22">
        <v>5.7018472943700003</v>
      </c>
      <c r="X4" s="22">
        <v>37628</v>
      </c>
      <c r="Y4" s="22">
        <v>4</v>
      </c>
      <c r="Z4" s="25">
        <v>685</v>
      </c>
      <c r="AA4" s="24">
        <v>4.5909122238900002</v>
      </c>
      <c r="AB4" s="22">
        <v>62046</v>
      </c>
      <c r="AC4" s="22">
        <v>0.74973278504700003</v>
      </c>
      <c r="AD4" s="22">
        <v>5.26834802697</v>
      </c>
      <c r="AE4" s="22">
        <v>34180</v>
      </c>
      <c r="AF4" s="22">
        <v>3</v>
      </c>
      <c r="AG4" s="23">
        <v>685</v>
      </c>
      <c r="AH4" s="24">
        <v>18516.944135500002</v>
      </c>
      <c r="AI4" s="22">
        <v>61715</v>
      </c>
      <c r="AJ4" s="22">
        <v>0.758882210803</v>
      </c>
      <c r="AK4" s="22">
        <v>5.7089722943699996</v>
      </c>
      <c r="AL4" s="22">
        <v>333590</v>
      </c>
      <c r="AM4" s="22">
        <v>46</v>
      </c>
      <c r="AN4" s="23">
        <v>654</v>
      </c>
      <c r="AO4" s="24">
        <v>18516.566462999999</v>
      </c>
      <c r="AP4" s="22">
        <v>61715</v>
      </c>
      <c r="AQ4" s="22">
        <v>0.758882210803</v>
      </c>
      <c r="AR4" s="22">
        <v>5.2427249000999998</v>
      </c>
      <c r="AS4" s="22">
        <v>333600</v>
      </c>
      <c r="AT4" s="22">
        <v>46</v>
      </c>
      <c r="AU4" s="23">
        <v>654</v>
      </c>
      <c r="AV4" s="21">
        <f t="shared" ref="AV4:AV67" si="1">T4-AA4</f>
        <v>0.92740325229999954</v>
      </c>
      <c r="AW4" s="21">
        <f t="shared" ref="AW4:AW67" si="2">AH4-AO4</f>
        <v>0.37767250000251806</v>
      </c>
      <c r="AX4" s="21">
        <f t="shared" ref="AX4:AX67" si="3">H4-O4</f>
        <v>1.6014012811999989E-2</v>
      </c>
      <c r="AY4" s="21">
        <f t="shared" ref="AY4:AY67" si="4">N4-G4</f>
        <v>1394</v>
      </c>
      <c r="AZ4" s="21">
        <f t="shared" ref="AZ4:AZ67" si="5">G4-D4</f>
        <v>14517.299529199998</v>
      </c>
      <c r="BA4" s="21">
        <f t="shared" ref="BA4:BA67" si="6">N4-D4</f>
        <v>15911.299529199998</v>
      </c>
      <c r="BB4" s="21">
        <f t="shared" ref="BB4:BB67" si="7">U4-D4</f>
        <v>14848.299529199998</v>
      </c>
      <c r="BC4" s="21">
        <f t="shared" ref="BC4:BC67" si="8">AB4-D4</f>
        <v>14848.299529199998</v>
      </c>
      <c r="BD4" s="21">
        <f t="shared" ref="BD4:BD67" si="9">AI4-D4</f>
        <v>14517.299529199998</v>
      </c>
      <c r="BE4" s="21">
        <f t="shared" ref="BE4:BE67" si="10">AP4-D4</f>
        <v>14517.299529199998</v>
      </c>
      <c r="BF4" s="39">
        <f t="shared" ref="BF4:BF67" si="11">(G4-D4)/(G4-D4)</f>
        <v>1</v>
      </c>
      <c r="BG4" s="39">
        <f t="shared" ref="BG4:BG67" si="12">(N4-D4)/(G4-D4)</f>
        <v>1.0960233683403802</v>
      </c>
      <c r="BH4" s="39">
        <f t="shared" ref="BH4:BH67" si="13">(U4-D4)/(G4-D4)</f>
        <v>1.0228003837307502</v>
      </c>
      <c r="BI4" s="39">
        <f t="shared" ref="BI4:BI67" si="14">(AB4-D4)/(G4-D4)</f>
        <v>1.0228003837307502</v>
      </c>
      <c r="BJ4" s="39">
        <f t="shared" ref="BJ4:BJ67" si="15">(AI4-D4)/(G4-D4)</f>
        <v>1</v>
      </c>
      <c r="BK4" s="39">
        <f t="shared" ref="BK4:BK67" si="16">(AP4-D4)/(G4-D4)</f>
        <v>1</v>
      </c>
      <c r="BL4" s="21">
        <f t="shared" ref="BL4:BL67" si="17">MIN(J4,Q4,X4,AL4)</f>
        <v>37628</v>
      </c>
      <c r="BM4" s="21">
        <f t="shared" ref="BM4:BM67" si="18">(J4-$BL4)/$BL4</f>
        <v>7.8678377803763153</v>
      </c>
      <c r="BN4" s="21">
        <f t="shared" ref="BN4:BN67" si="19">(Q4-$BL4)/$BL4</f>
        <v>0.66780057404060811</v>
      </c>
      <c r="BO4" s="21">
        <f t="shared" ref="BO4:BO67" si="20">(X4-$BL4)/$BL4</f>
        <v>0</v>
      </c>
      <c r="BP4" s="21">
        <f t="shared" ref="BP4:BP67" si="21">(AE4-$BL4)/$BL4</f>
        <v>-9.163388965663867E-2</v>
      </c>
      <c r="BQ4" s="21">
        <f t="shared" ref="BQ4:BQ67" si="22">(AL4-$BL4)/$BL4</f>
        <v>7.8654725204634843</v>
      </c>
      <c r="BR4" s="21">
        <f t="shared" ref="BR4:BR67" si="23">(AS4-$BL4)/$BL4</f>
        <v>7.8657382800042521</v>
      </c>
    </row>
    <row r="5" spans="1:70">
      <c r="A5" s="13">
        <v>2</v>
      </c>
      <c r="B5" s="12">
        <v>674439</v>
      </c>
      <c r="C5" s="12">
        <v>701233</v>
      </c>
      <c r="D5" s="9">
        <f t="shared" si="0"/>
        <v>230205.12505800001</v>
      </c>
      <c r="E5" s="14">
        <v>230.20512505799999</v>
      </c>
      <c r="F5" s="13">
        <v>285282</v>
      </c>
      <c r="G5" s="12">
        <v>285282</v>
      </c>
      <c r="H5" s="22">
        <v>3.3608186129700002</v>
      </c>
      <c r="I5" s="22">
        <v>24.004535817000001</v>
      </c>
      <c r="J5" s="22">
        <v>327740</v>
      </c>
      <c r="K5" s="22">
        <v>25</v>
      </c>
      <c r="L5" s="23">
        <v>1758</v>
      </c>
      <c r="M5" s="24">
        <v>3.3068178818799998</v>
      </c>
      <c r="N5" s="22">
        <v>287088</v>
      </c>
      <c r="O5" s="22">
        <v>3.3068178818799998</v>
      </c>
      <c r="P5" s="22">
        <v>24.115435186999999</v>
      </c>
      <c r="Q5" s="22">
        <v>131779</v>
      </c>
      <c r="R5" s="22">
        <v>5</v>
      </c>
      <c r="S5" s="23">
        <v>1694</v>
      </c>
      <c r="T5" s="24">
        <v>24.843829870099999</v>
      </c>
      <c r="U5" s="22">
        <v>285566</v>
      </c>
      <c r="V5" s="22">
        <v>3.3213582862100002</v>
      </c>
      <c r="W5" s="22">
        <v>25.719559163100001</v>
      </c>
      <c r="X5" s="22">
        <v>68770</v>
      </c>
      <c r="Y5" s="22">
        <v>7</v>
      </c>
      <c r="Z5" s="25">
        <v>1794</v>
      </c>
      <c r="AA5" s="24">
        <v>20.776273490400001</v>
      </c>
      <c r="AB5" s="22">
        <v>285635</v>
      </c>
      <c r="AC5" s="22">
        <v>3.3209891309100001</v>
      </c>
      <c r="AD5" s="22">
        <v>23.941144502699998</v>
      </c>
      <c r="AE5" s="22">
        <v>61681</v>
      </c>
      <c r="AF5" s="22">
        <v>7</v>
      </c>
      <c r="AG5" s="23">
        <v>1791</v>
      </c>
      <c r="AH5" s="24">
        <v>85595.566477200002</v>
      </c>
      <c r="AI5" s="22">
        <v>285282</v>
      </c>
      <c r="AJ5" s="22">
        <v>3.3608186129700002</v>
      </c>
      <c r="AK5" s="22">
        <v>25.771401875900001</v>
      </c>
      <c r="AL5" s="22">
        <v>327721</v>
      </c>
      <c r="AM5" s="22">
        <v>45</v>
      </c>
      <c r="AN5" s="23">
        <v>1758</v>
      </c>
      <c r="AO5" s="24">
        <v>85593.948042400007</v>
      </c>
      <c r="AP5" s="22">
        <v>285282</v>
      </c>
      <c r="AQ5" s="22">
        <v>3.3608186129700002</v>
      </c>
      <c r="AR5" s="22">
        <v>24.004535817000001</v>
      </c>
      <c r="AS5" s="22">
        <v>327723</v>
      </c>
      <c r="AT5" s="22">
        <v>44</v>
      </c>
      <c r="AU5" s="23">
        <v>1758</v>
      </c>
      <c r="AV5" s="21">
        <f t="shared" si="1"/>
        <v>4.0675563796999974</v>
      </c>
      <c r="AW5" s="21">
        <f t="shared" si="2"/>
        <v>1.6184347999951569</v>
      </c>
      <c r="AX5" s="21">
        <f t="shared" si="3"/>
        <v>5.4000731090000365E-2</v>
      </c>
      <c r="AY5" s="21">
        <f t="shared" si="4"/>
        <v>1806</v>
      </c>
      <c r="AZ5" s="21">
        <f t="shared" si="5"/>
        <v>55076.874941999995</v>
      </c>
      <c r="BA5" s="21">
        <f t="shared" si="6"/>
        <v>56882.874941999995</v>
      </c>
      <c r="BB5" s="21">
        <f t="shared" si="7"/>
        <v>55360.874941999995</v>
      </c>
      <c r="BC5" s="21">
        <f t="shared" si="8"/>
        <v>55429.874941999995</v>
      </c>
      <c r="BD5" s="21">
        <f t="shared" si="9"/>
        <v>55076.874941999995</v>
      </c>
      <c r="BE5" s="21">
        <f t="shared" si="10"/>
        <v>55076.874941999995</v>
      </c>
      <c r="BF5" s="39">
        <f t="shared" si="11"/>
        <v>1</v>
      </c>
      <c r="BG5" s="39">
        <f t="shared" si="12"/>
        <v>1.0327905314508468</v>
      </c>
      <c r="BH5" s="39">
        <f t="shared" si="13"/>
        <v>1.0051564290875086</v>
      </c>
      <c r="BI5" s="39">
        <f t="shared" si="14"/>
        <v>1.0064092234784878</v>
      </c>
      <c r="BJ5" s="39">
        <f t="shared" si="15"/>
        <v>1</v>
      </c>
      <c r="BK5" s="39">
        <f t="shared" si="16"/>
        <v>1</v>
      </c>
      <c r="BL5" s="21">
        <f t="shared" si="17"/>
        <v>68770</v>
      </c>
      <c r="BM5" s="21">
        <f t="shared" si="18"/>
        <v>3.7657408753817072</v>
      </c>
      <c r="BN5" s="21">
        <f t="shared" si="19"/>
        <v>0.91622800639813873</v>
      </c>
      <c r="BO5" s="21">
        <f t="shared" si="20"/>
        <v>0</v>
      </c>
      <c r="BP5" s="21">
        <f t="shared" si="21"/>
        <v>-0.10308273956667151</v>
      </c>
      <c r="BQ5" s="21">
        <f t="shared" si="22"/>
        <v>3.7654645921186565</v>
      </c>
      <c r="BR5" s="21">
        <f t="shared" si="23"/>
        <v>3.7654936745673986</v>
      </c>
    </row>
    <row r="6" spans="1:70">
      <c r="A6" s="13">
        <v>3</v>
      </c>
      <c r="B6" s="12">
        <v>902060</v>
      </c>
      <c r="C6" s="12">
        <v>317092</v>
      </c>
      <c r="D6" s="9">
        <f t="shared" si="0"/>
        <v>137510.539399</v>
      </c>
      <c r="E6" s="14">
        <v>137.51053939900001</v>
      </c>
      <c r="F6" s="13">
        <v>167462</v>
      </c>
      <c r="G6" s="12">
        <v>167462</v>
      </c>
      <c r="H6" s="22">
        <v>2.03090987713</v>
      </c>
      <c r="I6" s="22">
        <v>14.7868450522</v>
      </c>
      <c r="J6" s="22">
        <v>823327</v>
      </c>
      <c r="K6" s="22">
        <v>58</v>
      </c>
      <c r="L6" s="23">
        <v>2147</v>
      </c>
      <c r="M6" s="24">
        <v>1.9288754834999999</v>
      </c>
      <c r="N6" s="22">
        <v>172572</v>
      </c>
      <c r="O6" s="22">
        <v>1.9288754834999999</v>
      </c>
      <c r="P6" s="22">
        <v>15.2408739649</v>
      </c>
      <c r="Q6" s="22">
        <v>663928</v>
      </c>
      <c r="R6" s="22">
        <v>30</v>
      </c>
      <c r="S6" s="23">
        <v>1740</v>
      </c>
      <c r="T6" s="24">
        <v>14.812182611800001</v>
      </c>
      <c r="U6" s="22">
        <v>168718</v>
      </c>
      <c r="V6" s="22">
        <v>1.9579042926900001</v>
      </c>
      <c r="W6" s="22">
        <v>15.874412770599999</v>
      </c>
      <c r="X6" s="22">
        <v>542203</v>
      </c>
      <c r="Y6" s="22">
        <v>64</v>
      </c>
      <c r="Z6" s="25">
        <v>2024</v>
      </c>
      <c r="AA6" s="24">
        <v>12.4423727633</v>
      </c>
      <c r="AB6" s="22">
        <v>168706</v>
      </c>
      <c r="AC6" s="22">
        <v>1.95848263821</v>
      </c>
      <c r="AD6" s="22">
        <v>14.730346017900001</v>
      </c>
      <c r="AE6" s="22">
        <v>515135</v>
      </c>
      <c r="AF6" s="22">
        <v>60</v>
      </c>
      <c r="AG6" s="23">
        <v>2013</v>
      </c>
      <c r="AH6" s="24">
        <v>50245.170815099998</v>
      </c>
      <c r="AI6" s="22">
        <v>167462</v>
      </c>
      <c r="AJ6" s="22">
        <v>2.03090987713</v>
      </c>
      <c r="AK6" s="22">
        <v>15.9516959957</v>
      </c>
      <c r="AL6" s="22">
        <v>823316</v>
      </c>
      <c r="AM6" s="22">
        <v>115</v>
      </c>
      <c r="AN6" s="23">
        <v>2147</v>
      </c>
      <c r="AO6" s="24">
        <v>50244.227837300001</v>
      </c>
      <c r="AP6" s="22">
        <v>167462</v>
      </c>
      <c r="AQ6" s="22">
        <v>2.03090987713</v>
      </c>
      <c r="AR6" s="22">
        <v>14.7868450522</v>
      </c>
      <c r="AS6" s="22">
        <v>823316</v>
      </c>
      <c r="AT6" s="22">
        <v>115</v>
      </c>
      <c r="AU6" s="23">
        <v>2147</v>
      </c>
      <c r="AV6" s="21">
        <f t="shared" si="1"/>
        <v>2.369809848500001</v>
      </c>
      <c r="AW6" s="21">
        <f t="shared" si="2"/>
        <v>0.94297779999760678</v>
      </c>
      <c r="AX6" s="21">
        <f t="shared" si="3"/>
        <v>0.10203439363000011</v>
      </c>
      <c r="AY6" s="21">
        <f t="shared" si="4"/>
        <v>5110</v>
      </c>
      <c r="AZ6" s="21">
        <f t="shared" si="5"/>
        <v>29951.460600999999</v>
      </c>
      <c r="BA6" s="21">
        <f t="shared" si="6"/>
        <v>35061.460600999999</v>
      </c>
      <c r="BB6" s="21">
        <f t="shared" si="7"/>
        <v>31207.460600999999</v>
      </c>
      <c r="BC6" s="21">
        <f t="shared" si="8"/>
        <v>31195.460600999999</v>
      </c>
      <c r="BD6" s="21">
        <f t="shared" si="9"/>
        <v>29951.460600999999</v>
      </c>
      <c r="BE6" s="21">
        <f t="shared" si="10"/>
        <v>29951.460600999999</v>
      </c>
      <c r="BF6" s="39">
        <f t="shared" si="11"/>
        <v>1</v>
      </c>
      <c r="BG6" s="39">
        <f t="shared" si="12"/>
        <v>1.1706093758856417</v>
      </c>
      <c r="BH6" s="39">
        <f t="shared" si="13"/>
        <v>1.0419345158732616</v>
      </c>
      <c r="BI6" s="39">
        <f t="shared" si="14"/>
        <v>1.0415338676324342</v>
      </c>
      <c r="BJ6" s="39">
        <f t="shared" si="15"/>
        <v>1</v>
      </c>
      <c r="BK6" s="39">
        <f t="shared" si="16"/>
        <v>1</v>
      </c>
      <c r="BL6" s="21">
        <f t="shared" si="17"/>
        <v>542203</v>
      </c>
      <c r="BM6" s="21">
        <f t="shared" si="18"/>
        <v>0.51848477415285421</v>
      </c>
      <c r="BN6" s="21">
        <f t="shared" si="19"/>
        <v>0.22450078660575468</v>
      </c>
      <c r="BO6" s="21">
        <f t="shared" si="20"/>
        <v>0</v>
      </c>
      <c r="BP6" s="21">
        <f t="shared" si="21"/>
        <v>-4.9922261588371881E-2</v>
      </c>
      <c r="BQ6" s="21">
        <f t="shared" si="22"/>
        <v>0.51846448654839605</v>
      </c>
      <c r="BR6" s="21">
        <f t="shared" si="23"/>
        <v>0.51846448654839605</v>
      </c>
    </row>
    <row r="7" spans="1:70">
      <c r="A7" s="13">
        <v>4</v>
      </c>
      <c r="B7" s="12">
        <v>307014</v>
      </c>
      <c r="C7" s="12">
        <v>26939</v>
      </c>
      <c r="D7" s="9">
        <f t="shared" si="0"/>
        <v>151604.35277</v>
      </c>
      <c r="E7" s="14">
        <v>151.60435276999999</v>
      </c>
      <c r="F7" s="13">
        <v>180444</v>
      </c>
      <c r="G7" s="12">
        <v>180444</v>
      </c>
      <c r="H7" s="22">
        <v>2.3328256187799998</v>
      </c>
      <c r="I7" s="22">
        <v>15.5409097208</v>
      </c>
      <c r="J7" s="22">
        <v>793986</v>
      </c>
      <c r="K7" s="22">
        <v>72</v>
      </c>
      <c r="L7" s="23">
        <v>2411</v>
      </c>
      <c r="M7" s="24">
        <v>2.1336284973400002</v>
      </c>
      <c r="N7" s="22">
        <v>182503</v>
      </c>
      <c r="O7" s="22">
        <v>2.1336284973400002</v>
      </c>
      <c r="P7" s="22">
        <v>15.5172241259</v>
      </c>
      <c r="Q7" s="22">
        <v>635182</v>
      </c>
      <c r="R7" s="22">
        <v>28</v>
      </c>
      <c r="S7" s="23">
        <v>1868</v>
      </c>
      <c r="T7" s="24">
        <v>16.018032828300001</v>
      </c>
      <c r="U7" s="22">
        <v>182498</v>
      </c>
      <c r="V7" s="22">
        <v>2.13415098806</v>
      </c>
      <c r="W7" s="22">
        <v>16.756322222200001</v>
      </c>
      <c r="X7" s="22">
        <v>419801</v>
      </c>
      <c r="Y7" s="22">
        <v>49</v>
      </c>
      <c r="Z7" s="25">
        <v>1869</v>
      </c>
      <c r="AA7" s="24">
        <v>13.391983549800001</v>
      </c>
      <c r="AB7" s="22">
        <v>182306</v>
      </c>
      <c r="AC7" s="22">
        <v>2.1365637399200001</v>
      </c>
      <c r="AD7" s="22">
        <v>15.5034397436</v>
      </c>
      <c r="AE7" s="22">
        <v>385185</v>
      </c>
      <c r="AF7" s="22">
        <v>44</v>
      </c>
      <c r="AG7" s="23">
        <v>1881</v>
      </c>
      <c r="AH7" s="24">
        <v>54140.447410200002</v>
      </c>
      <c r="AI7" s="22">
        <v>180444</v>
      </c>
      <c r="AJ7" s="22">
        <v>2.3328256187799998</v>
      </c>
      <c r="AK7" s="22">
        <v>16.942685425699999</v>
      </c>
      <c r="AL7" s="22">
        <v>793980</v>
      </c>
      <c r="AM7" s="22">
        <v>107</v>
      </c>
      <c r="AN7" s="23">
        <v>2411</v>
      </c>
      <c r="AO7" s="24">
        <v>54139.384787100003</v>
      </c>
      <c r="AP7" s="22">
        <v>180444</v>
      </c>
      <c r="AQ7" s="22">
        <v>2.3328256187799998</v>
      </c>
      <c r="AR7" s="22">
        <v>15.5409097208</v>
      </c>
      <c r="AS7" s="22">
        <v>793980</v>
      </c>
      <c r="AT7" s="22">
        <v>107</v>
      </c>
      <c r="AU7" s="23">
        <v>2411</v>
      </c>
      <c r="AV7" s="21">
        <f t="shared" si="1"/>
        <v>2.6260492785</v>
      </c>
      <c r="AW7" s="21">
        <f t="shared" si="2"/>
        <v>1.0626230999987456</v>
      </c>
      <c r="AX7" s="21">
        <f t="shared" si="3"/>
        <v>0.19919712143999968</v>
      </c>
      <c r="AY7" s="21">
        <f t="shared" si="4"/>
        <v>2059</v>
      </c>
      <c r="AZ7" s="21">
        <f t="shared" si="5"/>
        <v>28839.647230000002</v>
      </c>
      <c r="BA7" s="21">
        <f t="shared" si="6"/>
        <v>30898.647230000002</v>
      </c>
      <c r="BB7" s="21">
        <f t="shared" si="7"/>
        <v>30893.647230000002</v>
      </c>
      <c r="BC7" s="21">
        <f t="shared" si="8"/>
        <v>30701.647230000002</v>
      </c>
      <c r="BD7" s="21">
        <f t="shared" si="9"/>
        <v>28839.647230000002</v>
      </c>
      <c r="BE7" s="21">
        <f t="shared" si="10"/>
        <v>28839.647230000002</v>
      </c>
      <c r="BF7" s="39">
        <f t="shared" si="11"/>
        <v>1</v>
      </c>
      <c r="BG7" s="39">
        <f t="shared" si="12"/>
        <v>1.0713947706634275</v>
      </c>
      <c r="BH7" s="39">
        <f t="shared" si="13"/>
        <v>1.0712213982237397</v>
      </c>
      <c r="BI7" s="39">
        <f t="shared" si="14"/>
        <v>1.0645638965397288</v>
      </c>
      <c r="BJ7" s="39">
        <f t="shared" si="15"/>
        <v>1</v>
      </c>
      <c r="BK7" s="39">
        <f t="shared" si="16"/>
        <v>1</v>
      </c>
      <c r="BL7" s="21">
        <f t="shared" si="17"/>
        <v>419801</v>
      </c>
      <c r="BM7" s="21">
        <f t="shared" si="18"/>
        <v>0.89133899156981522</v>
      </c>
      <c r="BN7" s="21">
        <f t="shared" si="19"/>
        <v>0.51305499510482344</v>
      </c>
      <c r="BO7" s="21">
        <f t="shared" si="20"/>
        <v>0</v>
      </c>
      <c r="BP7" s="21">
        <f t="shared" si="21"/>
        <v>-8.2458117060226155E-2</v>
      </c>
      <c r="BQ7" s="21">
        <f t="shared" si="22"/>
        <v>0.89132469908361345</v>
      </c>
      <c r="BR7" s="21">
        <f t="shared" si="23"/>
        <v>0.89132469908361345</v>
      </c>
    </row>
    <row r="8" spans="1:70">
      <c r="A8" s="13">
        <v>5</v>
      </c>
      <c r="B8" s="12">
        <v>579958</v>
      </c>
      <c r="C8" s="12">
        <v>81815</v>
      </c>
      <c r="D8" s="9">
        <f t="shared" si="0"/>
        <v>110877.352908</v>
      </c>
      <c r="E8" s="14">
        <v>110.87735290800001</v>
      </c>
      <c r="F8" s="13">
        <v>125810</v>
      </c>
      <c r="G8" s="12">
        <v>125810</v>
      </c>
      <c r="H8" s="22">
        <v>1.4534288235999999</v>
      </c>
      <c r="I8" s="22">
        <v>10.6422115468</v>
      </c>
      <c r="J8" s="22">
        <v>582448</v>
      </c>
      <c r="K8" s="22">
        <v>39</v>
      </c>
      <c r="L8" s="23">
        <v>988</v>
      </c>
      <c r="M8" s="24">
        <v>1.4326806937000001</v>
      </c>
      <c r="N8" s="22">
        <v>129172</v>
      </c>
      <c r="O8" s="22">
        <v>1.4326806937000001</v>
      </c>
      <c r="P8" s="22">
        <v>11.118658399899999</v>
      </c>
      <c r="Q8" s="22">
        <v>274128</v>
      </c>
      <c r="R8" s="22">
        <v>11</v>
      </c>
      <c r="S8" s="23">
        <v>1067</v>
      </c>
      <c r="T8" s="24">
        <v>10.8899707071</v>
      </c>
      <c r="U8" s="22">
        <v>125810</v>
      </c>
      <c r="V8" s="22">
        <v>1.44786567124</v>
      </c>
      <c r="W8" s="22">
        <v>11.3977612193</v>
      </c>
      <c r="X8" s="22">
        <v>129327</v>
      </c>
      <c r="Y8" s="22">
        <v>14</v>
      </c>
      <c r="Z8" s="25">
        <v>986</v>
      </c>
      <c r="AA8" s="24">
        <v>9.1396727689000006</v>
      </c>
      <c r="AB8" s="22">
        <v>125822</v>
      </c>
      <c r="AC8" s="22">
        <v>1.44540702581</v>
      </c>
      <c r="AD8" s="22">
        <v>10.653064710300001</v>
      </c>
      <c r="AE8" s="22">
        <v>119748</v>
      </c>
      <c r="AF8" s="22">
        <v>12</v>
      </c>
      <c r="AG8" s="23">
        <v>993</v>
      </c>
      <c r="AH8" s="24">
        <v>37747.790348000002</v>
      </c>
      <c r="AI8" s="22">
        <v>125810</v>
      </c>
      <c r="AJ8" s="22">
        <v>1.44786567124</v>
      </c>
      <c r="AK8" s="22">
        <v>11.3977612193</v>
      </c>
      <c r="AL8" s="22">
        <v>582425</v>
      </c>
      <c r="AM8" s="22">
        <v>78</v>
      </c>
      <c r="AN8" s="23">
        <v>986</v>
      </c>
      <c r="AO8" s="24">
        <v>37747.090576100003</v>
      </c>
      <c r="AP8" s="22">
        <v>125810</v>
      </c>
      <c r="AQ8" s="22">
        <v>1.44786567124</v>
      </c>
      <c r="AR8" s="22">
        <v>10.636849425599999</v>
      </c>
      <c r="AS8" s="22">
        <v>582428</v>
      </c>
      <c r="AT8" s="22">
        <v>80</v>
      </c>
      <c r="AU8" s="23">
        <v>986</v>
      </c>
      <c r="AV8" s="21">
        <f t="shared" si="1"/>
        <v>1.7502979381999992</v>
      </c>
      <c r="AW8" s="21">
        <f t="shared" si="2"/>
        <v>0.69977189999917755</v>
      </c>
      <c r="AX8" s="21">
        <f t="shared" si="3"/>
        <v>2.0748129899999856E-2</v>
      </c>
      <c r="AY8" s="21">
        <f t="shared" si="4"/>
        <v>3362</v>
      </c>
      <c r="AZ8" s="21">
        <f t="shared" si="5"/>
        <v>14932.647091999999</v>
      </c>
      <c r="BA8" s="21">
        <f t="shared" si="6"/>
        <v>18294.647091999999</v>
      </c>
      <c r="BB8" s="21">
        <f t="shared" si="7"/>
        <v>14932.647091999999</v>
      </c>
      <c r="BC8" s="21">
        <f t="shared" si="8"/>
        <v>14944.647091999999</v>
      </c>
      <c r="BD8" s="21">
        <f t="shared" si="9"/>
        <v>14932.647091999999</v>
      </c>
      <c r="BE8" s="21">
        <f t="shared" si="10"/>
        <v>14932.647091999999</v>
      </c>
      <c r="BF8" s="39">
        <f t="shared" si="11"/>
        <v>1</v>
      </c>
      <c r="BG8" s="39">
        <f t="shared" si="12"/>
        <v>1.2251442747750434</v>
      </c>
      <c r="BH8" s="39">
        <f t="shared" si="13"/>
        <v>1</v>
      </c>
      <c r="BI8" s="39">
        <f t="shared" si="14"/>
        <v>1.0008036083573173</v>
      </c>
      <c r="BJ8" s="39">
        <f t="shared" si="15"/>
        <v>1</v>
      </c>
      <c r="BK8" s="39">
        <f t="shared" si="16"/>
        <v>1</v>
      </c>
      <c r="BL8" s="21">
        <f t="shared" si="17"/>
        <v>129327</v>
      </c>
      <c r="BM8" s="21">
        <f t="shared" si="18"/>
        <v>3.5036844587750431</v>
      </c>
      <c r="BN8" s="21">
        <f t="shared" si="19"/>
        <v>1.1196501890556496</v>
      </c>
      <c r="BO8" s="21">
        <f t="shared" si="20"/>
        <v>0</v>
      </c>
      <c r="BP8" s="21">
        <f t="shared" si="21"/>
        <v>-7.4068060033867636E-2</v>
      </c>
      <c r="BQ8" s="21">
        <f t="shared" si="22"/>
        <v>3.5035066150146528</v>
      </c>
      <c r="BR8" s="21">
        <f t="shared" si="23"/>
        <v>3.5035298120268776</v>
      </c>
    </row>
    <row r="9" spans="1:70">
      <c r="A9" s="13">
        <v>6</v>
      </c>
      <c r="B9" s="12">
        <v>425252</v>
      </c>
      <c r="C9" s="12">
        <v>349512</v>
      </c>
      <c r="D9" s="9">
        <f t="shared" si="0"/>
        <v>27496.305925200002</v>
      </c>
      <c r="E9" s="14">
        <v>27.496305925200001</v>
      </c>
      <c r="F9" s="13">
        <v>32462</v>
      </c>
      <c r="G9" s="12">
        <v>32462</v>
      </c>
      <c r="H9" s="22">
        <v>0.58891456825099997</v>
      </c>
      <c r="I9" s="22">
        <v>2.8814675296900001</v>
      </c>
      <c r="J9" s="22">
        <v>185563</v>
      </c>
      <c r="K9" s="22">
        <v>10</v>
      </c>
      <c r="L9" s="23">
        <v>1983</v>
      </c>
      <c r="M9" s="24">
        <v>0.58302548546099997</v>
      </c>
      <c r="N9" s="22">
        <v>32464</v>
      </c>
      <c r="O9" s="22">
        <v>0.58302548546099997</v>
      </c>
      <c r="P9" s="22">
        <v>2.8701989316200001</v>
      </c>
      <c r="Q9" s="22">
        <v>116709</v>
      </c>
      <c r="R9" s="22">
        <v>4</v>
      </c>
      <c r="S9" s="23">
        <v>1983</v>
      </c>
      <c r="T9" s="24">
        <v>3.5495582251100002</v>
      </c>
      <c r="U9" s="22">
        <v>32464</v>
      </c>
      <c r="V9" s="22">
        <v>0.58302548546099997</v>
      </c>
      <c r="W9" s="22">
        <v>3.5230052669599998</v>
      </c>
      <c r="X9" s="22">
        <v>59450</v>
      </c>
      <c r="Y9" s="22">
        <v>6</v>
      </c>
      <c r="Z9" s="25">
        <v>1983</v>
      </c>
      <c r="AA9" s="24">
        <v>2.8543902985899998</v>
      </c>
      <c r="AB9" s="22">
        <v>32464</v>
      </c>
      <c r="AC9" s="22">
        <v>0.58302548546099997</v>
      </c>
      <c r="AD9" s="22">
        <v>2.8701989316200001</v>
      </c>
      <c r="AE9" s="22">
        <v>51641</v>
      </c>
      <c r="AF9" s="22">
        <v>6</v>
      </c>
      <c r="AG9" s="23">
        <v>1983</v>
      </c>
      <c r="AH9" s="24">
        <v>9740.2010623099995</v>
      </c>
      <c r="AI9" s="22">
        <v>32462</v>
      </c>
      <c r="AJ9" s="22">
        <v>0.58891456825099997</v>
      </c>
      <c r="AK9" s="22">
        <v>3.53344862915</v>
      </c>
      <c r="AL9" s="22">
        <v>185549</v>
      </c>
      <c r="AM9" s="22">
        <v>25</v>
      </c>
      <c r="AN9" s="23">
        <v>1983</v>
      </c>
      <c r="AO9" s="24">
        <v>9739.9229835799997</v>
      </c>
      <c r="AP9" s="22">
        <v>32462</v>
      </c>
      <c r="AQ9" s="22">
        <v>0.58891456825099997</v>
      </c>
      <c r="AR9" s="22">
        <v>2.8814675296900001</v>
      </c>
      <c r="AS9" s="22">
        <v>185550</v>
      </c>
      <c r="AT9" s="22">
        <v>25</v>
      </c>
      <c r="AU9" s="23">
        <v>1983</v>
      </c>
      <c r="AV9" s="21">
        <f t="shared" si="1"/>
        <v>0.69516792652000037</v>
      </c>
      <c r="AW9" s="21">
        <f t="shared" si="2"/>
        <v>0.27807872999983374</v>
      </c>
      <c r="AX9" s="21">
        <f t="shared" si="3"/>
        <v>5.8890827899999998E-3</v>
      </c>
      <c r="AY9" s="21">
        <f t="shared" si="4"/>
        <v>2</v>
      </c>
      <c r="AZ9" s="21">
        <f t="shared" si="5"/>
        <v>4965.6940747999979</v>
      </c>
      <c r="BA9" s="21">
        <f t="shared" si="6"/>
        <v>4967.6940747999979</v>
      </c>
      <c r="BB9" s="21">
        <f t="shared" si="7"/>
        <v>4967.6940747999979</v>
      </c>
      <c r="BC9" s="21">
        <f t="shared" si="8"/>
        <v>4967.6940747999979</v>
      </c>
      <c r="BD9" s="21">
        <f t="shared" si="9"/>
        <v>4965.6940747999979</v>
      </c>
      <c r="BE9" s="21">
        <f t="shared" si="10"/>
        <v>4965.6940747999979</v>
      </c>
      <c r="BF9" s="39">
        <f t="shared" si="11"/>
        <v>1</v>
      </c>
      <c r="BG9" s="39">
        <f t="shared" si="12"/>
        <v>1.0004027634344512</v>
      </c>
      <c r="BH9" s="39">
        <f t="shared" si="13"/>
        <v>1.0004027634344512</v>
      </c>
      <c r="BI9" s="39">
        <f t="shared" si="14"/>
        <v>1.0004027634344512</v>
      </c>
      <c r="BJ9" s="39">
        <f t="shared" si="15"/>
        <v>1</v>
      </c>
      <c r="BK9" s="39">
        <f t="shared" si="16"/>
        <v>1</v>
      </c>
      <c r="BL9" s="21">
        <f t="shared" si="17"/>
        <v>59450</v>
      </c>
      <c r="BM9" s="21">
        <f t="shared" si="18"/>
        <v>2.1213288477712364</v>
      </c>
      <c r="BN9" s="21">
        <f t="shared" si="19"/>
        <v>0.96314550042052149</v>
      </c>
      <c r="BO9" s="21">
        <f t="shared" si="20"/>
        <v>0</v>
      </c>
      <c r="BP9" s="21">
        <f t="shared" si="21"/>
        <v>-0.13135407905803195</v>
      </c>
      <c r="BQ9" s="21">
        <f t="shared" si="22"/>
        <v>2.1210933557611438</v>
      </c>
      <c r="BR9" s="21">
        <f t="shared" si="23"/>
        <v>2.1211101766190077</v>
      </c>
    </row>
    <row r="10" spans="1:70">
      <c r="A10" s="13">
        <v>7</v>
      </c>
      <c r="B10" s="12">
        <v>918327</v>
      </c>
      <c r="C10" s="12">
        <v>572887</v>
      </c>
      <c r="D10" s="9">
        <f t="shared" si="0"/>
        <v>30035.0094828</v>
      </c>
      <c r="E10" s="14">
        <v>30.0350094828</v>
      </c>
      <c r="F10" s="13">
        <v>38093</v>
      </c>
      <c r="G10" s="12">
        <v>38093</v>
      </c>
      <c r="H10" s="22">
        <v>0.46238833517599998</v>
      </c>
      <c r="I10" s="22">
        <v>3.3185831807100001</v>
      </c>
      <c r="J10" s="22">
        <v>114732</v>
      </c>
      <c r="K10" s="22">
        <v>6</v>
      </c>
      <c r="L10" s="23">
        <v>495</v>
      </c>
      <c r="M10" s="24">
        <v>0.43518131608400001</v>
      </c>
      <c r="N10" s="22">
        <v>38309</v>
      </c>
      <c r="O10" s="22">
        <v>0.43518131608400001</v>
      </c>
      <c r="P10" s="22">
        <v>3.321551221</v>
      </c>
      <c r="Q10" s="22">
        <v>41017</v>
      </c>
      <c r="R10" s="22">
        <v>1</v>
      </c>
      <c r="S10" s="23">
        <v>410</v>
      </c>
      <c r="T10" s="24">
        <v>3.3391869408399999</v>
      </c>
      <c r="U10" s="22">
        <v>38309</v>
      </c>
      <c r="V10" s="22">
        <v>0.43518131608400001</v>
      </c>
      <c r="W10" s="22">
        <v>3.57690588023</v>
      </c>
      <c r="X10" s="22">
        <v>24219</v>
      </c>
      <c r="Y10" s="22">
        <v>2</v>
      </c>
      <c r="Z10" s="25">
        <v>410</v>
      </c>
      <c r="AA10" s="24">
        <v>2.8031539516000001</v>
      </c>
      <c r="AB10" s="22">
        <v>38309</v>
      </c>
      <c r="AC10" s="22">
        <v>0.43518131608400001</v>
      </c>
      <c r="AD10" s="22">
        <v>3.321551221</v>
      </c>
      <c r="AE10" s="22">
        <v>23535</v>
      </c>
      <c r="AF10" s="22">
        <v>2</v>
      </c>
      <c r="AG10" s="23">
        <v>410</v>
      </c>
      <c r="AH10" s="24">
        <v>11429.4000125</v>
      </c>
      <c r="AI10" s="22">
        <v>38093</v>
      </c>
      <c r="AJ10" s="22">
        <v>0.46238833517599998</v>
      </c>
      <c r="AK10" s="22">
        <v>3.62197691198</v>
      </c>
      <c r="AL10" s="22">
        <v>114717</v>
      </c>
      <c r="AM10" s="22">
        <v>14</v>
      </c>
      <c r="AN10" s="23">
        <v>495</v>
      </c>
      <c r="AO10" s="24">
        <v>11429.1780875</v>
      </c>
      <c r="AP10" s="22">
        <v>38093</v>
      </c>
      <c r="AQ10" s="22">
        <v>0.46238833517599998</v>
      </c>
      <c r="AR10" s="22">
        <v>3.3185831807100001</v>
      </c>
      <c r="AS10" s="22">
        <v>114718</v>
      </c>
      <c r="AT10" s="22">
        <v>14</v>
      </c>
      <c r="AU10" s="23">
        <v>495</v>
      </c>
      <c r="AV10" s="21">
        <f t="shared" si="1"/>
        <v>0.53603298923999976</v>
      </c>
      <c r="AW10" s="21">
        <f t="shared" si="2"/>
        <v>0.22192499999982829</v>
      </c>
      <c r="AX10" s="21">
        <f t="shared" si="3"/>
        <v>2.7207019091999962E-2</v>
      </c>
      <c r="AY10" s="21">
        <f t="shared" si="4"/>
        <v>216</v>
      </c>
      <c r="AZ10" s="21">
        <f t="shared" si="5"/>
        <v>8057.9905171999999</v>
      </c>
      <c r="BA10" s="21">
        <f t="shared" si="6"/>
        <v>8273.9905171999999</v>
      </c>
      <c r="BB10" s="21">
        <f t="shared" si="7"/>
        <v>8273.9905171999999</v>
      </c>
      <c r="BC10" s="21">
        <f t="shared" si="8"/>
        <v>8273.9905171999999</v>
      </c>
      <c r="BD10" s="21">
        <f t="shared" si="9"/>
        <v>8057.9905171999999</v>
      </c>
      <c r="BE10" s="21">
        <f t="shared" si="10"/>
        <v>8057.9905171999999</v>
      </c>
      <c r="BF10" s="39">
        <f t="shared" si="11"/>
        <v>1</v>
      </c>
      <c r="BG10" s="39">
        <f t="shared" si="12"/>
        <v>1.0268056905178706</v>
      </c>
      <c r="BH10" s="39">
        <f t="shared" si="13"/>
        <v>1.0268056905178706</v>
      </c>
      <c r="BI10" s="39">
        <f t="shared" si="14"/>
        <v>1.0268056905178706</v>
      </c>
      <c r="BJ10" s="39">
        <f t="shared" si="15"/>
        <v>1</v>
      </c>
      <c r="BK10" s="39">
        <f t="shared" si="16"/>
        <v>1</v>
      </c>
      <c r="BL10" s="21">
        <f t="shared" si="17"/>
        <v>24219</v>
      </c>
      <c r="BM10" s="21">
        <f t="shared" si="18"/>
        <v>3.7372723894463027</v>
      </c>
      <c r="BN10" s="21">
        <f t="shared" si="19"/>
        <v>0.69358767909492547</v>
      </c>
      <c r="BO10" s="21">
        <f t="shared" si="20"/>
        <v>0</v>
      </c>
      <c r="BP10" s="21">
        <f t="shared" si="21"/>
        <v>-2.8242289111854328E-2</v>
      </c>
      <c r="BQ10" s="21">
        <f t="shared" si="22"/>
        <v>3.7366530410008671</v>
      </c>
      <c r="BR10" s="21">
        <f t="shared" si="23"/>
        <v>3.7366943308972296</v>
      </c>
    </row>
    <row r="11" spans="1:70">
      <c r="A11" s="13">
        <v>8</v>
      </c>
      <c r="B11" s="12">
        <v>710147</v>
      </c>
      <c r="C11" s="12">
        <v>336195</v>
      </c>
      <c r="D11" s="9">
        <f t="shared" si="0"/>
        <v>38456.0481353</v>
      </c>
      <c r="E11" s="14">
        <v>38.456048135300001</v>
      </c>
      <c r="F11" s="13">
        <v>49331</v>
      </c>
      <c r="G11" s="12">
        <v>49331</v>
      </c>
      <c r="H11" s="22">
        <v>0.75471449937400004</v>
      </c>
      <c r="I11" s="22">
        <v>4.57627318792</v>
      </c>
      <c r="J11" s="22">
        <v>252800</v>
      </c>
      <c r="K11" s="22">
        <v>13</v>
      </c>
      <c r="L11" s="23">
        <v>551</v>
      </c>
      <c r="M11" s="24">
        <v>0.64371608702700001</v>
      </c>
      <c r="N11" s="22">
        <v>53526</v>
      </c>
      <c r="O11" s="22">
        <v>0.64371608702700001</v>
      </c>
      <c r="P11" s="22">
        <v>4.6963867771099999</v>
      </c>
      <c r="Q11" s="22">
        <v>125353</v>
      </c>
      <c r="R11" s="22">
        <v>4</v>
      </c>
      <c r="S11" s="23">
        <v>762</v>
      </c>
      <c r="T11" s="24">
        <v>4.7513290403999999</v>
      </c>
      <c r="U11" s="22">
        <v>53394</v>
      </c>
      <c r="V11" s="22">
        <v>0.647283201132</v>
      </c>
      <c r="W11" s="22">
        <v>5.0944782106800002</v>
      </c>
      <c r="X11" s="22">
        <v>84522</v>
      </c>
      <c r="Y11" s="22">
        <v>9</v>
      </c>
      <c r="Z11" s="25">
        <v>777</v>
      </c>
      <c r="AA11" s="24">
        <v>4.0000222888200003</v>
      </c>
      <c r="AB11" s="22">
        <v>52605</v>
      </c>
      <c r="AC11" s="22">
        <v>0.65916000483899995</v>
      </c>
      <c r="AD11" s="22">
        <v>4.6154611860400001</v>
      </c>
      <c r="AE11" s="22">
        <v>82402</v>
      </c>
      <c r="AF11" s="22">
        <v>8</v>
      </c>
      <c r="AG11" s="23">
        <v>729</v>
      </c>
      <c r="AH11" s="24">
        <v>14801.447254799999</v>
      </c>
      <c r="AI11" s="22">
        <v>49331</v>
      </c>
      <c r="AJ11" s="22">
        <v>0.75471449937400004</v>
      </c>
      <c r="AK11" s="22">
        <v>5.0897187950899996</v>
      </c>
      <c r="AL11" s="22">
        <v>252780</v>
      </c>
      <c r="AM11" s="22">
        <v>33</v>
      </c>
      <c r="AN11" s="23">
        <v>551</v>
      </c>
      <c r="AO11" s="24">
        <v>14801.151856500001</v>
      </c>
      <c r="AP11" s="22">
        <v>49331</v>
      </c>
      <c r="AQ11" s="22">
        <v>0.75471449937400004</v>
      </c>
      <c r="AR11" s="22">
        <v>4.57627318792</v>
      </c>
      <c r="AS11" s="22">
        <v>252785</v>
      </c>
      <c r="AT11" s="22">
        <v>33</v>
      </c>
      <c r="AU11" s="23">
        <v>551</v>
      </c>
      <c r="AV11" s="21">
        <f t="shared" si="1"/>
        <v>0.7513067515799996</v>
      </c>
      <c r="AW11" s="21">
        <f t="shared" si="2"/>
        <v>0.29539829999885114</v>
      </c>
      <c r="AX11" s="21">
        <f t="shared" si="3"/>
        <v>0.11099841234700003</v>
      </c>
      <c r="AY11" s="21">
        <f t="shared" si="4"/>
        <v>4195</v>
      </c>
      <c r="AZ11" s="21">
        <f t="shared" si="5"/>
        <v>10874.9518647</v>
      </c>
      <c r="BA11" s="21">
        <f t="shared" si="6"/>
        <v>15069.9518647</v>
      </c>
      <c r="BB11" s="21">
        <f t="shared" si="7"/>
        <v>14937.9518647</v>
      </c>
      <c r="BC11" s="21">
        <f t="shared" si="8"/>
        <v>14148.9518647</v>
      </c>
      <c r="BD11" s="21">
        <f t="shared" si="9"/>
        <v>10874.9518647</v>
      </c>
      <c r="BE11" s="21">
        <f t="shared" si="10"/>
        <v>10874.9518647</v>
      </c>
      <c r="BF11" s="39">
        <f t="shared" si="11"/>
        <v>1</v>
      </c>
      <c r="BG11" s="39">
        <f t="shared" si="12"/>
        <v>1.3857488338515718</v>
      </c>
      <c r="BH11" s="39">
        <f t="shared" si="13"/>
        <v>1.3736108490915222</v>
      </c>
      <c r="BI11" s="39">
        <f t="shared" si="14"/>
        <v>1.3010588038212265</v>
      </c>
      <c r="BJ11" s="39">
        <f t="shared" si="15"/>
        <v>1</v>
      </c>
      <c r="BK11" s="39">
        <f t="shared" si="16"/>
        <v>1</v>
      </c>
      <c r="BL11" s="21">
        <f t="shared" si="17"/>
        <v>84522</v>
      </c>
      <c r="BM11" s="21">
        <f t="shared" si="18"/>
        <v>1.9909372707697404</v>
      </c>
      <c r="BN11" s="21">
        <f t="shared" si="19"/>
        <v>0.48308132793828823</v>
      </c>
      <c r="BO11" s="21">
        <f t="shared" si="20"/>
        <v>0</v>
      </c>
      <c r="BP11" s="21">
        <f t="shared" si="21"/>
        <v>-2.5082227112467759E-2</v>
      </c>
      <c r="BQ11" s="21">
        <f t="shared" si="22"/>
        <v>1.9907006459856604</v>
      </c>
      <c r="BR11" s="21">
        <f t="shared" si="23"/>
        <v>1.9907598021816806</v>
      </c>
    </row>
    <row r="12" spans="1:70">
      <c r="A12" s="13">
        <v>9</v>
      </c>
      <c r="B12" s="12">
        <v>327020</v>
      </c>
      <c r="C12" s="12">
        <v>188803</v>
      </c>
      <c r="D12" s="9">
        <f t="shared" si="0"/>
        <v>11962.334910899999</v>
      </c>
      <c r="E12" s="14">
        <v>11.962334910899999</v>
      </c>
      <c r="F12" s="13">
        <v>21680</v>
      </c>
      <c r="G12" s="12">
        <v>21680</v>
      </c>
      <c r="H12" s="12">
        <v>0.387561149534</v>
      </c>
      <c r="I12" s="12">
        <v>1.9691673298900001</v>
      </c>
      <c r="J12" s="12">
        <v>87577</v>
      </c>
      <c r="K12" s="12">
        <v>4</v>
      </c>
      <c r="L12" s="14">
        <v>1173</v>
      </c>
      <c r="M12" s="13">
        <v>0.34848128917999999</v>
      </c>
      <c r="N12" s="12">
        <v>22590</v>
      </c>
      <c r="O12" s="12">
        <v>0.34848128917999999</v>
      </c>
      <c r="P12" s="12">
        <v>1.9496186036200001</v>
      </c>
      <c r="Q12" s="12">
        <v>30633</v>
      </c>
      <c r="R12" s="12">
        <v>1</v>
      </c>
      <c r="S12" s="14">
        <v>1229</v>
      </c>
      <c r="T12" s="13">
        <v>2.2043781024500002</v>
      </c>
      <c r="U12" s="12">
        <v>21796</v>
      </c>
      <c r="V12" s="12">
        <v>0.36201609632699999</v>
      </c>
      <c r="W12" s="12">
        <v>2.2091627705599999</v>
      </c>
      <c r="X12" s="12">
        <v>22162</v>
      </c>
      <c r="Y12" s="12">
        <v>2</v>
      </c>
      <c r="Z12" s="9">
        <v>1115</v>
      </c>
      <c r="AA12" s="13">
        <v>1.81939172217</v>
      </c>
      <c r="AB12" s="12">
        <v>22106</v>
      </c>
      <c r="AC12" s="12">
        <v>0.34895212266199999</v>
      </c>
      <c r="AD12" s="12">
        <v>1.9255031329800001</v>
      </c>
      <c r="AE12" s="12">
        <v>19984</v>
      </c>
      <c r="AF12" s="12">
        <v>2</v>
      </c>
      <c r="AG12" s="14">
        <v>1141</v>
      </c>
      <c r="AH12" s="13">
        <v>6505.0194767000003</v>
      </c>
      <c r="AI12" s="12">
        <v>21680</v>
      </c>
      <c r="AJ12" s="12">
        <v>0.387561149534</v>
      </c>
      <c r="AK12" s="12">
        <v>2.2572383838399999</v>
      </c>
      <c r="AL12" s="12">
        <v>87559</v>
      </c>
      <c r="AM12" s="12">
        <v>11</v>
      </c>
      <c r="AN12" s="14">
        <v>1173</v>
      </c>
      <c r="AO12" s="13">
        <v>6504.8695357099996</v>
      </c>
      <c r="AP12" s="12">
        <v>21680</v>
      </c>
      <c r="AQ12" s="12">
        <v>0.387561149534</v>
      </c>
      <c r="AR12" s="12">
        <v>1.9691673298900001</v>
      </c>
      <c r="AS12" s="12">
        <v>87561</v>
      </c>
      <c r="AT12" s="12">
        <v>11</v>
      </c>
      <c r="AU12" s="14">
        <v>1173</v>
      </c>
      <c r="AV12" s="21">
        <f t="shared" si="1"/>
        <v>0.38498638028000021</v>
      </c>
      <c r="AW12" s="21">
        <f t="shared" si="2"/>
        <v>0.14994099000068672</v>
      </c>
      <c r="AX12" s="21">
        <f t="shared" si="3"/>
        <v>3.9079860354000018E-2</v>
      </c>
      <c r="AY12" s="21">
        <f t="shared" si="4"/>
        <v>910</v>
      </c>
      <c r="AZ12" s="21">
        <f t="shared" si="5"/>
        <v>9717.6650891000008</v>
      </c>
      <c r="BA12" s="21">
        <f t="shared" si="6"/>
        <v>10627.665089100001</v>
      </c>
      <c r="BB12" s="21">
        <f t="shared" si="7"/>
        <v>9833.6650891000008</v>
      </c>
      <c r="BC12" s="21">
        <f t="shared" si="8"/>
        <v>10143.665089100001</v>
      </c>
      <c r="BD12" s="21">
        <f t="shared" si="9"/>
        <v>9717.6650891000008</v>
      </c>
      <c r="BE12" s="21">
        <f t="shared" si="10"/>
        <v>9717.6650891000008</v>
      </c>
      <c r="BF12" s="39">
        <f t="shared" si="11"/>
        <v>1</v>
      </c>
      <c r="BG12" s="39">
        <f t="shared" si="12"/>
        <v>1.093643894048244</v>
      </c>
      <c r="BH12" s="39">
        <f t="shared" si="13"/>
        <v>1.0119370238566991</v>
      </c>
      <c r="BI12" s="39">
        <f t="shared" si="14"/>
        <v>1.0438376910599472</v>
      </c>
      <c r="BJ12" s="39">
        <f t="shared" si="15"/>
        <v>1</v>
      </c>
      <c r="BK12" s="39">
        <f t="shared" si="16"/>
        <v>1</v>
      </c>
      <c r="BL12" s="21">
        <f t="shared" si="17"/>
        <v>22162</v>
      </c>
      <c r="BM12" s="21">
        <f t="shared" si="18"/>
        <v>2.9516740366392926</v>
      </c>
      <c r="BN12" s="21">
        <f t="shared" si="19"/>
        <v>0.38223084559155313</v>
      </c>
      <c r="BO12" s="21">
        <f t="shared" si="20"/>
        <v>0</v>
      </c>
      <c r="BP12" s="21">
        <f t="shared" si="21"/>
        <v>-9.8276328851186714E-2</v>
      </c>
      <c r="BQ12" s="21">
        <f t="shared" si="22"/>
        <v>2.9508618355744067</v>
      </c>
      <c r="BR12" s="21">
        <f t="shared" si="23"/>
        <v>2.9509520801371716</v>
      </c>
    </row>
    <row r="13" spans="1:70">
      <c r="A13" s="13">
        <v>10</v>
      </c>
      <c r="B13" s="12">
        <v>46532</v>
      </c>
      <c r="C13" s="12">
        <v>239735</v>
      </c>
      <c r="D13" s="9">
        <f t="shared" si="0"/>
        <v>80022.868925400006</v>
      </c>
      <c r="E13" s="14">
        <v>80.022868925400005</v>
      </c>
      <c r="F13" s="13">
        <v>98458</v>
      </c>
      <c r="G13" s="12">
        <v>98458</v>
      </c>
      <c r="H13" s="12">
        <v>1.5526784951999999</v>
      </c>
      <c r="I13" s="12">
        <v>8.75649504107</v>
      </c>
      <c r="J13" s="12">
        <v>715753</v>
      </c>
      <c r="K13" s="12">
        <v>42</v>
      </c>
      <c r="L13" s="14">
        <v>1577</v>
      </c>
      <c r="M13" s="13">
        <v>1.2633272122899999</v>
      </c>
      <c r="N13" s="12">
        <v>101238</v>
      </c>
      <c r="O13" s="12">
        <v>1.2633272122899999</v>
      </c>
      <c r="P13" s="12">
        <v>8.5405441558399993</v>
      </c>
      <c r="Q13" s="12">
        <v>385038</v>
      </c>
      <c r="R13" s="12">
        <v>16</v>
      </c>
      <c r="S13" s="14">
        <v>1256</v>
      </c>
      <c r="T13" s="13">
        <v>9.0263054834100007</v>
      </c>
      <c r="U13" s="12">
        <v>100554</v>
      </c>
      <c r="V13" s="12">
        <v>1.2715123474600001</v>
      </c>
      <c r="W13" s="12">
        <v>9.2831041486300006</v>
      </c>
      <c r="X13" s="12">
        <v>240201</v>
      </c>
      <c r="Y13" s="12">
        <v>26</v>
      </c>
      <c r="Z13" s="9">
        <v>1282</v>
      </c>
      <c r="AA13" s="13">
        <v>7.5435099650300002</v>
      </c>
      <c r="AB13" s="12">
        <v>100554</v>
      </c>
      <c r="AC13" s="12">
        <v>1.2715123474600001</v>
      </c>
      <c r="AD13" s="12">
        <v>8.5154335747599994</v>
      </c>
      <c r="AE13" s="12">
        <v>221951</v>
      </c>
      <c r="AF13" s="12">
        <v>23</v>
      </c>
      <c r="AG13" s="14">
        <v>1282</v>
      </c>
      <c r="AH13" s="13">
        <v>29541.732228600002</v>
      </c>
      <c r="AI13" s="12">
        <v>98458</v>
      </c>
      <c r="AJ13" s="12">
        <v>1.5526784951999999</v>
      </c>
      <c r="AK13" s="12">
        <v>9.8245393578600009</v>
      </c>
      <c r="AL13" s="12">
        <v>715706</v>
      </c>
      <c r="AM13" s="12">
        <v>97</v>
      </c>
      <c r="AN13" s="14">
        <v>1577</v>
      </c>
      <c r="AO13" s="13">
        <v>29541.098649700001</v>
      </c>
      <c r="AP13" s="12">
        <v>98458</v>
      </c>
      <c r="AQ13" s="12">
        <v>1.5526784951999999</v>
      </c>
      <c r="AR13" s="12">
        <v>8.75649504107</v>
      </c>
      <c r="AS13" s="12">
        <v>715712</v>
      </c>
      <c r="AT13" s="12">
        <v>96</v>
      </c>
      <c r="AU13" s="14">
        <v>1577</v>
      </c>
      <c r="AV13" s="21">
        <f t="shared" si="1"/>
        <v>1.4827955183800006</v>
      </c>
      <c r="AW13" s="21">
        <f t="shared" si="2"/>
        <v>0.63357890000042971</v>
      </c>
      <c r="AX13" s="21">
        <f t="shared" si="3"/>
        <v>0.28935128291000001</v>
      </c>
      <c r="AY13" s="21">
        <f t="shared" si="4"/>
        <v>2780</v>
      </c>
      <c r="AZ13" s="21">
        <f t="shared" si="5"/>
        <v>18435.131074599994</v>
      </c>
      <c r="BA13" s="21">
        <f t="shared" si="6"/>
        <v>21215.131074599994</v>
      </c>
      <c r="BB13" s="21">
        <f t="shared" si="7"/>
        <v>20531.131074599994</v>
      </c>
      <c r="BC13" s="21">
        <f t="shared" si="8"/>
        <v>20531.131074599994</v>
      </c>
      <c r="BD13" s="21">
        <f t="shared" si="9"/>
        <v>18435.131074599994</v>
      </c>
      <c r="BE13" s="21">
        <f t="shared" si="10"/>
        <v>18435.131074599994</v>
      </c>
      <c r="BF13" s="39">
        <f t="shared" si="11"/>
        <v>1</v>
      </c>
      <c r="BG13" s="39">
        <f t="shared" si="12"/>
        <v>1.1507990362938236</v>
      </c>
      <c r="BH13" s="39">
        <f t="shared" si="13"/>
        <v>1.1136959640546238</v>
      </c>
      <c r="BI13" s="39">
        <f t="shared" si="14"/>
        <v>1.1136959640546238</v>
      </c>
      <c r="BJ13" s="39">
        <f t="shared" si="15"/>
        <v>1</v>
      </c>
      <c r="BK13" s="39">
        <f t="shared" si="16"/>
        <v>1</v>
      </c>
      <c r="BL13" s="21">
        <f t="shared" si="17"/>
        <v>240201</v>
      </c>
      <c r="BM13" s="21">
        <f t="shared" si="18"/>
        <v>1.979808576983443</v>
      </c>
      <c r="BN13" s="21">
        <f t="shared" si="19"/>
        <v>0.6029825021544456</v>
      </c>
      <c r="BO13" s="21">
        <f t="shared" si="20"/>
        <v>0</v>
      </c>
      <c r="BP13" s="21">
        <f t="shared" si="21"/>
        <v>-7.5978035062301982E-2</v>
      </c>
      <c r="BQ13" s="21">
        <f t="shared" si="22"/>
        <v>1.9796129075232827</v>
      </c>
      <c r="BR13" s="21">
        <f t="shared" si="23"/>
        <v>1.9796378866033031</v>
      </c>
    </row>
    <row r="14" spans="1:70">
      <c r="A14" s="13">
        <v>11</v>
      </c>
      <c r="B14" s="12">
        <v>538048</v>
      </c>
      <c r="C14" s="12">
        <v>527847</v>
      </c>
      <c r="D14" s="9">
        <f t="shared" si="0"/>
        <v>246607.746973</v>
      </c>
      <c r="E14" s="14">
        <v>246.60774697299999</v>
      </c>
      <c r="F14" s="13">
        <v>299412</v>
      </c>
      <c r="G14" s="12">
        <v>299412</v>
      </c>
      <c r="H14" s="12">
        <v>3.9438056241599999</v>
      </c>
      <c r="I14" s="12">
        <v>25.778415559399999</v>
      </c>
      <c r="J14" s="12">
        <v>912362</v>
      </c>
      <c r="K14" s="12">
        <v>77</v>
      </c>
      <c r="L14" s="14">
        <v>2474</v>
      </c>
      <c r="M14" s="13">
        <v>3.6061530465199998</v>
      </c>
      <c r="N14" s="12">
        <v>307510</v>
      </c>
      <c r="O14" s="12">
        <v>3.6061530465199998</v>
      </c>
      <c r="P14" s="12">
        <v>25.807190762000001</v>
      </c>
      <c r="Q14" s="12">
        <v>599985</v>
      </c>
      <c r="R14" s="12">
        <v>25</v>
      </c>
      <c r="S14" s="14">
        <v>2348</v>
      </c>
      <c r="T14" s="13">
        <v>26.668793903299999</v>
      </c>
      <c r="U14" s="12">
        <v>301942</v>
      </c>
      <c r="V14" s="12">
        <v>3.6668946902599999</v>
      </c>
      <c r="W14" s="12">
        <v>27.513625324700001</v>
      </c>
      <c r="X14" s="12">
        <v>315489</v>
      </c>
      <c r="Y14" s="12">
        <v>36</v>
      </c>
      <c r="Z14" s="9">
        <v>2315</v>
      </c>
      <c r="AA14" s="13">
        <v>22.326753774</v>
      </c>
      <c r="AB14" s="12">
        <v>301942</v>
      </c>
      <c r="AC14" s="12">
        <v>3.6668946902599999</v>
      </c>
      <c r="AD14" s="12">
        <v>25.588744560999999</v>
      </c>
      <c r="AE14" s="12">
        <v>288025</v>
      </c>
      <c r="AF14" s="12">
        <v>32</v>
      </c>
      <c r="AG14" s="14">
        <v>2315</v>
      </c>
      <c r="AH14" s="13">
        <v>89835.695714400004</v>
      </c>
      <c r="AI14" s="12">
        <v>299412</v>
      </c>
      <c r="AJ14" s="12">
        <v>3.9438056241599999</v>
      </c>
      <c r="AK14" s="12">
        <v>28.0098901876</v>
      </c>
      <c r="AL14" s="12">
        <v>912362</v>
      </c>
      <c r="AM14" s="12">
        <v>124</v>
      </c>
      <c r="AN14" s="14">
        <v>2474</v>
      </c>
      <c r="AO14" s="13">
        <v>89833.911939900005</v>
      </c>
      <c r="AP14" s="12">
        <v>299412</v>
      </c>
      <c r="AQ14" s="12">
        <v>3.9438056241599999</v>
      </c>
      <c r="AR14" s="12">
        <v>25.778415559399999</v>
      </c>
      <c r="AS14" s="12">
        <v>912362</v>
      </c>
      <c r="AT14" s="12">
        <v>123</v>
      </c>
      <c r="AU14" s="14">
        <v>2474</v>
      </c>
      <c r="AV14" s="21">
        <f t="shared" si="1"/>
        <v>4.3420401292999991</v>
      </c>
      <c r="AW14" s="21">
        <f t="shared" si="2"/>
        <v>1.7837744999997085</v>
      </c>
      <c r="AX14" s="21">
        <f t="shared" si="3"/>
        <v>0.33765257764000012</v>
      </c>
      <c r="AY14" s="21">
        <f t="shared" si="4"/>
        <v>8098</v>
      </c>
      <c r="AZ14" s="21">
        <f t="shared" si="5"/>
        <v>52804.253026999999</v>
      </c>
      <c r="BA14" s="21">
        <f t="shared" si="6"/>
        <v>60902.253026999999</v>
      </c>
      <c r="BB14" s="21">
        <f t="shared" si="7"/>
        <v>55334.253026999999</v>
      </c>
      <c r="BC14" s="21">
        <f t="shared" si="8"/>
        <v>55334.253026999999</v>
      </c>
      <c r="BD14" s="21">
        <f t="shared" si="9"/>
        <v>52804.253026999999</v>
      </c>
      <c r="BE14" s="21">
        <f t="shared" si="10"/>
        <v>52804.253026999999</v>
      </c>
      <c r="BF14" s="39">
        <f t="shared" si="11"/>
        <v>1</v>
      </c>
      <c r="BG14" s="39">
        <f t="shared" si="12"/>
        <v>1.1533588591028703</v>
      </c>
      <c r="BH14" s="39">
        <f t="shared" si="13"/>
        <v>1.0479128073018351</v>
      </c>
      <c r="BI14" s="39">
        <f t="shared" si="14"/>
        <v>1.0479128073018351</v>
      </c>
      <c r="BJ14" s="39">
        <f t="shared" si="15"/>
        <v>1</v>
      </c>
      <c r="BK14" s="39">
        <f t="shared" si="16"/>
        <v>1</v>
      </c>
      <c r="BL14" s="21">
        <f t="shared" si="17"/>
        <v>315489</v>
      </c>
      <c r="BM14" s="21">
        <f t="shared" si="18"/>
        <v>1.8918979742558377</v>
      </c>
      <c r="BN14" s="21">
        <f t="shared" si="19"/>
        <v>0.90176202656827975</v>
      </c>
      <c r="BO14" s="21">
        <f t="shared" si="20"/>
        <v>0</v>
      </c>
      <c r="BP14" s="21">
        <f t="shared" si="21"/>
        <v>-8.7052163466872057E-2</v>
      </c>
      <c r="BQ14" s="21">
        <f t="shared" si="22"/>
        <v>1.8918979742558377</v>
      </c>
      <c r="BR14" s="21">
        <f t="shared" si="23"/>
        <v>1.8918979742558377</v>
      </c>
    </row>
    <row r="15" spans="1:70">
      <c r="A15" s="13">
        <v>12</v>
      </c>
      <c r="B15" s="12">
        <v>819632</v>
      </c>
      <c r="C15" s="12">
        <v>400680</v>
      </c>
      <c r="D15" s="9">
        <f t="shared" si="0"/>
        <v>67078.9266814</v>
      </c>
      <c r="E15" s="14">
        <v>67.078926681400006</v>
      </c>
      <c r="F15" s="13">
        <v>79267</v>
      </c>
      <c r="G15" s="12">
        <v>79267</v>
      </c>
      <c r="H15" s="12">
        <v>1.00138960273</v>
      </c>
      <c r="I15" s="12">
        <v>6.8660768259499996</v>
      </c>
      <c r="J15" s="12">
        <v>419524</v>
      </c>
      <c r="K15" s="12">
        <v>24</v>
      </c>
      <c r="L15" s="14">
        <v>1133</v>
      </c>
      <c r="M15" s="13">
        <v>0.96887865864199996</v>
      </c>
      <c r="N15" s="12">
        <v>81619</v>
      </c>
      <c r="O15" s="12">
        <v>0.96887865864199996</v>
      </c>
      <c r="P15" s="12">
        <v>7.1963812742800002</v>
      </c>
      <c r="Q15" s="12">
        <v>154069</v>
      </c>
      <c r="R15" s="12">
        <v>5</v>
      </c>
      <c r="S15" s="14">
        <v>1040</v>
      </c>
      <c r="T15" s="13">
        <v>7.0568169191900001</v>
      </c>
      <c r="U15" s="12">
        <v>79311</v>
      </c>
      <c r="V15" s="12">
        <v>0.97974823692299995</v>
      </c>
      <c r="W15" s="12">
        <v>7.3495382034599999</v>
      </c>
      <c r="X15" s="12">
        <v>127676</v>
      </c>
      <c r="Y15" s="12">
        <v>14</v>
      </c>
      <c r="Z15" s="9">
        <v>1116</v>
      </c>
      <c r="AA15" s="13">
        <v>5.92682019092</v>
      </c>
      <c r="AB15" s="12">
        <v>79311</v>
      </c>
      <c r="AC15" s="12">
        <v>0.97974823692299995</v>
      </c>
      <c r="AD15" s="12">
        <v>6.8373263958299999</v>
      </c>
      <c r="AE15" s="12">
        <v>126234</v>
      </c>
      <c r="AF15" s="12">
        <v>13</v>
      </c>
      <c r="AG15" s="14">
        <v>1116</v>
      </c>
      <c r="AH15" s="13">
        <v>23783.253500899998</v>
      </c>
      <c r="AI15" s="12">
        <v>79267</v>
      </c>
      <c r="AJ15" s="12">
        <v>1.00138960273</v>
      </c>
      <c r="AK15" s="12">
        <v>7.4231349567100002</v>
      </c>
      <c r="AL15" s="12">
        <v>419495</v>
      </c>
      <c r="AM15" s="12">
        <v>56</v>
      </c>
      <c r="AN15" s="14">
        <v>1133</v>
      </c>
      <c r="AO15" s="13">
        <v>23782.793011400001</v>
      </c>
      <c r="AP15" s="12">
        <v>79267</v>
      </c>
      <c r="AQ15" s="12">
        <v>1.00138960273</v>
      </c>
      <c r="AR15" s="12">
        <v>6.8660768259499996</v>
      </c>
      <c r="AS15" s="12">
        <v>419497</v>
      </c>
      <c r="AT15" s="12">
        <v>55</v>
      </c>
      <c r="AU15" s="14">
        <v>1133</v>
      </c>
      <c r="AV15" s="21">
        <f t="shared" si="1"/>
        <v>1.1299967282700001</v>
      </c>
      <c r="AW15" s="21">
        <f t="shared" si="2"/>
        <v>0.46048949999749311</v>
      </c>
      <c r="AX15" s="21">
        <f t="shared" si="3"/>
        <v>3.2510944088000038E-2</v>
      </c>
      <c r="AY15" s="21">
        <f t="shared" si="4"/>
        <v>2352</v>
      </c>
      <c r="AZ15" s="21">
        <f t="shared" si="5"/>
        <v>12188.0733186</v>
      </c>
      <c r="BA15" s="21">
        <f t="shared" si="6"/>
        <v>14540.0733186</v>
      </c>
      <c r="BB15" s="21">
        <f t="shared" si="7"/>
        <v>12232.0733186</v>
      </c>
      <c r="BC15" s="21">
        <f t="shared" si="8"/>
        <v>12232.0733186</v>
      </c>
      <c r="BD15" s="21">
        <f t="shared" si="9"/>
        <v>12188.0733186</v>
      </c>
      <c r="BE15" s="21">
        <f t="shared" si="10"/>
        <v>12188.0733186</v>
      </c>
      <c r="BF15" s="39">
        <f t="shared" si="11"/>
        <v>1</v>
      </c>
      <c r="BG15" s="39">
        <f t="shared" si="12"/>
        <v>1.19297553752082</v>
      </c>
      <c r="BH15" s="39">
        <f t="shared" si="13"/>
        <v>1.0036100865862738</v>
      </c>
      <c r="BI15" s="39">
        <f t="shared" si="14"/>
        <v>1.0036100865862738</v>
      </c>
      <c r="BJ15" s="39">
        <f t="shared" si="15"/>
        <v>1</v>
      </c>
      <c r="BK15" s="39">
        <f t="shared" si="16"/>
        <v>1</v>
      </c>
      <c r="BL15" s="21">
        <f t="shared" si="17"/>
        <v>127676</v>
      </c>
      <c r="BM15" s="21">
        <f t="shared" si="18"/>
        <v>2.2858485541526989</v>
      </c>
      <c r="BN15" s="21">
        <f t="shared" si="19"/>
        <v>0.20671856887747109</v>
      </c>
      <c r="BO15" s="21">
        <f t="shared" si="20"/>
        <v>0</v>
      </c>
      <c r="BP15" s="21">
        <f t="shared" si="21"/>
        <v>-1.1294213477865848E-2</v>
      </c>
      <c r="BQ15" s="21">
        <f t="shared" si="22"/>
        <v>2.28562141671105</v>
      </c>
      <c r="BR15" s="21">
        <f t="shared" si="23"/>
        <v>2.2856370813621982</v>
      </c>
    </row>
    <row r="16" spans="1:70">
      <c r="A16" s="13">
        <v>13</v>
      </c>
      <c r="B16" s="12">
        <v>904619</v>
      </c>
      <c r="C16" s="12">
        <v>805588</v>
      </c>
      <c r="D16" s="9">
        <f t="shared" si="0"/>
        <v>95448.274599099997</v>
      </c>
      <c r="E16" s="14">
        <v>95.448274599100003</v>
      </c>
      <c r="F16" s="13">
        <v>128327</v>
      </c>
      <c r="G16" s="12">
        <v>128327</v>
      </c>
      <c r="H16" s="12">
        <v>2.1293075855599999</v>
      </c>
      <c r="I16" s="12">
        <v>11.187922696699999</v>
      </c>
      <c r="J16" s="12">
        <v>634933</v>
      </c>
      <c r="K16" s="12">
        <v>49</v>
      </c>
      <c r="L16" s="14">
        <v>1828</v>
      </c>
      <c r="M16" s="13">
        <v>1.8306125766300001</v>
      </c>
      <c r="N16" s="12">
        <v>136726</v>
      </c>
      <c r="O16" s="12">
        <v>1.8306125766300001</v>
      </c>
      <c r="P16" s="12">
        <v>11.452171764299999</v>
      </c>
      <c r="Q16" s="12">
        <v>448875</v>
      </c>
      <c r="R16" s="12">
        <v>19</v>
      </c>
      <c r="S16" s="14">
        <v>1708</v>
      </c>
      <c r="T16" s="13">
        <v>12.5574311328</v>
      </c>
      <c r="U16" s="12">
        <v>130777</v>
      </c>
      <c r="V16" s="12">
        <v>1.8783601706499999</v>
      </c>
      <c r="W16" s="12">
        <v>12.685085173199999</v>
      </c>
      <c r="X16" s="12">
        <v>289700</v>
      </c>
      <c r="Y16" s="12">
        <v>34</v>
      </c>
      <c r="Z16" s="9">
        <v>1668</v>
      </c>
      <c r="AA16" s="13">
        <v>10.364751035099999</v>
      </c>
      <c r="AB16" s="12">
        <v>131691</v>
      </c>
      <c r="AC16" s="12">
        <v>1.8604656533899999</v>
      </c>
      <c r="AD16" s="12">
        <v>11.1020052725</v>
      </c>
      <c r="AE16" s="12">
        <v>272999</v>
      </c>
      <c r="AF16" s="12">
        <v>31</v>
      </c>
      <c r="AG16" s="14">
        <v>1746</v>
      </c>
      <c r="AH16" s="13">
        <v>38503.986344600002</v>
      </c>
      <c r="AI16" s="12">
        <v>128327</v>
      </c>
      <c r="AJ16" s="12">
        <v>2.1293075855599999</v>
      </c>
      <c r="AK16" s="12">
        <v>13.122668326099999</v>
      </c>
      <c r="AL16" s="12">
        <v>634915</v>
      </c>
      <c r="AM16" s="12">
        <v>85</v>
      </c>
      <c r="AN16" s="14">
        <v>1828</v>
      </c>
      <c r="AO16" s="13">
        <v>38503.065973700002</v>
      </c>
      <c r="AP16" s="12">
        <v>128327</v>
      </c>
      <c r="AQ16" s="12">
        <v>2.1293075855599999</v>
      </c>
      <c r="AR16" s="12">
        <v>11.187922696699999</v>
      </c>
      <c r="AS16" s="12">
        <v>634918</v>
      </c>
      <c r="AT16" s="12">
        <v>85</v>
      </c>
      <c r="AU16" s="14">
        <v>1828</v>
      </c>
      <c r="AV16" s="21">
        <f t="shared" si="1"/>
        <v>2.1926800977000003</v>
      </c>
      <c r="AW16" s="21">
        <f t="shared" si="2"/>
        <v>0.92037089999939781</v>
      </c>
      <c r="AX16" s="21">
        <f t="shared" si="3"/>
        <v>0.29869500892999978</v>
      </c>
      <c r="AY16" s="21">
        <f t="shared" si="4"/>
        <v>8399</v>
      </c>
      <c r="AZ16" s="21">
        <f t="shared" si="5"/>
        <v>32878.725400900003</v>
      </c>
      <c r="BA16" s="21">
        <f t="shared" si="6"/>
        <v>41277.725400900003</v>
      </c>
      <c r="BB16" s="21">
        <f t="shared" si="7"/>
        <v>35328.725400900003</v>
      </c>
      <c r="BC16" s="21">
        <f t="shared" si="8"/>
        <v>36242.725400900003</v>
      </c>
      <c r="BD16" s="21">
        <f t="shared" si="9"/>
        <v>32878.725400900003</v>
      </c>
      <c r="BE16" s="21">
        <f t="shared" si="10"/>
        <v>32878.725400900003</v>
      </c>
      <c r="BF16" s="39">
        <f t="shared" si="11"/>
        <v>1</v>
      </c>
      <c r="BG16" s="39">
        <f t="shared" si="12"/>
        <v>1.2554539416473272</v>
      </c>
      <c r="BH16" s="39">
        <f t="shared" si="13"/>
        <v>1.0745162706317362</v>
      </c>
      <c r="BI16" s="39">
        <f t="shared" si="14"/>
        <v>1.1023154017980246</v>
      </c>
      <c r="BJ16" s="39">
        <f t="shared" si="15"/>
        <v>1</v>
      </c>
      <c r="BK16" s="39">
        <f t="shared" si="16"/>
        <v>1</v>
      </c>
      <c r="BL16" s="21">
        <f t="shared" si="17"/>
        <v>289700</v>
      </c>
      <c r="BM16" s="21">
        <f t="shared" si="18"/>
        <v>1.1916914049016223</v>
      </c>
      <c r="BN16" s="21">
        <f t="shared" si="19"/>
        <v>0.54944770452191927</v>
      </c>
      <c r="BO16" s="21">
        <f t="shared" si="20"/>
        <v>0</v>
      </c>
      <c r="BP16" s="21">
        <f t="shared" si="21"/>
        <v>-5.7649292371418706E-2</v>
      </c>
      <c r="BQ16" s="21">
        <f t="shared" si="22"/>
        <v>1.1916292716603383</v>
      </c>
      <c r="BR16" s="21">
        <f t="shared" si="23"/>
        <v>1.1916396272005523</v>
      </c>
    </row>
    <row r="17" spans="1:70">
      <c r="A17" s="13">
        <v>14</v>
      </c>
      <c r="B17" s="12">
        <v>486283</v>
      </c>
      <c r="C17" s="12">
        <v>485420</v>
      </c>
      <c r="D17" s="9">
        <f t="shared" si="0"/>
        <v>4802.7827257600002</v>
      </c>
      <c r="E17" s="14">
        <v>4.8027827257600002</v>
      </c>
      <c r="F17" s="13">
        <v>6507</v>
      </c>
      <c r="G17" s="12">
        <v>6507</v>
      </c>
      <c r="H17" s="12">
        <v>0.17165110979500001</v>
      </c>
      <c r="I17" s="12">
        <v>0.67958196525699999</v>
      </c>
      <c r="J17" s="12">
        <v>5672</v>
      </c>
      <c r="K17" s="12">
        <v>0</v>
      </c>
      <c r="L17" s="14">
        <v>125</v>
      </c>
      <c r="M17" s="13">
        <v>0.133339730288</v>
      </c>
      <c r="N17" s="12">
        <v>7042</v>
      </c>
      <c r="O17" s="12">
        <v>0.133339730288</v>
      </c>
      <c r="P17" s="12">
        <v>0.63448944666399998</v>
      </c>
      <c r="Q17" s="12">
        <v>3232</v>
      </c>
      <c r="R17" s="12">
        <v>0</v>
      </c>
      <c r="S17" s="14">
        <v>105</v>
      </c>
      <c r="T17" s="13">
        <v>0.75998751803800002</v>
      </c>
      <c r="U17" s="12">
        <v>6580</v>
      </c>
      <c r="V17" s="12">
        <v>0.14175180115800001</v>
      </c>
      <c r="W17" s="12">
        <v>0.75441121933599997</v>
      </c>
      <c r="X17" s="12">
        <v>2622</v>
      </c>
      <c r="Y17" s="12">
        <v>0</v>
      </c>
      <c r="Z17" s="9">
        <v>96</v>
      </c>
      <c r="AA17" s="13">
        <v>0.62581911144400004</v>
      </c>
      <c r="AB17" s="12">
        <v>6847</v>
      </c>
      <c r="AC17" s="12">
        <v>0.13615960509700001</v>
      </c>
      <c r="AD17" s="12">
        <v>0.62623660506199996</v>
      </c>
      <c r="AE17" s="12">
        <v>2303</v>
      </c>
      <c r="AF17" s="12">
        <v>0</v>
      </c>
      <c r="AG17" s="14">
        <v>106</v>
      </c>
      <c r="AH17" s="13">
        <v>1952.4765652799999</v>
      </c>
      <c r="AI17" s="12">
        <v>6507</v>
      </c>
      <c r="AJ17" s="12">
        <v>0.17165110979500001</v>
      </c>
      <c r="AK17" s="12">
        <v>0.80371850649400001</v>
      </c>
      <c r="AL17" s="12">
        <v>5672</v>
      </c>
      <c r="AM17" s="12">
        <v>0</v>
      </c>
      <c r="AN17" s="14">
        <v>125</v>
      </c>
      <c r="AO17" s="13">
        <v>1952.4274840400001</v>
      </c>
      <c r="AP17" s="12">
        <v>6507</v>
      </c>
      <c r="AQ17" s="12">
        <v>0.17165110979500001</v>
      </c>
      <c r="AR17" s="12">
        <v>0.67958196525699999</v>
      </c>
      <c r="AS17" s="12">
        <v>5672</v>
      </c>
      <c r="AT17" s="12">
        <v>0</v>
      </c>
      <c r="AU17" s="14">
        <v>125</v>
      </c>
      <c r="AV17" s="21">
        <f t="shared" si="1"/>
        <v>0.13416840659399998</v>
      </c>
      <c r="AW17" s="21">
        <f t="shared" si="2"/>
        <v>4.9081239999850368E-2</v>
      </c>
      <c r="AX17" s="21">
        <f t="shared" si="3"/>
        <v>3.8311379507000004E-2</v>
      </c>
      <c r="AY17" s="21">
        <f t="shared" si="4"/>
        <v>535</v>
      </c>
      <c r="AZ17" s="21">
        <f t="shared" si="5"/>
        <v>1704.2172742399998</v>
      </c>
      <c r="BA17" s="21">
        <f t="shared" si="6"/>
        <v>2239.2172742399998</v>
      </c>
      <c r="BB17" s="21">
        <f t="shared" si="7"/>
        <v>1777.2172742399998</v>
      </c>
      <c r="BC17" s="21">
        <f t="shared" si="8"/>
        <v>2044.2172742399998</v>
      </c>
      <c r="BD17" s="21">
        <f t="shared" si="9"/>
        <v>1704.2172742399998</v>
      </c>
      <c r="BE17" s="21">
        <f t="shared" si="10"/>
        <v>1704.2172742399998</v>
      </c>
      <c r="BF17" s="39">
        <f t="shared" si="11"/>
        <v>1</v>
      </c>
      <c r="BG17" s="39">
        <f t="shared" si="12"/>
        <v>1.3139271078205592</v>
      </c>
      <c r="BH17" s="39">
        <f t="shared" si="13"/>
        <v>1.0428349137773847</v>
      </c>
      <c r="BI17" s="39">
        <f t="shared" si="14"/>
        <v>1.1995050778672713</v>
      </c>
      <c r="BJ17" s="39">
        <f t="shared" si="15"/>
        <v>1</v>
      </c>
      <c r="BK17" s="39">
        <f t="shared" si="16"/>
        <v>1</v>
      </c>
      <c r="BL17" s="21">
        <f t="shared" si="17"/>
        <v>2622</v>
      </c>
      <c r="BM17" s="21">
        <f t="shared" si="18"/>
        <v>1.1632341723874904</v>
      </c>
      <c r="BN17" s="21">
        <f t="shared" si="19"/>
        <v>0.23264683447749809</v>
      </c>
      <c r="BO17" s="21">
        <f t="shared" si="20"/>
        <v>0</v>
      </c>
      <c r="BP17" s="21">
        <f t="shared" si="21"/>
        <v>-0.12166285278413425</v>
      </c>
      <c r="BQ17" s="21">
        <f t="shared" si="22"/>
        <v>1.1632341723874904</v>
      </c>
      <c r="BR17" s="21">
        <f t="shared" si="23"/>
        <v>1.1632341723874904</v>
      </c>
    </row>
    <row r="18" spans="1:70">
      <c r="A18" s="13">
        <v>15</v>
      </c>
      <c r="B18" s="12">
        <v>673601</v>
      </c>
      <c r="C18" s="12">
        <v>331321</v>
      </c>
      <c r="D18" s="9">
        <f t="shared" si="0"/>
        <v>75465.404659899999</v>
      </c>
      <c r="E18" s="14">
        <v>75.465404659900003</v>
      </c>
      <c r="F18" s="13">
        <v>103810</v>
      </c>
      <c r="G18" s="12">
        <v>103810</v>
      </c>
      <c r="H18" s="12">
        <v>1.4200975226200001</v>
      </c>
      <c r="I18" s="12">
        <v>8.7876929653700007</v>
      </c>
      <c r="J18" s="12">
        <v>357777</v>
      </c>
      <c r="K18" s="12">
        <v>21</v>
      </c>
      <c r="L18" s="14">
        <v>3645</v>
      </c>
      <c r="M18" s="13">
        <v>1.3530878959199999</v>
      </c>
      <c r="N18" s="12">
        <v>105557</v>
      </c>
      <c r="O18" s="12">
        <v>1.3537886346400001</v>
      </c>
      <c r="P18" s="12">
        <v>8.8017398518099998</v>
      </c>
      <c r="Q18" s="12">
        <v>215849</v>
      </c>
      <c r="R18" s="12">
        <v>9</v>
      </c>
      <c r="S18" s="14">
        <v>3923</v>
      </c>
      <c r="T18" s="13">
        <v>9.5308345598800006</v>
      </c>
      <c r="U18" s="12">
        <v>104719</v>
      </c>
      <c r="V18" s="12">
        <v>1.3540268063400001</v>
      </c>
      <c r="W18" s="12">
        <v>9.7234731962499996</v>
      </c>
      <c r="X18" s="12">
        <v>115039</v>
      </c>
      <c r="Y18" s="12">
        <v>13</v>
      </c>
      <c r="Z18" s="9">
        <v>3708</v>
      </c>
      <c r="AA18" s="13">
        <v>7.9076734265699997</v>
      </c>
      <c r="AB18" s="12">
        <v>104719</v>
      </c>
      <c r="AC18" s="12">
        <v>1.3540268063400001</v>
      </c>
      <c r="AD18" s="12">
        <v>8.7486544205799994</v>
      </c>
      <c r="AE18" s="12">
        <v>107660</v>
      </c>
      <c r="AF18" s="12">
        <v>12</v>
      </c>
      <c r="AG18" s="14">
        <v>3708</v>
      </c>
      <c r="AH18" s="13">
        <v>31147.2886363</v>
      </c>
      <c r="AI18" s="12">
        <v>103810</v>
      </c>
      <c r="AJ18" s="12">
        <v>1.4200975226200001</v>
      </c>
      <c r="AK18" s="12">
        <v>9.8240909090899997</v>
      </c>
      <c r="AL18" s="12">
        <v>357761</v>
      </c>
      <c r="AM18" s="12">
        <v>49</v>
      </c>
      <c r="AN18" s="14">
        <v>3645</v>
      </c>
      <c r="AO18" s="13">
        <v>31146.6337828</v>
      </c>
      <c r="AP18" s="12">
        <v>103810</v>
      </c>
      <c r="AQ18" s="12">
        <v>1.4200975226200001</v>
      </c>
      <c r="AR18" s="12">
        <v>8.7876929653700007</v>
      </c>
      <c r="AS18" s="12">
        <v>357765</v>
      </c>
      <c r="AT18" s="12">
        <v>49</v>
      </c>
      <c r="AU18" s="14">
        <v>3645</v>
      </c>
      <c r="AV18" s="21">
        <f t="shared" si="1"/>
        <v>1.6231611333100009</v>
      </c>
      <c r="AW18" s="21">
        <f t="shared" si="2"/>
        <v>0.65485350000017206</v>
      </c>
      <c r="AX18" s="21">
        <f t="shared" si="3"/>
        <v>6.6308887980000009E-2</v>
      </c>
      <c r="AY18" s="21">
        <f t="shared" si="4"/>
        <v>1747</v>
      </c>
      <c r="AZ18" s="21">
        <f t="shared" si="5"/>
        <v>28344.595340100001</v>
      </c>
      <c r="BA18" s="21">
        <f t="shared" si="6"/>
        <v>30091.595340100001</v>
      </c>
      <c r="BB18" s="21">
        <f t="shared" si="7"/>
        <v>29253.595340100001</v>
      </c>
      <c r="BC18" s="21">
        <f t="shared" si="8"/>
        <v>29253.595340100001</v>
      </c>
      <c r="BD18" s="21">
        <f t="shared" si="9"/>
        <v>28344.595340100001</v>
      </c>
      <c r="BE18" s="21">
        <f t="shared" si="10"/>
        <v>28344.595340100001</v>
      </c>
      <c r="BF18" s="39">
        <f t="shared" si="11"/>
        <v>1</v>
      </c>
      <c r="BG18" s="39">
        <f t="shared" si="12"/>
        <v>1.0616343249581857</v>
      </c>
      <c r="BH18" s="39">
        <f t="shared" si="13"/>
        <v>1.0320696058311338</v>
      </c>
      <c r="BI18" s="39">
        <f t="shared" si="14"/>
        <v>1.0320696058311338</v>
      </c>
      <c r="BJ18" s="39">
        <f t="shared" si="15"/>
        <v>1</v>
      </c>
      <c r="BK18" s="39">
        <f t="shared" si="16"/>
        <v>1</v>
      </c>
      <c r="BL18" s="21">
        <f t="shared" si="17"/>
        <v>115039</v>
      </c>
      <c r="BM18" s="21">
        <f t="shared" si="18"/>
        <v>2.110049635341058</v>
      </c>
      <c r="BN18" s="21">
        <f t="shared" si="19"/>
        <v>0.87631151174818978</v>
      </c>
      <c r="BO18" s="21">
        <f t="shared" si="20"/>
        <v>0</v>
      </c>
      <c r="BP18" s="21">
        <f t="shared" si="21"/>
        <v>-6.414346439033719E-2</v>
      </c>
      <c r="BQ18" s="21">
        <f t="shared" si="22"/>
        <v>2.1099105520736448</v>
      </c>
      <c r="BR18" s="21">
        <f t="shared" si="23"/>
        <v>2.1099453228904981</v>
      </c>
    </row>
    <row r="19" spans="1:70">
      <c r="A19" s="13">
        <v>16</v>
      </c>
      <c r="B19" s="12">
        <v>306522</v>
      </c>
      <c r="C19" s="12">
        <v>655951</v>
      </c>
      <c r="D19" s="9">
        <f t="shared" si="0"/>
        <v>45731.020137300002</v>
      </c>
      <c r="E19" s="14">
        <v>45.7310201373</v>
      </c>
      <c r="F19" s="13">
        <v>57455</v>
      </c>
      <c r="G19" s="12">
        <v>57455</v>
      </c>
      <c r="H19" s="12">
        <v>0.96830603449700003</v>
      </c>
      <c r="I19" s="12">
        <v>5.1660262765000002</v>
      </c>
      <c r="J19" s="12">
        <v>257954</v>
      </c>
      <c r="K19" s="12">
        <v>14</v>
      </c>
      <c r="L19" s="14">
        <v>1419</v>
      </c>
      <c r="M19" s="13">
        <v>0.79588269516099996</v>
      </c>
      <c r="N19" s="12">
        <v>60035</v>
      </c>
      <c r="O19" s="12">
        <v>0.79597894892099996</v>
      </c>
      <c r="P19" s="12">
        <v>5.0681228687999997</v>
      </c>
      <c r="Q19" s="12">
        <v>175777</v>
      </c>
      <c r="R19" s="12">
        <v>7</v>
      </c>
      <c r="S19" s="14">
        <v>1202</v>
      </c>
      <c r="T19" s="13">
        <v>5.5161317460300001</v>
      </c>
      <c r="U19" s="12">
        <v>58589</v>
      </c>
      <c r="V19" s="12">
        <v>0.82806472519200003</v>
      </c>
      <c r="W19" s="12">
        <v>5.6181609668099997</v>
      </c>
      <c r="X19" s="12">
        <v>119218</v>
      </c>
      <c r="Y19" s="12">
        <v>13</v>
      </c>
      <c r="Z19" s="9">
        <v>1143</v>
      </c>
      <c r="AA19" s="13">
        <v>4.5827280719300001</v>
      </c>
      <c r="AB19" s="12">
        <v>59007</v>
      </c>
      <c r="AC19" s="12">
        <v>0.81305883040899996</v>
      </c>
      <c r="AD19" s="12">
        <v>5.0538417748900004</v>
      </c>
      <c r="AE19" s="12">
        <v>112645</v>
      </c>
      <c r="AF19" s="12">
        <v>12</v>
      </c>
      <c r="AG19" s="14">
        <v>1153</v>
      </c>
      <c r="AH19" s="13">
        <v>17239.123238299999</v>
      </c>
      <c r="AI19" s="12">
        <v>57455</v>
      </c>
      <c r="AJ19" s="12">
        <v>0.96830603449700003</v>
      </c>
      <c r="AK19" s="12">
        <v>5.8783748196200003</v>
      </c>
      <c r="AL19" s="12">
        <v>257897</v>
      </c>
      <c r="AM19" s="12">
        <v>34</v>
      </c>
      <c r="AN19" s="14">
        <v>1419</v>
      </c>
      <c r="AO19" s="13">
        <v>17238.734760799998</v>
      </c>
      <c r="AP19" s="12">
        <v>57455</v>
      </c>
      <c r="AQ19" s="12">
        <v>0.96830603449700003</v>
      </c>
      <c r="AR19" s="12">
        <v>5.1660262765000002</v>
      </c>
      <c r="AS19" s="12">
        <v>257912</v>
      </c>
      <c r="AT19" s="12">
        <v>34</v>
      </c>
      <c r="AU19" s="14">
        <v>1419</v>
      </c>
      <c r="AV19" s="21">
        <f t="shared" si="1"/>
        <v>0.93340367410000002</v>
      </c>
      <c r="AW19" s="21">
        <f t="shared" si="2"/>
        <v>0.38847750000059023</v>
      </c>
      <c r="AX19" s="21">
        <f t="shared" si="3"/>
        <v>0.17232708557600007</v>
      </c>
      <c r="AY19" s="21">
        <f t="shared" si="4"/>
        <v>2580</v>
      </c>
      <c r="AZ19" s="21">
        <f t="shared" si="5"/>
        <v>11723.979862699998</v>
      </c>
      <c r="BA19" s="21">
        <f t="shared" si="6"/>
        <v>14303.979862699998</v>
      </c>
      <c r="BB19" s="21">
        <f t="shared" si="7"/>
        <v>12857.979862699998</v>
      </c>
      <c r="BC19" s="21">
        <f t="shared" si="8"/>
        <v>13275.979862699998</v>
      </c>
      <c r="BD19" s="21">
        <f t="shared" si="9"/>
        <v>11723.979862699998</v>
      </c>
      <c r="BE19" s="21">
        <f t="shared" si="10"/>
        <v>11723.979862699998</v>
      </c>
      <c r="BF19" s="39">
        <f t="shared" si="11"/>
        <v>1</v>
      </c>
      <c r="BG19" s="39">
        <f t="shared" si="12"/>
        <v>1.2200617904682953</v>
      </c>
      <c r="BH19" s="39">
        <f t="shared" si="13"/>
        <v>1.0967248334849018</v>
      </c>
      <c r="BI19" s="39">
        <f t="shared" si="14"/>
        <v>1.1323782553514707</v>
      </c>
      <c r="BJ19" s="39">
        <f t="shared" si="15"/>
        <v>1</v>
      </c>
      <c r="BK19" s="39">
        <f t="shared" si="16"/>
        <v>1</v>
      </c>
      <c r="BL19" s="21">
        <f t="shared" si="17"/>
        <v>119218</v>
      </c>
      <c r="BM19" s="21">
        <f t="shared" si="18"/>
        <v>1.1637168883893372</v>
      </c>
      <c r="BN19" s="21">
        <f t="shared" si="19"/>
        <v>0.47441661494069687</v>
      </c>
      <c r="BO19" s="21">
        <f t="shared" si="20"/>
        <v>0</v>
      </c>
      <c r="BP19" s="21">
        <f t="shared" si="21"/>
        <v>-5.5134291801573587E-2</v>
      </c>
      <c r="BQ19" s="21">
        <f t="shared" si="22"/>
        <v>1.1632387726685567</v>
      </c>
      <c r="BR19" s="21">
        <f t="shared" si="23"/>
        <v>1.163364592595078</v>
      </c>
    </row>
    <row r="20" spans="1:70">
      <c r="A20" s="13">
        <v>17</v>
      </c>
      <c r="B20" s="12">
        <v>459589</v>
      </c>
      <c r="C20" s="12">
        <v>900612</v>
      </c>
      <c r="D20" s="9">
        <f t="shared" si="0"/>
        <v>34900.097948299997</v>
      </c>
      <c r="E20" s="14">
        <v>34.900097948300001</v>
      </c>
      <c r="F20" s="13">
        <v>45761</v>
      </c>
      <c r="G20" s="12">
        <v>45761</v>
      </c>
      <c r="H20" s="12">
        <v>0.61760271585500004</v>
      </c>
      <c r="I20" s="12">
        <v>3.9849659285199999</v>
      </c>
      <c r="J20" s="12">
        <v>270999</v>
      </c>
      <c r="K20" s="12">
        <v>19</v>
      </c>
      <c r="L20" s="14">
        <v>811</v>
      </c>
      <c r="M20" s="13">
        <v>0.58033870455699998</v>
      </c>
      <c r="N20" s="12">
        <v>46165</v>
      </c>
      <c r="O20" s="12">
        <v>0.58033870455699998</v>
      </c>
      <c r="P20" s="12">
        <v>3.9408767232800002</v>
      </c>
      <c r="Q20" s="12">
        <v>56485</v>
      </c>
      <c r="R20" s="12">
        <v>2</v>
      </c>
      <c r="S20" s="14">
        <v>865</v>
      </c>
      <c r="T20" s="13">
        <v>4.1560564574300001</v>
      </c>
      <c r="U20" s="12">
        <v>45963</v>
      </c>
      <c r="V20" s="12">
        <v>0.58573395782299997</v>
      </c>
      <c r="W20" s="12">
        <v>4.3289509018799999</v>
      </c>
      <c r="X20" s="12">
        <v>29409</v>
      </c>
      <c r="Y20" s="12">
        <v>3</v>
      </c>
      <c r="Z20" s="9">
        <v>867</v>
      </c>
      <c r="AA20" s="13">
        <v>3.4703637362599999</v>
      </c>
      <c r="AB20" s="12">
        <v>46165</v>
      </c>
      <c r="AC20" s="12">
        <v>0.58033870455699998</v>
      </c>
      <c r="AD20" s="12">
        <v>3.9408767232800002</v>
      </c>
      <c r="AE20" s="12">
        <v>27811</v>
      </c>
      <c r="AF20" s="12">
        <v>3</v>
      </c>
      <c r="AG20" s="14">
        <v>865</v>
      </c>
      <c r="AH20" s="13">
        <v>13730.1753871</v>
      </c>
      <c r="AI20" s="12">
        <v>45761</v>
      </c>
      <c r="AJ20" s="12">
        <v>0.61760271585500004</v>
      </c>
      <c r="AK20" s="12">
        <v>4.3895691558400003</v>
      </c>
      <c r="AL20" s="12">
        <v>270906</v>
      </c>
      <c r="AM20" s="12">
        <v>37</v>
      </c>
      <c r="AN20" s="14">
        <v>811</v>
      </c>
      <c r="AO20" s="13">
        <v>13729.898458899999</v>
      </c>
      <c r="AP20" s="12">
        <v>45761</v>
      </c>
      <c r="AQ20" s="12">
        <v>0.61760271585500004</v>
      </c>
      <c r="AR20" s="12">
        <v>3.9849659285199999</v>
      </c>
      <c r="AS20" s="12">
        <v>270920</v>
      </c>
      <c r="AT20" s="12">
        <v>37</v>
      </c>
      <c r="AU20" s="14">
        <v>811</v>
      </c>
      <c r="AV20" s="21">
        <f t="shared" si="1"/>
        <v>0.68569272117000013</v>
      </c>
      <c r="AW20" s="21">
        <f t="shared" si="2"/>
        <v>0.27692820000083884</v>
      </c>
      <c r="AX20" s="21">
        <f t="shared" si="3"/>
        <v>3.7264011298000055E-2</v>
      </c>
      <c r="AY20" s="21">
        <f t="shared" si="4"/>
        <v>404</v>
      </c>
      <c r="AZ20" s="21">
        <f t="shared" si="5"/>
        <v>10860.902051700003</v>
      </c>
      <c r="BA20" s="21">
        <f t="shared" si="6"/>
        <v>11264.902051700003</v>
      </c>
      <c r="BB20" s="21">
        <f t="shared" si="7"/>
        <v>11062.902051700003</v>
      </c>
      <c r="BC20" s="21">
        <f t="shared" si="8"/>
        <v>11264.902051700003</v>
      </c>
      <c r="BD20" s="21">
        <f t="shared" si="9"/>
        <v>10860.902051700003</v>
      </c>
      <c r="BE20" s="21">
        <f t="shared" si="10"/>
        <v>10860.902051700003</v>
      </c>
      <c r="BF20" s="39">
        <f t="shared" si="11"/>
        <v>1</v>
      </c>
      <c r="BG20" s="39">
        <f t="shared" si="12"/>
        <v>1.037197646942849</v>
      </c>
      <c r="BH20" s="39">
        <f t="shared" si="13"/>
        <v>1.0185988234714245</v>
      </c>
      <c r="BI20" s="39">
        <f t="shared" si="14"/>
        <v>1.037197646942849</v>
      </c>
      <c r="BJ20" s="39">
        <f t="shared" si="15"/>
        <v>1</v>
      </c>
      <c r="BK20" s="39">
        <f t="shared" si="16"/>
        <v>1</v>
      </c>
      <c r="BL20" s="21">
        <f t="shared" si="17"/>
        <v>29409</v>
      </c>
      <c r="BM20" s="21">
        <f t="shared" si="18"/>
        <v>8.2148321942262577</v>
      </c>
      <c r="BN20" s="21">
        <f t="shared" si="19"/>
        <v>0.9206705430310449</v>
      </c>
      <c r="BO20" s="21">
        <f t="shared" si="20"/>
        <v>0</v>
      </c>
      <c r="BP20" s="21">
        <f t="shared" si="21"/>
        <v>-5.4337107688122686E-2</v>
      </c>
      <c r="BQ20" s="21">
        <f t="shared" si="22"/>
        <v>8.2116698969703155</v>
      </c>
      <c r="BR20" s="21">
        <f t="shared" si="23"/>
        <v>8.2121459417185214</v>
      </c>
    </row>
    <row r="21" spans="1:70">
      <c r="A21" s="13">
        <v>18</v>
      </c>
      <c r="B21" s="12">
        <v>398789</v>
      </c>
      <c r="C21" s="12">
        <v>703051</v>
      </c>
      <c r="D21" s="9">
        <f t="shared" si="0"/>
        <v>81205.78855930001</v>
      </c>
      <c r="E21" s="14">
        <v>81.205788559300004</v>
      </c>
      <c r="F21" s="13">
        <v>97261</v>
      </c>
      <c r="G21" s="12">
        <v>97261</v>
      </c>
      <c r="H21" s="12">
        <v>1.1871045044399999</v>
      </c>
      <c r="I21" s="12">
        <v>8.43488586414</v>
      </c>
      <c r="J21" s="12">
        <v>639016</v>
      </c>
      <c r="K21" s="12">
        <v>54</v>
      </c>
      <c r="L21" s="14">
        <v>1940</v>
      </c>
      <c r="M21" s="13">
        <v>1.1451434539100001</v>
      </c>
      <c r="N21" s="12">
        <v>98495</v>
      </c>
      <c r="O21" s="12">
        <v>1.14603154478</v>
      </c>
      <c r="P21" s="12">
        <v>8.4761153041400004</v>
      </c>
      <c r="Q21" s="12">
        <v>287247</v>
      </c>
      <c r="R21" s="12">
        <v>12</v>
      </c>
      <c r="S21" s="14">
        <v>2088</v>
      </c>
      <c r="T21" s="13">
        <v>8.5891142135600003</v>
      </c>
      <c r="U21" s="12">
        <v>98283</v>
      </c>
      <c r="V21" s="12">
        <v>1.14680383449</v>
      </c>
      <c r="W21" s="12">
        <v>9.0556082251099994</v>
      </c>
      <c r="X21" s="12">
        <v>138298</v>
      </c>
      <c r="Y21" s="12">
        <v>16</v>
      </c>
      <c r="Z21" s="9">
        <v>2024</v>
      </c>
      <c r="AA21" s="13">
        <v>7.2096958486</v>
      </c>
      <c r="AB21" s="12">
        <v>97924</v>
      </c>
      <c r="AC21" s="12">
        <v>1.1517730099600001</v>
      </c>
      <c r="AD21" s="12">
        <v>8.4161886585599994</v>
      </c>
      <c r="AE21" s="12">
        <v>129669</v>
      </c>
      <c r="AF21" s="12">
        <v>15</v>
      </c>
      <c r="AG21" s="14">
        <v>2051</v>
      </c>
      <c r="AH21" s="13">
        <v>29182.112286700001</v>
      </c>
      <c r="AI21" s="12">
        <v>97261</v>
      </c>
      <c r="AJ21" s="12">
        <v>1.1871045044399999</v>
      </c>
      <c r="AK21" s="12">
        <v>9.0787704906200002</v>
      </c>
      <c r="AL21" s="12">
        <v>638937</v>
      </c>
      <c r="AM21" s="12">
        <v>85</v>
      </c>
      <c r="AN21" s="14">
        <v>1940</v>
      </c>
      <c r="AO21" s="13">
        <v>29181.5578714</v>
      </c>
      <c r="AP21" s="12">
        <v>97261</v>
      </c>
      <c r="AQ21" s="12">
        <v>1.1871045044399999</v>
      </c>
      <c r="AR21" s="12">
        <v>8.43488586414</v>
      </c>
      <c r="AS21" s="12">
        <v>638943</v>
      </c>
      <c r="AT21" s="12">
        <v>86</v>
      </c>
      <c r="AU21" s="14">
        <v>1940</v>
      </c>
      <c r="AV21" s="21">
        <f t="shared" si="1"/>
        <v>1.3794183649600003</v>
      </c>
      <c r="AW21" s="21">
        <f t="shared" si="2"/>
        <v>0.55441530000098282</v>
      </c>
      <c r="AX21" s="21">
        <f t="shared" si="3"/>
        <v>4.1072959659999908E-2</v>
      </c>
      <c r="AY21" s="21">
        <f t="shared" si="4"/>
        <v>1234</v>
      </c>
      <c r="AZ21" s="21">
        <f t="shared" si="5"/>
        <v>16055.21144069999</v>
      </c>
      <c r="BA21" s="21">
        <f t="shared" si="6"/>
        <v>17289.21144069999</v>
      </c>
      <c r="BB21" s="21">
        <f t="shared" si="7"/>
        <v>17077.21144069999</v>
      </c>
      <c r="BC21" s="21">
        <f t="shared" si="8"/>
        <v>16718.21144069999</v>
      </c>
      <c r="BD21" s="21">
        <f t="shared" si="9"/>
        <v>16055.21144069999</v>
      </c>
      <c r="BE21" s="21">
        <f t="shared" si="10"/>
        <v>16055.21144069999</v>
      </c>
      <c r="BF21" s="39">
        <f t="shared" si="11"/>
        <v>1</v>
      </c>
      <c r="BG21" s="39">
        <f t="shared" si="12"/>
        <v>1.0768597788050183</v>
      </c>
      <c r="BH21" s="39">
        <f t="shared" si="13"/>
        <v>1.0636553435484024</v>
      </c>
      <c r="BI21" s="39">
        <f t="shared" si="14"/>
        <v>1.0412950027129069</v>
      </c>
      <c r="BJ21" s="39">
        <f t="shared" si="15"/>
        <v>1</v>
      </c>
      <c r="BK21" s="39">
        <f t="shared" si="16"/>
        <v>1</v>
      </c>
      <c r="BL21" s="21">
        <f t="shared" si="17"/>
        <v>138298</v>
      </c>
      <c r="BM21" s="21">
        <f t="shared" si="18"/>
        <v>3.6205729656249548</v>
      </c>
      <c r="BN21" s="21">
        <f t="shared" si="19"/>
        <v>1.0770148519862905</v>
      </c>
      <c r="BO21" s="21">
        <f t="shared" si="20"/>
        <v>0</v>
      </c>
      <c r="BP21" s="21">
        <f t="shared" si="21"/>
        <v>-6.2394250097615296E-2</v>
      </c>
      <c r="BQ21" s="21">
        <f t="shared" si="22"/>
        <v>3.6200017353830134</v>
      </c>
      <c r="BR21" s="21">
        <f t="shared" si="23"/>
        <v>3.620045119958351</v>
      </c>
    </row>
    <row r="22" spans="1:70">
      <c r="A22" s="13">
        <v>19</v>
      </c>
      <c r="B22" s="12">
        <v>382009</v>
      </c>
      <c r="C22" s="12">
        <v>768363</v>
      </c>
      <c r="D22" s="9">
        <f t="shared" si="0"/>
        <v>25714.2048287</v>
      </c>
      <c r="E22" s="14">
        <v>25.714204828700002</v>
      </c>
      <c r="F22" s="13">
        <v>36198</v>
      </c>
      <c r="G22" s="12">
        <v>36198</v>
      </c>
      <c r="H22" s="12">
        <v>0.67074367951500002</v>
      </c>
      <c r="I22" s="12">
        <v>3.4309929292899999</v>
      </c>
      <c r="J22" s="12">
        <v>153289</v>
      </c>
      <c r="K22" s="12">
        <v>8</v>
      </c>
      <c r="L22" s="14">
        <v>741</v>
      </c>
      <c r="M22" s="13">
        <v>0.52376560937700001</v>
      </c>
      <c r="N22" s="12">
        <v>38267</v>
      </c>
      <c r="O22" s="12">
        <v>0.52396350349700005</v>
      </c>
      <c r="P22" s="12">
        <v>3.2842556221599999</v>
      </c>
      <c r="Q22" s="12">
        <v>27911</v>
      </c>
      <c r="R22" s="12">
        <v>1</v>
      </c>
      <c r="S22" s="14">
        <v>687</v>
      </c>
      <c r="T22" s="13">
        <v>3.60618455988</v>
      </c>
      <c r="U22" s="12">
        <v>37964</v>
      </c>
      <c r="V22" s="12">
        <v>0.52579248374599996</v>
      </c>
      <c r="W22" s="12">
        <v>3.7011406204899999</v>
      </c>
      <c r="X22" s="12">
        <v>18594</v>
      </c>
      <c r="Y22" s="12">
        <v>2</v>
      </c>
      <c r="Z22" s="9">
        <v>686</v>
      </c>
      <c r="AA22" s="13">
        <v>2.9707268620299998</v>
      </c>
      <c r="AB22" s="12">
        <v>37964</v>
      </c>
      <c r="AC22" s="12">
        <v>0.52579248374599996</v>
      </c>
      <c r="AD22" s="12">
        <v>3.2716027944300001</v>
      </c>
      <c r="AE22" s="12">
        <v>17778</v>
      </c>
      <c r="AF22" s="12">
        <v>2</v>
      </c>
      <c r="AG22" s="14">
        <v>686</v>
      </c>
      <c r="AH22" s="13">
        <v>10861.112128999999</v>
      </c>
      <c r="AI22" s="12">
        <v>36198</v>
      </c>
      <c r="AJ22" s="12">
        <v>0.67074367951500002</v>
      </c>
      <c r="AK22" s="12">
        <v>3.8617199494899999</v>
      </c>
      <c r="AL22" s="12">
        <v>153251</v>
      </c>
      <c r="AM22" s="12">
        <v>20</v>
      </c>
      <c r="AN22" s="14">
        <v>741</v>
      </c>
      <c r="AO22" s="13">
        <v>10860.8819793</v>
      </c>
      <c r="AP22" s="12">
        <v>36198</v>
      </c>
      <c r="AQ22" s="12">
        <v>0.67074367951500002</v>
      </c>
      <c r="AR22" s="12">
        <v>3.4309929292899999</v>
      </c>
      <c r="AS22" s="12">
        <v>153252</v>
      </c>
      <c r="AT22" s="12">
        <v>20</v>
      </c>
      <c r="AU22" s="14">
        <v>741</v>
      </c>
      <c r="AV22" s="21">
        <f t="shared" si="1"/>
        <v>0.63545769785000017</v>
      </c>
      <c r="AW22" s="21">
        <f t="shared" si="2"/>
        <v>0.23014969999894674</v>
      </c>
      <c r="AX22" s="21">
        <f t="shared" si="3"/>
        <v>0.14678017601799997</v>
      </c>
      <c r="AY22" s="21">
        <f t="shared" si="4"/>
        <v>2069</v>
      </c>
      <c r="AZ22" s="21">
        <f t="shared" si="5"/>
        <v>10483.7951713</v>
      </c>
      <c r="BA22" s="21">
        <f t="shared" si="6"/>
        <v>12552.7951713</v>
      </c>
      <c r="BB22" s="21">
        <f t="shared" si="7"/>
        <v>12249.7951713</v>
      </c>
      <c r="BC22" s="21">
        <f t="shared" si="8"/>
        <v>12249.7951713</v>
      </c>
      <c r="BD22" s="21">
        <f t="shared" si="9"/>
        <v>10483.7951713</v>
      </c>
      <c r="BE22" s="21">
        <f t="shared" si="10"/>
        <v>10483.7951713</v>
      </c>
      <c r="BF22" s="39">
        <f t="shared" si="11"/>
        <v>1</v>
      </c>
      <c r="BG22" s="39">
        <f t="shared" si="12"/>
        <v>1.1973521960505302</v>
      </c>
      <c r="BH22" s="39">
        <f t="shared" si="13"/>
        <v>1.1684504486347203</v>
      </c>
      <c r="BI22" s="39">
        <f t="shared" si="14"/>
        <v>1.1684504486347203</v>
      </c>
      <c r="BJ22" s="39">
        <f t="shared" si="15"/>
        <v>1</v>
      </c>
      <c r="BK22" s="39">
        <f t="shared" si="16"/>
        <v>1</v>
      </c>
      <c r="BL22" s="21">
        <f t="shared" si="17"/>
        <v>18594</v>
      </c>
      <c r="BM22" s="21">
        <f t="shared" si="18"/>
        <v>7.2440034419705279</v>
      </c>
      <c r="BN22" s="21">
        <f t="shared" si="19"/>
        <v>0.50107561579003979</v>
      </c>
      <c r="BO22" s="21">
        <f t="shared" si="20"/>
        <v>0</v>
      </c>
      <c r="BP22" s="21">
        <f t="shared" si="21"/>
        <v>-4.388512423362375E-2</v>
      </c>
      <c r="BQ22" s="21">
        <f t="shared" si="22"/>
        <v>7.2419597719694524</v>
      </c>
      <c r="BR22" s="21">
        <f t="shared" si="23"/>
        <v>7.2420135527589542</v>
      </c>
    </row>
    <row r="23" spans="1:70">
      <c r="A23" s="13">
        <v>20</v>
      </c>
      <c r="B23" s="12">
        <v>902847</v>
      </c>
      <c r="C23" s="12">
        <v>36232</v>
      </c>
      <c r="D23" s="9">
        <f t="shared" si="0"/>
        <v>36125.654475200005</v>
      </c>
      <c r="E23" s="14">
        <v>36.125654475200001</v>
      </c>
      <c r="F23" s="13">
        <v>47991</v>
      </c>
      <c r="G23" s="12">
        <v>47991</v>
      </c>
      <c r="H23" s="12">
        <v>0.64759438228400001</v>
      </c>
      <c r="I23" s="12">
        <v>3.9839256354799999</v>
      </c>
      <c r="J23" s="12">
        <v>307069</v>
      </c>
      <c r="K23" s="12">
        <v>19</v>
      </c>
      <c r="L23" s="14">
        <v>761</v>
      </c>
      <c r="M23" s="13">
        <v>0.63776104275300005</v>
      </c>
      <c r="N23" s="12">
        <v>48074</v>
      </c>
      <c r="O23" s="12">
        <v>0.63776104275300005</v>
      </c>
      <c r="P23" s="12">
        <v>3.9701528305</v>
      </c>
      <c r="Q23" s="12">
        <v>53770</v>
      </c>
      <c r="R23" s="12">
        <v>2</v>
      </c>
      <c r="S23" s="14">
        <v>737</v>
      </c>
      <c r="T23" s="13">
        <v>4.4431461039000002</v>
      </c>
      <c r="U23" s="12">
        <v>48066</v>
      </c>
      <c r="V23" s="12">
        <v>0.63782690458000002</v>
      </c>
      <c r="W23" s="12">
        <v>4.5025160894700003</v>
      </c>
      <c r="X23" s="12">
        <v>26518</v>
      </c>
      <c r="Y23" s="12">
        <v>2</v>
      </c>
      <c r="Z23" s="9">
        <v>746</v>
      </c>
      <c r="AA23" s="13">
        <v>3.6512476578999999</v>
      </c>
      <c r="AB23" s="12">
        <v>48066</v>
      </c>
      <c r="AC23" s="12">
        <v>0.63782690458000002</v>
      </c>
      <c r="AD23" s="12">
        <v>3.9684664668699998</v>
      </c>
      <c r="AE23" s="12">
        <v>20581</v>
      </c>
      <c r="AF23" s="12">
        <v>2</v>
      </c>
      <c r="AG23" s="14">
        <v>746</v>
      </c>
      <c r="AH23" s="13">
        <v>14399.2785594</v>
      </c>
      <c r="AI23" s="12">
        <v>47991</v>
      </c>
      <c r="AJ23" s="12">
        <v>0.64759438228400001</v>
      </c>
      <c r="AK23" s="12">
        <v>4.5209168470399996</v>
      </c>
      <c r="AL23" s="12">
        <v>306997</v>
      </c>
      <c r="AM23" s="12">
        <v>40</v>
      </c>
      <c r="AN23" s="14">
        <v>761</v>
      </c>
      <c r="AO23" s="13">
        <v>14398.9618799</v>
      </c>
      <c r="AP23" s="12">
        <v>47991</v>
      </c>
      <c r="AQ23" s="12">
        <v>0.64759438228400001</v>
      </c>
      <c r="AR23" s="12">
        <v>3.9839256354799999</v>
      </c>
      <c r="AS23" s="12">
        <v>307004</v>
      </c>
      <c r="AT23" s="12">
        <v>41</v>
      </c>
      <c r="AU23" s="14">
        <v>761</v>
      </c>
      <c r="AV23" s="21">
        <f t="shared" si="1"/>
        <v>0.79189844600000026</v>
      </c>
      <c r="AW23" s="21">
        <f t="shared" si="2"/>
        <v>0.31667949999973644</v>
      </c>
      <c r="AX23" s="21">
        <f t="shared" si="3"/>
        <v>9.8333395309999627E-3</v>
      </c>
      <c r="AY23" s="21">
        <f t="shared" si="4"/>
        <v>83</v>
      </c>
      <c r="AZ23" s="21">
        <f t="shared" si="5"/>
        <v>11865.345524799995</v>
      </c>
      <c r="BA23" s="21">
        <f t="shared" si="6"/>
        <v>11948.345524799995</v>
      </c>
      <c r="BB23" s="21">
        <f t="shared" si="7"/>
        <v>11940.345524799995</v>
      </c>
      <c r="BC23" s="21">
        <f t="shared" si="8"/>
        <v>11940.345524799995</v>
      </c>
      <c r="BD23" s="21">
        <f t="shared" si="9"/>
        <v>11865.345524799995</v>
      </c>
      <c r="BE23" s="21">
        <f t="shared" si="10"/>
        <v>11865.345524799995</v>
      </c>
      <c r="BF23" s="39">
        <f t="shared" si="11"/>
        <v>1</v>
      </c>
      <c r="BG23" s="39">
        <f t="shared" si="12"/>
        <v>1.0069951608089727</v>
      </c>
      <c r="BH23" s="39">
        <f t="shared" si="13"/>
        <v>1.0063209284418428</v>
      </c>
      <c r="BI23" s="39">
        <f t="shared" si="14"/>
        <v>1.0063209284418428</v>
      </c>
      <c r="BJ23" s="39">
        <f t="shared" si="15"/>
        <v>1</v>
      </c>
      <c r="BK23" s="39">
        <f t="shared" si="16"/>
        <v>1</v>
      </c>
      <c r="BL23" s="21">
        <f t="shared" si="17"/>
        <v>26518</v>
      </c>
      <c r="BM23" s="21">
        <f t="shared" si="18"/>
        <v>10.579644015385776</v>
      </c>
      <c r="BN23" s="21">
        <f t="shared" si="19"/>
        <v>1.0276793121653216</v>
      </c>
      <c r="BO23" s="21">
        <f t="shared" si="20"/>
        <v>0</v>
      </c>
      <c r="BP23" s="21">
        <f t="shared" si="21"/>
        <v>-0.22388566256882117</v>
      </c>
      <c r="BQ23" s="21">
        <f t="shared" si="22"/>
        <v>10.576928878497624</v>
      </c>
      <c r="BR23" s="21">
        <f t="shared" si="23"/>
        <v>10.577192850139529</v>
      </c>
    </row>
    <row r="24" spans="1:70">
      <c r="A24" s="13">
        <v>21</v>
      </c>
      <c r="B24" s="12">
        <v>141832</v>
      </c>
      <c r="C24" s="12">
        <v>192904</v>
      </c>
      <c r="D24" s="9">
        <f t="shared" si="0"/>
        <v>41300.736361800002</v>
      </c>
      <c r="E24" s="14">
        <v>41.300736361799999</v>
      </c>
      <c r="F24" s="13">
        <v>54009</v>
      </c>
      <c r="G24" s="12">
        <v>54009</v>
      </c>
      <c r="H24" s="12">
        <v>0.84301608720800003</v>
      </c>
      <c r="I24" s="12">
        <v>4.6668877483599998</v>
      </c>
      <c r="J24" s="12">
        <v>278697</v>
      </c>
      <c r="K24" s="12">
        <v>17</v>
      </c>
      <c r="L24" s="14">
        <v>3685</v>
      </c>
      <c r="M24" s="13">
        <v>0.79835890007700006</v>
      </c>
      <c r="N24" s="12">
        <v>55407</v>
      </c>
      <c r="O24" s="12">
        <v>0.79835890007700006</v>
      </c>
      <c r="P24" s="12">
        <v>4.6732292984799999</v>
      </c>
      <c r="Q24" s="12">
        <v>169781</v>
      </c>
      <c r="R24" s="12">
        <v>6</v>
      </c>
      <c r="S24" s="14">
        <v>3908</v>
      </c>
      <c r="T24" s="13">
        <v>5.2278043289999996</v>
      </c>
      <c r="U24" s="12">
        <v>54177</v>
      </c>
      <c r="V24" s="12">
        <v>0.80074108223200002</v>
      </c>
      <c r="W24" s="12">
        <v>5.2496548340500002</v>
      </c>
      <c r="X24" s="12">
        <v>96226</v>
      </c>
      <c r="Y24" s="12">
        <v>11</v>
      </c>
      <c r="Z24" s="9">
        <v>3675</v>
      </c>
      <c r="AA24" s="13">
        <v>4.3162140470599999</v>
      </c>
      <c r="AB24" s="12">
        <v>54177</v>
      </c>
      <c r="AC24" s="12">
        <v>0.80074108223200002</v>
      </c>
      <c r="AD24" s="12">
        <v>4.6028101676100004</v>
      </c>
      <c r="AE24" s="12">
        <v>87873</v>
      </c>
      <c r="AF24" s="12">
        <v>9</v>
      </c>
      <c r="AG24" s="14">
        <v>3675</v>
      </c>
      <c r="AH24" s="13">
        <v>16205.0823917</v>
      </c>
      <c r="AI24" s="12">
        <v>54009</v>
      </c>
      <c r="AJ24" s="12">
        <v>0.84301608720800003</v>
      </c>
      <c r="AK24" s="12">
        <v>5.3408570346299999</v>
      </c>
      <c r="AL24" s="12">
        <v>278637</v>
      </c>
      <c r="AM24" s="12">
        <v>38</v>
      </c>
      <c r="AN24" s="14">
        <v>3685</v>
      </c>
      <c r="AO24" s="13">
        <v>16204.714880899999</v>
      </c>
      <c r="AP24" s="12">
        <v>54009</v>
      </c>
      <c r="AQ24" s="12">
        <v>0.84301608720800003</v>
      </c>
      <c r="AR24" s="12">
        <v>4.6668877483599998</v>
      </c>
      <c r="AS24" s="12">
        <v>278643</v>
      </c>
      <c r="AT24" s="12">
        <v>38</v>
      </c>
      <c r="AU24" s="14">
        <v>3685</v>
      </c>
      <c r="AV24" s="21">
        <f t="shared" si="1"/>
        <v>0.91159028193999969</v>
      </c>
      <c r="AW24" s="21">
        <f t="shared" si="2"/>
        <v>0.36751080000067304</v>
      </c>
      <c r="AX24" s="21">
        <f t="shared" si="3"/>
        <v>4.4657187130999976E-2</v>
      </c>
      <c r="AY24" s="21">
        <f t="shared" si="4"/>
        <v>1398</v>
      </c>
      <c r="AZ24" s="21">
        <f t="shared" si="5"/>
        <v>12708.263638199998</v>
      </c>
      <c r="BA24" s="21">
        <f t="shared" si="6"/>
        <v>14106.263638199998</v>
      </c>
      <c r="BB24" s="21">
        <f t="shared" si="7"/>
        <v>12876.263638199998</v>
      </c>
      <c r="BC24" s="21">
        <f t="shared" si="8"/>
        <v>12876.263638199998</v>
      </c>
      <c r="BD24" s="21">
        <f t="shared" si="9"/>
        <v>12708.263638199998</v>
      </c>
      <c r="BE24" s="21">
        <f t="shared" si="10"/>
        <v>12708.263638199998</v>
      </c>
      <c r="BF24" s="39">
        <f t="shared" si="11"/>
        <v>1</v>
      </c>
      <c r="BG24" s="39">
        <f t="shared" si="12"/>
        <v>1.1100071606791133</v>
      </c>
      <c r="BH24" s="39">
        <f t="shared" si="13"/>
        <v>1.0132197446309663</v>
      </c>
      <c r="BI24" s="39">
        <f t="shared" si="14"/>
        <v>1.0132197446309663</v>
      </c>
      <c r="BJ24" s="39">
        <f t="shared" si="15"/>
        <v>1</v>
      </c>
      <c r="BK24" s="39">
        <f t="shared" si="16"/>
        <v>1</v>
      </c>
      <c r="BL24" s="21">
        <f t="shared" si="17"/>
        <v>96226</v>
      </c>
      <c r="BM24" s="21">
        <f t="shared" si="18"/>
        <v>1.8962754349136408</v>
      </c>
      <c r="BN24" s="21">
        <f t="shared" si="19"/>
        <v>0.76439839544405874</v>
      </c>
      <c r="BO24" s="21">
        <f t="shared" si="20"/>
        <v>0</v>
      </c>
      <c r="BP24" s="21">
        <f t="shared" si="21"/>
        <v>-8.6806060732026694E-2</v>
      </c>
      <c r="BQ24" s="21">
        <f t="shared" si="22"/>
        <v>1.8956519028121297</v>
      </c>
      <c r="BR24" s="21">
        <f t="shared" si="23"/>
        <v>1.8957142560222808</v>
      </c>
    </row>
    <row r="25" spans="1:70">
      <c r="A25" s="13">
        <v>22</v>
      </c>
      <c r="B25" s="12">
        <v>364533</v>
      </c>
      <c r="C25" s="12">
        <v>155762</v>
      </c>
      <c r="D25" s="9">
        <f t="shared" si="0"/>
        <v>56077.939365400001</v>
      </c>
      <c r="E25" s="14">
        <v>56.077939365399999</v>
      </c>
      <c r="F25" s="13">
        <v>79307</v>
      </c>
      <c r="G25" s="12">
        <v>79307</v>
      </c>
      <c r="H25" s="12">
        <v>1.34746500669</v>
      </c>
      <c r="I25" s="12">
        <v>7.0906143328900004</v>
      </c>
      <c r="J25" s="12">
        <v>572866</v>
      </c>
      <c r="K25" s="12">
        <v>35</v>
      </c>
      <c r="L25" s="14">
        <v>2933</v>
      </c>
      <c r="M25" s="13">
        <v>1.07676057443</v>
      </c>
      <c r="N25" s="12">
        <v>86862</v>
      </c>
      <c r="O25" s="12">
        <v>1.07676057443</v>
      </c>
      <c r="P25" s="12">
        <v>7.3461217698999999</v>
      </c>
      <c r="Q25" s="12">
        <v>339243</v>
      </c>
      <c r="R25" s="12">
        <v>15</v>
      </c>
      <c r="S25" s="14">
        <v>2010</v>
      </c>
      <c r="T25" s="13">
        <v>7.5468834776299998</v>
      </c>
      <c r="U25" s="12">
        <v>81994</v>
      </c>
      <c r="V25" s="12">
        <v>1.0860286233300001</v>
      </c>
      <c r="W25" s="12">
        <v>7.72812575758</v>
      </c>
      <c r="X25" s="12">
        <v>190349</v>
      </c>
      <c r="Y25" s="12">
        <v>21</v>
      </c>
      <c r="Z25" s="9">
        <v>2040</v>
      </c>
      <c r="AA25" s="13">
        <v>6.2668877039600002</v>
      </c>
      <c r="AB25" s="12">
        <v>82114</v>
      </c>
      <c r="AC25" s="12">
        <v>1.0835849119100001</v>
      </c>
      <c r="AD25" s="12">
        <v>7.0224659812399999</v>
      </c>
      <c r="AE25" s="12">
        <v>183048</v>
      </c>
      <c r="AF25" s="12">
        <v>20</v>
      </c>
      <c r="AG25" s="14">
        <v>2029</v>
      </c>
      <c r="AH25" s="13">
        <v>23795.771668099998</v>
      </c>
      <c r="AI25" s="12">
        <v>79307</v>
      </c>
      <c r="AJ25" s="12">
        <v>1.34746500669</v>
      </c>
      <c r="AK25" s="12">
        <v>8.1976818903299993</v>
      </c>
      <c r="AL25" s="12">
        <v>572854</v>
      </c>
      <c r="AM25" s="12">
        <v>78</v>
      </c>
      <c r="AN25" s="14">
        <v>2933</v>
      </c>
      <c r="AO25" s="13">
        <v>23795.199397600001</v>
      </c>
      <c r="AP25" s="12">
        <v>79307</v>
      </c>
      <c r="AQ25" s="12">
        <v>1.34746500669</v>
      </c>
      <c r="AR25" s="12">
        <v>7.0906143328900004</v>
      </c>
      <c r="AS25" s="12">
        <v>572855</v>
      </c>
      <c r="AT25" s="12">
        <v>77</v>
      </c>
      <c r="AU25" s="14">
        <v>2933</v>
      </c>
      <c r="AV25" s="21">
        <f t="shared" si="1"/>
        <v>1.2799957736699996</v>
      </c>
      <c r="AW25" s="21">
        <f t="shared" si="2"/>
        <v>0.57227049999710289</v>
      </c>
      <c r="AX25" s="21">
        <f t="shared" si="3"/>
        <v>0.27070443226000007</v>
      </c>
      <c r="AY25" s="21">
        <f t="shared" si="4"/>
        <v>7555</v>
      </c>
      <c r="AZ25" s="21">
        <f t="shared" si="5"/>
        <v>23229.060634599999</v>
      </c>
      <c r="BA25" s="21">
        <f t="shared" si="6"/>
        <v>30784.060634599999</v>
      </c>
      <c r="BB25" s="21">
        <f t="shared" si="7"/>
        <v>25916.060634599999</v>
      </c>
      <c r="BC25" s="21">
        <f t="shared" si="8"/>
        <v>26036.060634599999</v>
      </c>
      <c r="BD25" s="21">
        <f t="shared" si="9"/>
        <v>23229.060634599999</v>
      </c>
      <c r="BE25" s="21">
        <f t="shared" si="10"/>
        <v>23229.060634599999</v>
      </c>
      <c r="BF25" s="39">
        <f t="shared" si="11"/>
        <v>1</v>
      </c>
      <c r="BG25" s="39">
        <f t="shared" si="12"/>
        <v>1.325239152751047</v>
      </c>
      <c r="BH25" s="39">
        <f t="shared" si="13"/>
        <v>1.1156740706078176</v>
      </c>
      <c r="BI25" s="39">
        <f t="shared" si="14"/>
        <v>1.1208400134708389</v>
      </c>
      <c r="BJ25" s="39">
        <f t="shared" si="15"/>
        <v>1</v>
      </c>
      <c r="BK25" s="39">
        <f t="shared" si="16"/>
        <v>1</v>
      </c>
      <c r="BL25" s="21">
        <f t="shared" si="17"/>
        <v>190349</v>
      </c>
      <c r="BM25" s="21">
        <f t="shared" si="18"/>
        <v>2.0095561311065464</v>
      </c>
      <c r="BN25" s="21">
        <f t="shared" si="19"/>
        <v>0.78221582461688788</v>
      </c>
      <c r="BO25" s="21">
        <f t="shared" si="20"/>
        <v>0</v>
      </c>
      <c r="BP25" s="21">
        <f t="shared" si="21"/>
        <v>-3.8355862126935258E-2</v>
      </c>
      <c r="BQ25" s="21">
        <f t="shared" si="22"/>
        <v>2.0094930890101868</v>
      </c>
      <c r="BR25" s="21">
        <f t="shared" si="23"/>
        <v>2.0094983425182167</v>
      </c>
    </row>
    <row r="26" spans="1:70">
      <c r="A26" s="13">
        <v>23</v>
      </c>
      <c r="B26" s="12">
        <v>465829</v>
      </c>
      <c r="C26" s="12">
        <v>589450</v>
      </c>
      <c r="D26" s="9">
        <f t="shared" si="0"/>
        <v>105560.811617</v>
      </c>
      <c r="E26" s="14">
        <v>105.560811617</v>
      </c>
      <c r="F26" s="13">
        <v>125770</v>
      </c>
      <c r="G26" s="12">
        <v>125770</v>
      </c>
      <c r="H26" s="12">
        <v>1.5581350572799999</v>
      </c>
      <c r="I26" s="12">
        <v>10.647558888300001</v>
      </c>
      <c r="J26" s="12">
        <v>538462</v>
      </c>
      <c r="K26" s="12">
        <v>35</v>
      </c>
      <c r="L26" s="14">
        <v>1287</v>
      </c>
      <c r="M26" s="13">
        <v>1.40911344458</v>
      </c>
      <c r="N26" s="12">
        <v>129934</v>
      </c>
      <c r="O26" s="12">
        <v>1.40911344458</v>
      </c>
      <c r="P26" s="12">
        <v>11.4237078505</v>
      </c>
      <c r="Q26" s="12">
        <v>292864</v>
      </c>
      <c r="R26" s="12">
        <v>13</v>
      </c>
      <c r="S26" s="14">
        <v>967</v>
      </c>
      <c r="T26" s="13">
        <v>11.005365368</v>
      </c>
      <c r="U26" s="12">
        <v>127350</v>
      </c>
      <c r="V26" s="12">
        <v>1.4388667398799999</v>
      </c>
      <c r="W26" s="12">
        <v>11.7510151154</v>
      </c>
      <c r="X26" s="12">
        <v>213090</v>
      </c>
      <c r="Y26" s="12">
        <v>24</v>
      </c>
      <c r="Z26" s="9">
        <v>1133</v>
      </c>
      <c r="AA26" s="13">
        <v>9.2787974331199994</v>
      </c>
      <c r="AB26" s="12">
        <v>127347</v>
      </c>
      <c r="AC26" s="12">
        <v>1.4380927078300001</v>
      </c>
      <c r="AD26" s="12">
        <v>11.0154968087</v>
      </c>
      <c r="AE26" s="12">
        <v>205636</v>
      </c>
      <c r="AF26" s="12">
        <v>23</v>
      </c>
      <c r="AG26" s="14">
        <v>1121</v>
      </c>
      <c r="AH26" s="13">
        <v>37735.972339300002</v>
      </c>
      <c r="AI26" s="12">
        <v>125770</v>
      </c>
      <c r="AJ26" s="12">
        <v>1.5573721845899999</v>
      </c>
      <c r="AK26" s="12">
        <v>11.6105204545</v>
      </c>
      <c r="AL26" s="12">
        <v>538453</v>
      </c>
      <c r="AM26" s="12">
        <v>72</v>
      </c>
      <c r="AN26" s="14">
        <v>1284</v>
      </c>
      <c r="AO26" s="13">
        <v>37735.231070000002</v>
      </c>
      <c r="AP26" s="12">
        <v>125770</v>
      </c>
      <c r="AQ26" s="12">
        <v>1.55713449389</v>
      </c>
      <c r="AR26" s="12">
        <v>10.648215648200001</v>
      </c>
      <c r="AS26" s="12">
        <v>538453</v>
      </c>
      <c r="AT26" s="12">
        <v>74</v>
      </c>
      <c r="AU26" s="14">
        <v>1281</v>
      </c>
      <c r="AV26" s="21">
        <f t="shared" si="1"/>
        <v>1.7265679348800003</v>
      </c>
      <c r="AW26" s="21">
        <f t="shared" si="2"/>
        <v>0.74126930000056745</v>
      </c>
      <c r="AX26" s="21">
        <f t="shared" si="3"/>
        <v>0.14902161269999992</v>
      </c>
      <c r="AY26" s="21">
        <f t="shared" si="4"/>
        <v>4164</v>
      </c>
      <c r="AZ26" s="21">
        <f t="shared" si="5"/>
        <v>20209.188383000001</v>
      </c>
      <c r="BA26" s="21">
        <f t="shared" si="6"/>
        <v>24373.188383000001</v>
      </c>
      <c r="BB26" s="21">
        <f t="shared" si="7"/>
        <v>21789.188383000001</v>
      </c>
      <c r="BC26" s="21">
        <f t="shared" si="8"/>
        <v>21786.188383000001</v>
      </c>
      <c r="BD26" s="21">
        <f t="shared" si="9"/>
        <v>20209.188383000001</v>
      </c>
      <c r="BE26" s="21">
        <f t="shared" si="10"/>
        <v>20209.188383000001</v>
      </c>
      <c r="BF26" s="39">
        <f t="shared" si="11"/>
        <v>1</v>
      </c>
      <c r="BG26" s="39">
        <f t="shared" si="12"/>
        <v>1.2060448901304104</v>
      </c>
      <c r="BH26" s="39">
        <f t="shared" si="13"/>
        <v>1.0781822589832009</v>
      </c>
      <c r="BI26" s="39">
        <f t="shared" si="14"/>
        <v>1.0780338116560175</v>
      </c>
      <c r="BJ26" s="39">
        <f t="shared" si="15"/>
        <v>1</v>
      </c>
      <c r="BK26" s="39">
        <f t="shared" si="16"/>
        <v>1</v>
      </c>
      <c r="BL26" s="21">
        <f t="shared" si="17"/>
        <v>213090</v>
      </c>
      <c r="BM26" s="21">
        <f t="shared" si="18"/>
        <v>1.5269228964287391</v>
      </c>
      <c r="BN26" s="21">
        <f t="shared" si="19"/>
        <v>0.3743676380871932</v>
      </c>
      <c r="BO26" s="21">
        <f t="shared" si="20"/>
        <v>0</v>
      </c>
      <c r="BP26" s="21">
        <f t="shared" si="21"/>
        <v>-3.4980524660941384E-2</v>
      </c>
      <c r="BQ26" s="21">
        <f t="shared" si="22"/>
        <v>1.5268806607536722</v>
      </c>
      <c r="BR26" s="21">
        <f t="shared" si="23"/>
        <v>1.5268806607536722</v>
      </c>
    </row>
    <row r="27" spans="1:70">
      <c r="A27" s="13">
        <v>24</v>
      </c>
      <c r="B27" s="12">
        <v>434877</v>
      </c>
      <c r="C27" s="12">
        <v>163555</v>
      </c>
      <c r="D27" s="9">
        <f t="shared" si="0"/>
        <v>20619.0834349</v>
      </c>
      <c r="E27" s="14">
        <v>20.619083434899999</v>
      </c>
      <c r="F27" s="13">
        <v>30856</v>
      </c>
      <c r="G27" s="12">
        <v>30856</v>
      </c>
      <c r="H27" s="12">
        <v>0.66056521665699997</v>
      </c>
      <c r="I27" s="12">
        <v>2.9372285520000001</v>
      </c>
      <c r="J27" s="12">
        <v>172687</v>
      </c>
      <c r="K27" s="12">
        <v>9</v>
      </c>
      <c r="L27" s="14">
        <v>2083</v>
      </c>
      <c r="M27" s="13">
        <v>0.40683857053299999</v>
      </c>
      <c r="N27" s="12">
        <v>31646</v>
      </c>
      <c r="O27" s="12">
        <v>0.40683857053299999</v>
      </c>
      <c r="P27" s="12">
        <v>2.6437437534699999</v>
      </c>
      <c r="Q27" s="12">
        <v>47406</v>
      </c>
      <c r="R27" s="12">
        <v>2</v>
      </c>
      <c r="S27" s="14">
        <v>1565</v>
      </c>
      <c r="T27" s="13">
        <v>2.8509847041800001</v>
      </c>
      <c r="U27" s="12">
        <v>31646</v>
      </c>
      <c r="V27" s="12">
        <v>0.40683857053299999</v>
      </c>
      <c r="W27" s="12">
        <v>2.9099091991299999</v>
      </c>
      <c r="X27" s="12">
        <v>39971</v>
      </c>
      <c r="Y27" s="12">
        <v>4</v>
      </c>
      <c r="Z27" s="9">
        <v>1565</v>
      </c>
      <c r="AA27" s="13">
        <v>2.3779382201099999</v>
      </c>
      <c r="AB27" s="12">
        <v>31646</v>
      </c>
      <c r="AC27" s="12">
        <v>0.40683857053299999</v>
      </c>
      <c r="AD27" s="12">
        <v>2.6437437534699999</v>
      </c>
      <c r="AE27" s="12">
        <v>39737</v>
      </c>
      <c r="AF27" s="12">
        <v>4</v>
      </c>
      <c r="AG27" s="14">
        <v>1565</v>
      </c>
      <c r="AH27" s="13">
        <v>9258.4329342799992</v>
      </c>
      <c r="AI27" s="12">
        <v>30856</v>
      </c>
      <c r="AJ27" s="12">
        <v>0.66056521665699997</v>
      </c>
      <c r="AK27" s="12">
        <v>3.5544362554100002</v>
      </c>
      <c r="AL27" s="12">
        <v>172662</v>
      </c>
      <c r="AM27" s="12">
        <v>24</v>
      </c>
      <c r="AN27" s="14">
        <v>2083</v>
      </c>
      <c r="AO27" s="13">
        <v>9258.1765960199991</v>
      </c>
      <c r="AP27" s="12">
        <v>30856</v>
      </c>
      <c r="AQ27" s="12">
        <v>0.66056521665699997</v>
      </c>
      <c r="AR27" s="12">
        <v>2.9372285520000001</v>
      </c>
      <c r="AS27" s="12">
        <v>172665</v>
      </c>
      <c r="AT27" s="12">
        <v>23</v>
      </c>
      <c r="AU27" s="14">
        <v>2083</v>
      </c>
      <c r="AV27" s="21">
        <f t="shared" si="1"/>
        <v>0.47304648407000016</v>
      </c>
      <c r="AW27" s="21">
        <f t="shared" si="2"/>
        <v>0.2563382600001205</v>
      </c>
      <c r="AX27" s="21">
        <f t="shared" si="3"/>
        <v>0.25372664612399998</v>
      </c>
      <c r="AY27" s="21">
        <f t="shared" si="4"/>
        <v>790</v>
      </c>
      <c r="AZ27" s="21">
        <f t="shared" si="5"/>
        <v>10236.9165651</v>
      </c>
      <c r="BA27" s="21">
        <f t="shared" si="6"/>
        <v>11026.9165651</v>
      </c>
      <c r="BB27" s="21">
        <f t="shared" si="7"/>
        <v>11026.9165651</v>
      </c>
      <c r="BC27" s="21">
        <f t="shared" si="8"/>
        <v>11026.9165651</v>
      </c>
      <c r="BD27" s="21">
        <f t="shared" si="9"/>
        <v>10236.9165651</v>
      </c>
      <c r="BE27" s="21">
        <f t="shared" si="10"/>
        <v>10236.9165651</v>
      </c>
      <c r="BF27" s="39">
        <f t="shared" si="11"/>
        <v>1</v>
      </c>
      <c r="BG27" s="39">
        <f t="shared" si="12"/>
        <v>1.0771716751793496</v>
      </c>
      <c r="BH27" s="39">
        <f t="shared" si="13"/>
        <v>1.0771716751793496</v>
      </c>
      <c r="BI27" s="39">
        <f t="shared" si="14"/>
        <v>1.0771716751793496</v>
      </c>
      <c r="BJ27" s="39">
        <f t="shared" si="15"/>
        <v>1</v>
      </c>
      <c r="BK27" s="39">
        <f t="shared" si="16"/>
        <v>1</v>
      </c>
      <c r="BL27" s="21">
        <f t="shared" si="17"/>
        <v>39971</v>
      </c>
      <c r="BM27" s="21">
        <f t="shared" si="18"/>
        <v>3.320307222736484</v>
      </c>
      <c r="BN27" s="21">
        <f t="shared" si="19"/>
        <v>0.18600985714643117</v>
      </c>
      <c r="BO27" s="21">
        <f t="shared" si="20"/>
        <v>0</v>
      </c>
      <c r="BP27" s="21">
        <f t="shared" si="21"/>
        <v>-5.8542443271371748E-3</v>
      </c>
      <c r="BQ27" s="21">
        <f t="shared" si="22"/>
        <v>3.3196817692827301</v>
      </c>
      <c r="BR27" s="21">
        <f t="shared" si="23"/>
        <v>3.3197568236971806</v>
      </c>
    </row>
    <row r="28" spans="1:70">
      <c r="A28" s="13">
        <v>25</v>
      </c>
      <c r="B28" s="12">
        <v>650951</v>
      </c>
      <c r="C28" s="12">
        <v>429806</v>
      </c>
      <c r="D28" s="9">
        <f t="shared" si="0"/>
        <v>59357.139874700006</v>
      </c>
      <c r="E28" s="14">
        <v>59.357139874700003</v>
      </c>
      <c r="F28" s="13">
        <v>68500</v>
      </c>
      <c r="G28" s="12">
        <v>68500</v>
      </c>
      <c r="H28" s="12">
        <v>0.927381755902</v>
      </c>
      <c r="I28" s="12">
        <v>5.8062265928499999</v>
      </c>
      <c r="J28" s="12">
        <v>432085</v>
      </c>
      <c r="K28" s="12">
        <v>23</v>
      </c>
      <c r="L28" s="14">
        <v>2200</v>
      </c>
      <c r="M28" s="13">
        <v>0.88366956453500001</v>
      </c>
      <c r="N28" s="12">
        <v>73648</v>
      </c>
      <c r="O28" s="12">
        <v>0.88366956453500001</v>
      </c>
      <c r="P28" s="12">
        <v>6.5074704628699997</v>
      </c>
      <c r="Q28" s="12">
        <v>214000</v>
      </c>
      <c r="R28" s="12">
        <v>8</v>
      </c>
      <c r="S28" s="14">
        <v>2038</v>
      </c>
      <c r="T28" s="13">
        <v>6.3360963564199997</v>
      </c>
      <c r="U28" s="12">
        <v>68755</v>
      </c>
      <c r="V28" s="12">
        <v>0.90868724031000003</v>
      </c>
      <c r="W28" s="12">
        <v>6.4833790043299997</v>
      </c>
      <c r="X28" s="12">
        <v>145703</v>
      </c>
      <c r="Y28" s="12">
        <v>16</v>
      </c>
      <c r="Z28" s="9">
        <v>2164</v>
      </c>
      <c r="AA28" s="13">
        <v>5.2491348151799997</v>
      </c>
      <c r="AB28" s="12">
        <v>68755</v>
      </c>
      <c r="AC28" s="12">
        <v>0.90868724031000003</v>
      </c>
      <c r="AD28" s="12">
        <v>5.8016100011100002</v>
      </c>
      <c r="AE28" s="12">
        <v>137097</v>
      </c>
      <c r="AF28" s="12">
        <v>16</v>
      </c>
      <c r="AG28" s="14">
        <v>2164</v>
      </c>
      <c r="AH28" s="13">
        <v>20552.8218801</v>
      </c>
      <c r="AI28" s="12">
        <v>68500</v>
      </c>
      <c r="AJ28" s="12">
        <v>0.927381755902</v>
      </c>
      <c r="AK28" s="12">
        <v>6.49218614719</v>
      </c>
      <c r="AL28" s="12">
        <v>431979</v>
      </c>
      <c r="AM28" s="12">
        <v>57</v>
      </c>
      <c r="AN28" s="14">
        <v>2200</v>
      </c>
      <c r="AO28" s="13">
        <v>20552.386611400001</v>
      </c>
      <c r="AP28" s="12">
        <v>68500</v>
      </c>
      <c r="AQ28" s="12">
        <v>0.927381755902</v>
      </c>
      <c r="AR28" s="12">
        <v>5.8062265928499999</v>
      </c>
      <c r="AS28" s="12">
        <v>431994</v>
      </c>
      <c r="AT28" s="12">
        <v>59</v>
      </c>
      <c r="AU28" s="14">
        <v>2200</v>
      </c>
      <c r="AV28" s="21">
        <f t="shared" si="1"/>
        <v>1.08696154124</v>
      </c>
      <c r="AW28" s="21">
        <f t="shared" si="2"/>
        <v>0.43526869999914197</v>
      </c>
      <c r="AX28" s="21">
        <f t="shared" si="3"/>
        <v>4.3712191366999997E-2</v>
      </c>
      <c r="AY28" s="21">
        <f t="shared" si="4"/>
        <v>5148</v>
      </c>
      <c r="AZ28" s="21">
        <f t="shared" si="5"/>
        <v>9142.8601252999943</v>
      </c>
      <c r="BA28" s="21">
        <f t="shared" si="6"/>
        <v>14290.860125299994</v>
      </c>
      <c r="BB28" s="21">
        <f t="shared" si="7"/>
        <v>9397.8601252999943</v>
      </c>
      <c r="BC28" s="21">
        <f t="shared" si="8"/>
        <v>9397.8601252999943</v>
      </c>
      <c r="BD28" s="21">
        <f t="shared" si="9"/>
        <v>9142.8601252999943</v>
      </c>
      <c r="BE28" s="21">
        <f t="shared" si="10"/>
        <v>9142.8601252999943</v>
      </c>
      <c r="BF28" s="39">
        <f t="shared" si="11"/>
        <v>1</v>
      </c>
      <c r="BG28" s="39">
        <f t="shared" si="12"/>
        <v>1.5630623163264334</v>
      </c>
      <c r="BH28" s="39">
        <f t="shared" si="13"/>
        <v>1.0278906159019503</v>
      </c>
      <c r="BI28" s="39">
        <f t="shared" si="14"/>
        <v>1.0278906159019503</v>
      </c>
      <c r="BJ28" s="39">
        <f t="shared" si="15"/>
        <v>1</v>
      </c>
      <c r="BK28" s="39">
        <f t="shared" si="16"/>
        <v>1</v>
      </c>
      <c r="BL28" s="21">
        <f t="shared" si="17"/>
        <v>145703</v>
      </c>
      <c r="BM28" s="21">
        <f t="shared" si="18"/>
        <v>1.9655188980322986</v>
      </c>
      <c r="BN28" s="21">
        <f t="shared" si="19"/>
        <v>0.46874120642677225</v>
      </c>
      <c r="BO28" s="21">
        <f t="shared" si="20"/>
        <v>0</v>
      </c>
      <c r="BP28" s="21">
        <f t="shared" si="21"/>
        <v>-5.9065358983685992E-2</v>
      </c>
      <c r="BQ28" s="21">
        <f t="shared" si="22"/>
        <v>1.9647913907057508</v>
      </c>
      <c r="BR28" s="21">
        <f t="shared" si="23"/>
        <v>1.9648943398557339</v>
      </c>
    </row>
    <row r="29" spans="1:70">
      <c r="A29" s="13">
        <v>26</v>
      </c>
      <c r="B29" s="12">
        <v>662677</v>
      </c>
      <c r="C29" s="12">
        <v>550437</v>
      </c>
      <c r="D29" s="9">
        <f t="shared" si="0"/>
        <v>37972.094127799995</v>
      </c>
      <c r="E29" s="14">
        <v>37.972094127799998</v>
      </c>
      <c r="F29" s="13">
        <v>48485</v>
      </c>
      <c r="G29" s="12">
        <v>48485</v>
      </c>
      <c r="H29" s="12">
        <v>0.57688737319799999</v>
      </c>
      <c r="I29" s="12">
        <v>4.0907665168199996</v>
      </c>
      <c r="J29" s="12">
        <v>114949</v>
      </c>
      <c r="K29" s="12">
        <v>5</v>
      </c>
      <c r="L29" s="14">
        <v>334</v>
      </c>
      <c r="M29" s="13">
        <v>0.57172158127600003</v>
      </c>
      <c r="N29" s="12">
        <v>48892</v>
      </c>
      <c r="O29" s="12">
        <v>0.57172158127600003</v>
      </c>
      <c r="P29" s="12">
        <v>4.1141427572399998</v>
      </c>
      <c r="Q29" s="12">
        <v>23554</v>
      </c>
      <c r="R29" s="12">
        <v>1</v>
      </c>
      <c r="S29" s="14">
        <v>339</v>
      </c>
      <c r="T29" s="13">
        <v>4.2652084054800001</v>
      </c>
      <c r="U29" s="12">
        <v>48494</v>
      </c>
      <c r="V29" s="12">
        <v>0.57690044546399999</v>
      </c>
      <c r="W29" s="12">
        <v>4.3958107864400002</v>
      </c>
      <c r="X29" s="12">
        <v>17725</v>
      </c>
      <c r="Y29" s="12">
        <v>1</v>
      </c>
      <c r="Z29" s="9">
        <v>334</v>
      </c>
      <c r="AA29" s="13">
        <v>3.5620304029300001</v>
      </c>
      <c r="AB29" s="12">
        <v>48494</v>
      </c>
      <c r="AC29" s="12">
        <v>0.57690044546399999</v>
      </c>
      <c r="AD29" s="12">
        <v>4.0910302530799996</v>
      </c>
      <c r="AE29" s="12">
        <v>17047</v>
      </c>
      <c r="AF29" s="12">
        <v>1</v>
      </c>
      <c r="AG29" s="14">
        <v>334</v>
      </c>
      <c r="AH29" s="13">
        <v>14547.3791963</v>
      </c>
      <c r="AI29" s="12">
        <v>48485</v>
      </c>
      <c r="AJ29" s="12">
        <v>0.57688737319799999</v>
      </c>
      <c r="AK29" s="12">
        <v>4.3967610389600003</v>
      </c>
      <c r="AL29" s="12">
        <v>114922</v>
      </c>
      <c r="AM29" s="12">
        <v>15</v>
      </c>
      <c r="AN29" s="14">
        <v>334</v>
      </c>
      <c r="AO29" s="13">
        <v>14547.097888</v>
      </c>
      <c r="AP29" s="12">
        <v>48485</v>
      </c>
      <c r="AQ29" s="12">
        <v>0.57688737319799999</v>
      </c>
      <c r="AR29" s="12">
        <v>4.0907665168199996</v>
      </c>
      <c r="AS29" s="12">
        <v>114925</v>
      </c>
      <c r="AT29" s="12">
        <v>15</v>
      </c>
      <c r="AU29" s="14">
        <v>334</v>
      </c>
      <c r="AV29" s="21">
        <f t="shared" si="1"/>
        <v>0.70317800255000007</v>
      </c>
      <c r="AW29" s="21">
        <f t="shared" si="2"/>
        <v>0.28130830000009155</v>
      </c>
      <c r="AX29" s="21">
        <f t="shared" si="3"/>
        <v>5.1657919219999515E-3</v>
      </c>
      <c r="AY29" s="21">
        <f t="shared" si="4"/>
        <v>407</v>
      </c>
      <c r="AZ29" s="21">
        <f t="shared" si="5"/>
        <v>10512.905872200005</v>
      </c>
      <c r="BA29" s="21">
        <f t="shared" si="6"/>
        <v>10919.905872200005</v>
      </c>
      <c r="BB29" s="21">
        <f t="shared" si="7"/>
        <v>10521.905872200005</v>
      </c>
      <c r="BC29" s="21">
        <f t="shared" si="8"/>
        <v>10521.905872200005</v>
      </c>
      <c r="BD29" s="21">
        <f t="shared" si="9"/>
        <v>10512.905872200005</v>
      </c>
      <c r="BE29" s="21">
        <f t="shared" si="10"/>
        <v>10512.905872200005</v>
      </c>
      <c r="BF29" s="39">
        <f t="shared" si="11"/>
        <v>1</v>
      </c>
      <c r="BG29" s="39">
        <f t="shared" si="12"/>
        <v>1.0387143198034579</v>
      </c>
      <c r="BH29" s="39">
        <f t="shared" si="13"/>
        <v>1.0008560906099044</v>
      </c>
      <c r="BI29" s="39">
        <f t="shared" si="14"/>
        <v>1.0008560906099044</v>
      </c>
      <c r="BJ29" s="39">
        <f t="shared" si="15"/>
        <v>1</v>
      </c>
      <c r="BK29" s="39">
        <f t="shared" si="16"/>
        <v>1</v>
      </c>
      <c r="BL29" s="21">
        <f t="shared" si="17"/>
        <v>17725</v>
      </c>
      <c r="BM29" s="21">
        <f t="shared" si="18"/>
        <v>5.4851339915373769</v>
      </c>
      <c r="BN29" s="21">
        <f t="shared" si="19"/>
        <v>0.32885754583921017</v>
      </c>
      <c r="BO29" s="21">
        <f t="shared" si="20"/>
        <v>0</v>
      </c>
      <c r="BP29" s="21">
        <f t="shared" si="21"/>
        <v>-3.8251057827926656E-2</v>
      </c>
      <c r="BQ29" s="21">
        <f t="shared" si="22"/>
        <v>5.4836107193229902</v>
      </c>
      <c r="BR29" s="21">
        <f t="shared" si="23"/>
        <v>5.4837799717912556</v>
      </c>
    </row>
    <row r="30" spans="1:70">
      <c r="A30" s="13">
        <v>27</v>
      </c>
      <c r="B30" s="12">
        <v>231219</v>
      </c>
      <c r="C30" s="12">
        <v>67736</v>
      </c>
      <c r="D30" s="9">
        <f t="shared" si="0"/>
        <v>67336.993148199996</v>
      </c>
      <c r="E30" s="14">
        <v>67.336993148199994</v>
      </c>
      <c r="F30" s="13">
        <v>89240</v>
      </c>
      <c r="G30" s="12">
        <v>89240</v>
      </c>
      <c r="H30" s="12">
        <v>1.1550974174999999</v>
      </c>
      <c r="I30" s="12">
        <v>7.7100094461099999</v>
      </c>
      <c r="J30" s="12">
        <v>427654</v>
      </c>
      <c r="K30" s="12">
        <v>30</v>
      </c>
      <c r="L30" s="14">
        <v>1588</v>
      </c>
      <c r="M30" s="13">
        <v>1.0903130891499999</v>
      </c>
      <c r="N30" s="12">
        <v>93458</v>
      </c>
      <c r="O30" s="12">
        <v>1.0903130891499999</v>
      </c>
      <c r="P30" s="12">
        <v>8.0654680957899991</v>
      </c>
      <c r="Q30" s="12">
        <v>199319</v>
      </c>
      <c r="R30" s="12">
        <v>8</v>
      </c>
      <c r="S30" s="14">
        <v>1284</v>
      </c>
      <c r="T30" s="13">
        <v>8.0408665223700009</v>
      </c>
      <c r="U30" s="12">
        <v>89734</v>
      </c>
      <c r="V30" s="12">
        <v>1.12847540895</v>
      </c>
      <c r="W30" s="12">
        <v>8.3758919552699993</v>
      </c>
      <c r="X30" s="12">
        <v>89795</v>
      </c>
      <c r="Y30" s="12">
        <v>10</v>
      </c>
      <c r="Z30" s="9">
        <v>1501</v>
      </c>
      <c r="AA30" s="13">
        <v>6.7357669608200004</v>
      </c>
      <c r="AB30" s="12">
        <v>89635</v>
      </c>
      <c r="AC30" s="12">
        <v>1.12521612905</v>
      </c>
      <c r="AD30" s="12">
        <v>7.67776325064</v>
      </c>
      <c r="AE30" s="12">
        <v>79965</v>
      </c>
      <c r="AF30" s="12">
        <v>9</v>
      </c>
      <c r="AG30" s="14">
        <v>1560</v>
      </c>
      <c r="AH30" s="13">
        <v>26775.5819256</v>
      </c>
      <c r="AI30" s="12">
        <v>89240</v>
      </c>
      <c r="AJ30" s="12">
        <v>1.1550974174999999</v>
      </c>
      <c r="AK30" s="12">
        <v>8.41489076479</v>
      </c>
      <c r="AL30" s="12">
        <v>427628</v>
      </c>
      <c r="AM30" s="12">
        <v>58</v>
      </c>
      <c r="AN30" s="14">
        <v>1588</v>
      </c>
      <c r="AO30" s="13">
        <v>26775.060309600001</v>
      </c>
      <c r="AP30" s="12">
        <v>89240</v>
      </c>
      <c r="AQ30" s="12">
        <v>1.1550974174999999</v>
      </c>
      <c r="AR30" s="12">
        <v>7.7100094461099999</v>
      </c>
      <c r="AS30" s="12">
        <v>427630</v>
      </c>
      <c r="AT30" s="12">
        <v>57</v>
      </c>
      <c r="AU30" s="14">
        <v>1588</v>
      </c>
      <c r="AV30" s="21">
        <f t="shared" si="1"/>
        <v>1.3050995615500005</v>
      </c>
      <c r="AW30" s="21">
        <f t="shared" si="2"/>
        <v>0.52161599999817554</v>
      </c>
      <c r="AX30" s="21">
        <f t="shared" si="3"/>
        <v>6.4784328350000031E-2</v>
      </c>
      <c r="AY30" s="21">
        <f t="shared" si="4"/>
        <v>4218</v>
      </c>
      <c r="AZ30" s="21">
        <f t="shared" si="5"/>
        <v>21903.006851800004</v>
      </c>
      <c r="BA30" s="21">
        <f t="shared" si="6"/>
        <v>26121.006851800004</v>
      </c>
      <c r="BB30" s="21">
        <f t="shared" si="7"/>
        <v>22397.006851800004</v>
      </c>
      <c r="BC30" s="21">
        <f t="shared" si="8"/>
        <v>22298.006851800004</v>
      </c>
      <c r="BD30" s="21">
        <f t="shared" si="9"/>
        <v>21903.006851800004</v>
      </c>
      <c r="BE30" s="21">
        <f t="shared" si="10"/>
        <v>21903.006851800004</v>
      </c>
      <c r="BF30" s="39">
        <f t="shared" si="11"/>
        <v>1</v>
      </c>
      <c r="BG30" s="39">
        <f t="shared" si="12"/>
        <v>1.1925762991601931</v>
      </c>
      <c r="BH30" s="39">
        <f t="shared" si="13"/>
        <v>1.0225539809827253</v>
      </c>
      <c r="BI30" s="39">
        <f t="shared" si="14"/>
        <v>1.0180340536197905</v>
      </c>
      <c r="BJ30" s="39">
        <f t="shared" si="15"/>
        <v>1</v>
      </c>
      <c r="BK30" s="39">
        <f t="shared" si="16"/>
        <v>1</v>
      </c>
      <c r="BL30" s="21">
        <f t="shared" si="17"/>
        <v>89795</v>
      </c>
      <c r="BM30" s="21">
        <f t="shared" si="18"/>
        <v>3.7625591625368897</v>
      </c>
      <c r="BN30" s="21">
        <f t="shared" si="19"/>
        <v>1.219711565231917</v>
      </c>
      <c r="BO30" s="21">
        <f t="shared" si="20"/>
        <v>0</v>
      </c>
      <c r="BP30" s="21">
        <f t="shared" si="21"/>
        <v>-0.10947157414109918</v>
      </c>
      <c r="BQ30" s="21">
        <f t="shared" si="22"/>
        <v>3.7622696141210534</v>
      </c>
      <c r="BR30" s="21">
        <f t="shared" si="23"/>
        <v>3.7622918870761177</v>
      </c>
    </row>
    <row r="31" spans="1:70">
      <c r="A31" s="13">
        <v>28</v>
      </c>
      <c r="B31" s="12">
        <v>532615</v>
      </c>
      <c r="C31" s="12">
        <v>408849</v>
      </c>
      <c r="D31" s="9">
        <f t="shared" si="0"/>
        <v>65413.151261300001</v>
      </c>
      <c r="E31" s="14">
        <v>65.413151261300001</v>
      </c>
      <c r="F31" s="13">
        <v>74825</v>
      </c>
      <c r="G31" s="12">
        <v>74825</v>
      </c>
      <c r="H31" s="12">
        <v>0.94427791614099998</v>
      </c>
      <c r="I31" s="12">
        <v>6.3740534548800003</v>
      </c>
      <c r="J31" s="12">
        <v>496248</v>
      </c>
      <c r="K31" s="12">
        <v>28</v>
      </c>
      <c r="L31" s="14">
        <v>934</v>
      </c>
      <c r="M31" s="13">
        <v>0.91610693934599996</v>
      </c>
      <c r="N31" s="12">
        <v>81157</v>
      </c>
      <c r="O31" s="12">
        <v>0.91610693934599996</v>
      </c>
      <c r="P31" s="12">
        <v>6.91718361638</v>
      </c>
      <c r="Q31" s="12">
        <v>196082</v>
      </c>
      <c r="R31" s="12">
        <v>8</v>
      </c>
      <c r="S31" s="14">
        <v>1161</v>
      </c>
      <c r="T31" s="13">
        <v>6.7314295454500002</v>
      </c>
      <c r="U31" s="12">
        <v>74911</v>
      </c>
      <c r="V31" s="12">
        <v>0.926399707987</v>
      </c>
      <c r="W31" s="12">
        <v>7.0149482323200001</v>
      </c>
      <c r="X31" s="12">
        <v>119036</v>
      </c>
      <c r="Y31" s="12">
        <v>13</v>
      </c>
      <c r="Z31" s="9">
        <v>934</v>
      </c>
      <c r="AA31" s="13">
        <v>5.6015830169800003</v>
      </c>
      <c r="AB31" s="12">
        <v>74911</v>
      </c>
      <c r="AC31" s="12">
        <v>0.926399707987</v>
      </c>
      <c r="AD31" s="12">
        <v>6.3460788877800001</v>
      </c>
      <c r="AE31" s="12">
        <v>108665</v>
      </c>
      <c r="AF31" s="12">
        <v>11</v>
      </c>
      <c r="AG31" s="14">
        <v>934</v>
      </c>
      <c r="AH31" s="13">
        <v>22450.492308199999</v>
      </c>
      <c r="AI31" s="12">
        <v>74825</v>
      </c>
      <c r="AJ31" s="12">
        <v>0.94427791614099998</v>
      </c>
      <c r="AK31" s="12">
        <v>7.0529328282800003</v>
      </c>
      <c r="AL31" s="12">
        <v>496218</v>
      </c>
      <c r="AM31" s="12">
        <v>68</v>
      </c>
      <c r="AN31" s="14">
        <v>934</v>
      </c>
      <c r="AO31" s="13">
        <v>22450.038571599998</v>
      </c>
      <c r="AP31" s="12">
        <v>74825</v>
      </c>
      <c r="AQ31" s="12">
        <v>0.94427791614099998</v>
      </c>
      <c r="AR31" s="12">
        <v>6.3740534548800003</v>
      </c>
      <c r="AS31" s="12">
        <v>496222</v>
      </c>
      <c r="AT31" s="12">
        <v>68</v>
      </c>
      <c r="AU31" s="14">
        <v>934</v>
      </c>
      <c r="AV31" s="21">
        <f t="shared" si="1"/>
        <v>1.1298465284699999</v>
      </c>
      <c r="AW31" s="21">
        <f t="shared" si="2"/>
        <v>0.45373660000041127</v>
      </c>
      <c r="AX31" s="21">
        <f t="shared" si="3"/>
        <v>2.8170976795000024E-2</v>
      </c>
      <c r="AY31" s="21">
        <f t="shared" si="4"/>
        <v>6332</v>
      </c>
      <c r="AZ31" s="21">
        <f t="shared" si="5"/>
        <v>9411.8487386999986</v>
      </c>
      <c r="BA31" s="21">
        <f t="shared" si="6"/>
        <v>15743.848738699999</v>
      </c>
      <c r="BB31" s="21">
        <f t="shared" si="7"/>
        <v>9497.8487386999986</v>
      </c>
      <c r="BC31" s="21">
        <f t="shared" si="8"/>
        <v>9497.8487386999986</v>
      </c>
      <c r="BD31" s="21">
        <f t="shared" si="9"/>
        <v>9411.8487386999986</v>
      </c>
      <c r="BE31" s="21">
        <f t="shared" si="10"/>
        <v>9411.8487386999986</v>
      </c>
      <c r="BF31" s="39">
        <f t="shared" si="11"/>
        <v>1</v>
      </c>
      <c r="BG31" s="39">
        <f t="shared" si="12"/>
        <v>1.6727689931908745</v>
      </c>
      <c r="BH31" s="39">
        <f t="shared" si="13"/>
        <v>1.0091374184166797</v>
      </c>
      <c r="BI31" s="39">
        <f t="shared" si="14"/>
        <v>1.0091374184166797</v>
      </c>
      <c r="BJ31" s="39">
        <f t="shared" si="15"/>
        <v>1</v>
      </c>
      <c r="BK31" s="39">
        <f t="shared" si="16"/>
        <v>1</v>
      </c>
      <c r="BL31" s="21">
        <f t="shared" si="17"/>
        <v>119036</v>
      </c>
      <c r="BM31" s="21">
        <f t="shared" si="18"/>
        <v>3.1688900836721663</v>
      </c>
      <c r="BN31" s="21">
        <f t="shared" si="19"/>
        <v>0.64724957155818408</v>
      </c>
      <c r="BO31" s="21">
        <f t="shared" si="20"/>
        <v>0</v>
      </c>
      <c r="BP31" s="21">
        <f t="shared" si="21"/>
        <v>-8.7124903390570926E-2</v>
      </c>
      <c r="BQ31" s="21">
        <f t="shared" si="22"/>
        <v>3.1686380590745657</v>
      </c>
      <c r="BR31" s="21">
        <f t="shared" si="23"/>
        <v>3.1686716623542459</v>
      </c>
    </row>
    <row r="32" spans="1:70">
      <c r="A32" s="13">
        <v>29</v>
      </c>
      <c r="B32" s="12">
        <v>315607</v>
      </c>
      <c r="C32" s="12">
        <v>265577</v>
      </c>
      <c r="D32" s="9">
        <f t="shared" si="0"/>
        <v>37009.647132799997</v>
      </c>
      <c r="E32" s="14">
        <v>37.009647132799998</v>
      </c>
      <c r="F32" s="13">
        <v>57523</v>
      </c>
      <c r="G32" s="12">
        <v>57523</v>
      </c>
      <c r="H32" s="12">
        <v>1.0159358841699999</v>
      </c>
      <c r="I32" s="12">
        <v>5.1189351204399998</v>
      </c>
      <c r="J32" s="12">
        <v>221436</v>
      </c>
      <c r="K32" s="12">
        <v>14</v>
      </c>
      <c r="L32" s="14">
        <v>3198</v>
      </c>
      <c r="M32" s="13">
        <v>0.87867787173599998</v>
      </c>
      <c r="N32" s="12">
        <v>65137</v>
      </c>
      <c r="O32" s="12">
        <v>0.87867787173599998</v>
      </c>
      <c r="P32" s="12">
        <v>5.4513898740100002</v>
      </c>
      <c r="Q32" s="12">
        <v>142869</v>
      </c>
      <c r="R32" s="12">
        <v>6</v>
      </c>
      <c r="S32" s="14">
        <v>3380</v>
      </c>
      <c r="T32" s="13">
        <v>5.8309904401199999</v>
      </c>
      <c r="U32" s="12">
        <v>58725</v>
      </c>
      <c r="V32" s="12">
        <v>0.91376937835700001</v>
      </c>
      <c r="W32" s="12">
        <v>5.8357194805199999</v>
      </c>
      <c r="X32" s="12">
        <v>114205</v>
      </c>
      <c r="Y32" s="12">
        <v>13</v>
      </c>
      <c r="Z32" s="9">
        <v>3253</v>
      </c>
      <c r="AA32" s="13">
        <v>4.7889278193999996</v>
      </c>
      <c r="AB32" s="12">
        <v>58718</v>
      </c>
      <c r="AC32" s="12">
        <v>0.91377703824300005</v>
      </c>
      <c r="AD32" s="12">
        <v>5.0555023587500001</v>
      </c>
      <c r="AE32" s="12">
        <v>111026</v>
      </c>
      <c r="AF32" s="12">
        <v>12</v>
      </c>
      <c r="AG32" s="14">
        <v>3251</v>
      </c>
      <c r="AH32" s="13">
        <v>17259.623828299998</v>
      </c>
      <c r="AI32" s="12">
        <v>57523</v>
      </c>
      <c r="AJ32" s="12">
        <v>1.0159331648600001</v>
      </c>
      <c r="AK32" s="12">
        <v>6.0106174603199998</v>
      </c>
      <c r="AL32" s="12">
        <v>221420</v>
      </c>
      <c r="AM32" s="12">
        <v>30</v>
      </c>
      <c r="AN32" s="14">
        <v>3197</v>
      </c>
      <c r="AO32" s="13">
        <v>17259.195203399999</v>
      </c>
      <c r="AP32" s="12">
        <v>57523</v>
      </c>
      <c r="AQ32" s="12">
        <v>1.0159358841699999</v>
      </c>
      <c r="AR32" s="12">
        <v>5.1189351204399998</v>
      </c>
      <c r="AS32" s="12">
        <v>221422</v>
      </c>
      <c r="AT32" s="12">
        <v>30</v>
      </c>
      <c r="AU32" s="14">
        <v>3198</v>
      </c>
      <c r="AV32" s="21">
        <f t="shared" si="1"/>
        <v>1.0420626207200003</v>
      </c>
      <c r="AW32" s="21">
        <f t="shared" si="2"/>
        <v>0.42862489999970421</v>
      </c>
      <c r="AX32" s="21">
        <f t="shared" si="3"/>
        <v>0.13725801243399993</v>
      </c>
      <c r="AY32" s="21">
        <f t="shared" si="4"/>
        <v>7614</v>
      </c>
      <c r="AZ32" s="21">
        <f t="shared" si="5"/>
        <v>20513.352867200003</v>
      </c>
      <c r="BA32" s="21">
        <f t="shared" si="6"/>
        <v>28127.352867200003</v>
      </c>
      <c r="BB32" s="21">
        <f t="shared" si="7"/>
        <v>21715.352867200003</v>
      </c>
      <c r="BC32" s="21">
        <f t="shared" si="8"/>
        <v>21708.352867200003</v>
      </c>
      <c r="BD32" s="21">
        <f t="shared" si="9"/>
        <v>20513.352867200003</v>
      </c>
      <c r="BE32" s="21">
        <f t="shared" si="10"/>
        <v>20513.352867200003</v>
      </c>
      <c r="BF32" s="39">
        <f t="shared" si="11"/>
        <v>1</v>
      </c>
      <c r="BG32" s="39">
        <f t="shared" si="12"/>
        <v>1.3711728672193062</v>
      </c>
      <c r="BH32" s="39">
        <f t="shared" si="13"/>
        <v>1.0585959793009727</v>
      </c>
      <c r="BI32" s="39">
        <f t="shared" si="14"/>
        <v>1.0582547381569571</v>
      </c>
      <c r="BJ32" s="39">
        <f t="shared" si="15"/>
        <v>1</v>
      </c>
      <c r="BK32" s="39">
        <f t="shared" si="16"/>
        <v>1</v>
      </c>
      <c r="BL32" s="21">
        <f t="shared" si="17"/>
        <v>114205</v>
      </c>
      <c r="BM32" s="21">
        <f t="shared" si="18"/>
        <v>0.93893437240050781</v>
      </c>
      <c r="BN32" s="21">
        <f t="shared" si="19"/>
        <v>0.25098725975219999</v>
      </c>
      <c r="BO32" s="21">
        <f t="shared" si="20"/>
        <v>0</v>
      </c>
      <c r="BP32" s="21">
        <f t="shared" si="21"/>
        <v>-2.783590911080951E-2</v>
      </c>
      <c r="BQ32" s="21">
        <f t="shared" si="22"/>
        <v>0.93879427345562805</v>
      </c>
      <c r="BR32" s="21">
        <f t="shared" si="23"/>
        <v>0.93881178582373803</v>
      </c>
    </row>
    <row r="33" spans="1:70">
      <c r="A33" s="13">
        <v>30</v>
      </c>
      <c r="B33" s="12">
        <v>484566</v>
      </c>
      <c r="C33" s="12">
        <v>524288</v>
      </c>
      <c r="D33" s="9">
        <f t="shared" si="0"/>
        <v>67208.315358599997</v>
      </c>
      <c r="E33" s="14">
        <v>67.208315358600004</v>
      </c>
      <c r="F33" s="13">
        <v>92457</v>
      </c>
      <c r="G33" s="12">
        <v>92457</v>
      </c>
      <c r="H33" s="12">
        <v>1.2198342531499999</v>
      </c>
      <c r="I33" s="12">
        <v>7.8913662365399997</v>
      </c>
      <c r="J33" s="12">
        <v>357085</v>
      </c>
      <c r="K33" s="12">
        <v>22</v>
      </c>
      <c r="L33" s="14">
        <v>1350</v>
      </c>
      <c r="M33" s="13">
        <v>1.1814837357500001</v>
      </c>
      <c r="N33" s="12">
        <v>95482</v>
      </c>
      <c r="O33" s="12">
        <v>1.1814837357500001</v>
      </c>
      <c r="P33" s="12">
        <v>8.0100645743100003</v>
      </c>
      <c r="Q33" s="12">
        <v>151509</v>
      </c>
      <c r="R33" s="12">
        <v>5</v>
      </c>
      <c r="S33" s="14">
        <v>1336</v>
      </c>
      <c r="T33" s="13">
        <v>8.4323415584399992</v>
      </c>
      <c r="U33" s="12">
        <v>92612</v>
      </c>
      <c r="V33" s="12">
        <v>1.2170502636</v>
      </c>
      <c r="W33" s="12">
        <v>8.6191449134199996</v>
      </c>
      <c r="X33" s="12">
        <v>87750</v>
      </c>
      <c r="Y33" s="12">
        <v>9</v>
      </c>
      <c r="Z33" s="9">
        <v>1356</v>
      </c>
      <c r="AA33" s="13">
        <v>7.0306270812499996</v>
      </c>
      <c r="AB33" s="12">
        <v>92612</v>
      </c>
      <c r="AC33" s="12">
        <v>1.2170502636</v>
      </c>
      <c r="AD33" s="12">
        <v>7.8944346348099996</v>
      </c>
      <c r="AE33" s="12">
        <v>84593</v>
      </c>
      <c r="AF33" s="12">
        <v>9</v>
      </c>
      <c r="AG33" s="14">
        <v>1356</v>
      </c>
      <c r="AH33" s="13">
        <v>27740.839981199999</v>
      </c>
      <c r="AI33" s="12">
        <v>92457</v>
      </c>
      <c r="AJ33" s="12">
        <v>1.2198342531499999</v>
      </c>
      <c r="AK33" s="12">
        <v>8.6205913780699994</v>
      </c>
      <c r="AL33" s="12">
        <v>357062</v>
      </c>
      <c r="AM33" s="12">
        <v>47</v>
      </c>
      <c r="AN33" s="14">
        <v>1350</v>
      </c>
      <c r="AO33" s="13">
        <v>27740.278257099999</v>
      </c>
      <c r="AP33" s="12">
        <v>92457</v>
      </c>
      <c r="AQ33" s="12">
        <v>1.2198342531499999</v>
      </c>
      <c r="AR33" s="12">
        <v>7.8913662365399997</v>
      </c>
      <c r="AS33" s="12">
        <v>357064</v>
      </c>
      <c r="AT33" s="12">
        <v>47</v>
      </c>
      <c r="AU33" s="14">
        <v>1350</v>
      </c>
      <c r="AV33" s="21">
        <f t="shared" si="1"/>
        <v>1.4017144771899996</v>
      </c>
      <c r="AW33" s="21">
        <f t="shared" si="2"/>
        <v>0.56172409999999218</v>
      </c>
      <c r="AX33" s="21">
        <f t="shared" si="3"/>
        <v>3.8350517399999839E-2</v>
      </c>
      <c r="AY33" s="21">
        <f t="shared" si="4"/>
        <v>3025</v>
      </c>
      <c r="AZ33" s="21">
        <f t="shared" si="5"/>
        <v>25248.684641400003</v>
      </c>
      <c r="BA33" s="21">
        <f t="shared" si="6"/>
        <v>28273.684641400003</v>
      </c>
      <c r="BB33" s="21">
        <f t="shared" si="7"/>
        <v>25403.684641400003</v>
      </c>
      <c r="BC33" s="21">
        <f t="shared" si="8"/>
        <v>25403.684641400003</v>
      </c>
      <c r="BD33" s="21">
        <f t="shared" si="9"/>
        <v>25248.684641400003</v>
      </c>
      <c r="BE33" s="21">
        <f t="shared" si="10"/>
        <v>25248.684641400003</v>
      </c>
      <c r="BF33" s="39">
        <f t="shared" si="11"/>
        <v>1</v>
      </c>
      <c r="BG33" s="39">
        <f t="shared" si="12"/>
        <v>1.1198082214168075</v>
      </c>
      <c r="BH33" s="39">
        <f t="shared" si="13"/>
        <v>1.0061389336593736</v>
      </c>
      <c r="BI33" s="39">
        <f t="shared" si="14"/>
        <v>1.0061389336593736</v>
      </c>
      <c r="BJ33" s="39">
        <f t="shared" si="15"/>
        <v>1</v>
      </c>
      <c r="BK33" s="39">
        <f t="shared" si="16"/>
        <v>1</v>
      </c>
      <c r="BL33" s="21">
        <f t="shared" si="17"/>
        <v>87750</v>
      </c>
      <c r="BM33" s="21">
        <f t="shared" si="18"/>
        <v>3.0693447293447291</v>
      </c>
      <c r="BN33" s="21">
        <f t="shared" si="19"/>
        <v>0.72659829059829062</v>
      </c>
      <c r="BO33" s="21">
        <f t="shared" si="20"/>
        <v>0</v>
      </c>
      <c r="BP33" s="21">
        <f t="shared" si="21"/>
        <v>-3.5977207977207978E-2</v>
      </c>
      <c r="BQ33" s="21">
        <f t="shared" si="22"/>
        <v>3.0690826210826212</v>
      </c>
      <c r="BR33" s="21">
        <f t="shared" si="23"/>
        <v>3.069105413105413</v>
      </c>
    </row>
    <row r="34" spans="1:70">
      <c r="A34" s="13">
        <v>31</v>
      </c>
      <c r="B34" s="12">
        <v>743837</v>
      </c>
      <c r="C34" s="12">
        <v>33918</v>
      </c>
      <c r="D34" s="9">
        <f t="shared" si="0"/>
        <v>36484.996852099997</v>
      </c>
      <c r="E34" s="14">
        <v>36.484996852099997</v>
      </c>
      <c r="F34" s="13">
        <v>68625</v>
      </c>
      <c r="G34" s="12">
        <v>68625</v>
      </c>
      <c r="H34" s="12">
        <v>0.86776628792699995</v>
      </c>
      <c r="I34" s="12">
        <v>5.7477489316200003</v>
      </c>
      <c r="J34" s="12">
        <v>458652</v>
      </c>
      <c r="K34" s="12">
        <v>27</v>
      </c>
      <c r="L34" s="14">
        <v>840</v>
      </c>
      <c r="M34" s="13">
        <v>0.82310954612999998</v>
      </c>
      <c r="N34" s="12">
        <v>69540</v>
      </c>
      <c r="O34" s="12">
        <v>0.82310954612999998</v>
      </c>
      <c r="P34" s="12">
        <v>5.8739645021599998</v>
      </c>
      <c r="Q34" s="12">
        <v>157757</v>
      </c>
      <c r="R34" s="12">
        <v>6</v>
      </c>
      <c r="S34" s="14">
        <v>774</v>
      </c>
      <c r="T34" s="13">
        <v>6.0964638888899998</v>
      </c>
      <c r="U34" s="12">
        <v>69094</v>
      </c>
      <c r="V34" s="12">
        <v>0.82420292737900003</v>
      </c>
      <c r="W34" s="12">
        <v>6.3630744949500002</v>
      </c>
      <c r="X34" s="12">
        <v>132339</v>
      </c>
      <c r="Y34" s="12">
        <v>14</v>
      </c>
      <c r="Z34" s="9">
        <v>755</v>
      </c>
      <c r="AA34" s="13">
        <v>5.08606068931</v>
      </c>
      <c r="AB34" s="12">
        <v>69094</v>
      </c>
      <c r="AC34" s="12">
        <v>0.82420292737900003</v>
      </c>
      <c r="AD34" s="12">
        <v>5.8385836330299998</v>
      </c>
      <c r="AE34" s="12">
        <v>131007</v>
      </c>
      <c r="AF34" s="12">
        <v>13</v>
      </c>
      <c r="AG34" s="14">
        <v>755</v>
      </c>
      <c r="AH34" s="13">
        <v>20590.2389153</v>
      </c>
      <c r="AI34" s="12">
        <v>68625</v>
      </c>
      <c r="AJ34" s="12">
        <v>0.86776628792699995</v>
      </c>
      <c r="AK34" s="12">
        <v>6.3661819264100004</v>
      </c>
      <c r="AL34" s="12">
        <v>458603</v>
      </c>
      <c r="AM34" s="12">
        <v>62</v>
      </c>
      <c r="AN34" s="14">
        <v>840</v>
      </c>
      <c r="AO34" s="13">
        <v>20589.818093999998</v>
      </c>
      <c r="AP34" s="12">
        <v>68625</v>
      </c>
      <c r="AQ34" s="12">
        <v>0.86776628792699995</v>
      </c>
      <c r="AR34" s="12">
        <v>5.7477489316200003</v>
      </c>
      <c r="AS34" s="12">
        <v>458609</v>
      </c>
      <c r="AT34" s="12">
        <v>62</v>
      </c>
      <c r="AU34" s="14">
        <v>840</v>
      </c>
      <c r="AV34" s="21">
        <f t="shared" si="1"/>
        <v>1.0104031995799998</v>
      </c>
      <c r="AW34" s="21">
        <f t="shared" si="2"/>
        <v>0.42082130000198958</v>
      </c>
      <c r="AX34" s="21">
        <f t="shared" si="3"/>
        <v>4.4656741796999966E-2</v>
      </c>
      <c r="AY34" s="21">
        <f t="shared" si="4"/>
        <v>915</v>
      </c>
      <c r="AZ34" s="21">
        <f t="shared" si="5"/>
        <v>32140.003147900003</v>
      </c>
      <c r="BA34" s="21">
        <f t="shared" si="6"/>
        <v>33055.003147900003</v>
      </c>
      <c r="BB34" s="21">
        <f t="shared" si="7"/>
        <v>32609.003147900003</v>
      </c>
      <c r="BC34" s="21">
        <f t="shared" si="8"/>
        <v>32609.003147900003</v>
      </c>
      <c r="BD34" s="21">
        <f t="shared" si="9"/>
        <v>32140.003147900003</v>
      </c>
      <c r="BE34" s="21">
        <f t="shared" si="10"/>
        <v>32140.003147900003</v>
      </c>
      <c r="BF34" s="39">
        <f t="shared" si="11"/>
        <v>1</v>
      </c>
      <c r="BG34" s="39">
        <f t="shared" si="12"/>
        <v>1.02846919447361</v>
      </c>
      <c r="BH34" s="39">
        <f t="shared" si="13"/>
        <v>1.014592406784834</v>
      </c>
      <c r="BI34" s="39">
        <f t="shared" si="14"/>
        <v>1.014592406784834</v>
      </c>
      <c r="BJ34" s="39">
        <f t="shared" si="15"/>
        <v>1</v>
      </c>
      <c r="BK34" s="39">
        <f t="shared" si="16"/>
        <v>1</v>
      </c>
      <c r="BL34" s="21">
        <f t="shared" si="17"/>
        <v>132339</v>
      </c>
      <c r="BM34" s="21">
        <f t="shared" si="18"/>
        <v>2.4657357241629452</v>
      </c>
      <c r="BN34" s="21">
        <f t="shared" si="19"/>
        <v>0.19206734220448998</v>
      </c>
      <c r="BO34" s="21">
        <f t="shared" si="20"/>
        <v>0</v>
      </c>
      <c r="BP34" s="21">
        <f t="shared" si="21"/>
        <v>-1.0065060186339628E-2</v>
      </c>
      <c r="BQ34" s="21">
        <f t="shared" si="22"/>
        <v>2.4653654629398742</v>
      </c>
      <c r="BR34" s="21">
        <f t="shared" si="23"/>
        <v>2.4654108010488214</v>
      </c>
    </row>
    <row r="35" spans="1:70">
      <c r="A35" s="13">
        <v>32</v>
      </c>
      <c r="B35" s="12">
        <v>435879</v>
      </c>
      <c r="C35" s="12">
        <v>701299</v>
      </c>
      <c r="D35" s="9">
        <f t="shared" si="0"/>
        <v>65262.800027099998</v>
      </c>
      <c r="E35" s="14">
        <v>65.262800027099999</v>
      </c>
      <c r="F35" s="13">
        <v>75308</v>
      </c>
      <c r="G35" s="12">
        <v>75308</v>
      </c>
      <c r="H35" s="12">
        <v>0.91760481576099995</v>
      </c>
      <c r="I35" s="12">
        <v>6.4564798118500004</v>
      </c>
      <c r="J35" s="12">
        <v>506602</v>
      </c>
      <c r="K35" s="12">
        <v>34</v>
      </c>
      <c r="L35" s="14">
        <v>775</v>
      </c>
      <c r="M35" s="13">
        <v>0.89465946161499998</v>
      </c>
      <c r="N35" s="12">
        <v>81861</v>
      </c>
      <c r="O35" s="12">
        <v>0.89465946161499998</v>
      </c>
      <c r="P35" s="12">
        <v>7.2841412781699999</v>
      </c>
      <c r="Q35" s="12">
        <v>194881</v>
      </c>
      <c r="R35" s="12">
        <v>8</v>
      </c>
      <c r="S35" s="14">
        <v>751</v>
      </c>
      <c r="T35" s="13">
        <v>6.70056663059</v>
      </c>
      <c r="U35" s="12">
        <v>75308</v>
      </c>
      <c r="V35" s="12">
        <v>0.91760481576099995</v>
      </c>
      <c r="W35" s="12">
        <v>7.0285742063500001</v>
      </c>
      <c r="X35" s="12">
        <v>123209</v>
      </c>
      <c r="Y35" s="12">
        <v>14</v>
      </c>
      <c r="Z35" s="9">
        <v>775</v>
      </c>
      <c r="AA35" s="13">
        <v>5.6064511904799996</v>
      </c>
      <c r="AB35" s="12">
        <v>75317</v>
      </c>
      <c r="AC35" s="12">
        <v>0.91420397128399999</v>
      </c>
      <c r="AD35" s="12">
        <v>6.4745164418899996</v>
      </c>
      <c r="AE35" s="12">
        <v>113414</v>
      </c>
      <c r="AF35" s="12">
        <v>12</v>
      </c>
      <c r="AG35" s="14">
        <v>773</v>
      </c>
      <c r="AH35" s="13">
        <v>22595.355508100001</v>
      </c>
      <c r="AI35" s="12">
        <v>75308</v>
      </c>
      <c r="AJ35" s="12">
        <v>0.91760481576099995</v>
      </c>
      <c r="AK35" s="12">
        <v>7.0285742063500001</v>
      </c>
      <c r="AL35" s="12">
        <v>506573</v>
      </c>
      <c r="AM35" s="12">
        <v>68</v>
      </c>
      <c r="AN35" s="14">
        <v>775</v>
      </c>
      <c r="AO35" s="13">
        <v>22594.9180136</v>
      </c>
      <c r="AP35" s="12">
        <v>75308</v>
      </c>
      <c r="AQ35" s="12">
        <v>0.91760481576099995</v>
      </c>
      <c r="AR35" s="12">
        <v>6.4564798118500004</v>
      </c>
      <c r="AS35" s="12">
        <v>506578</v>
      </c>
      <c r="AT35" s="12">
        <v>68</v>
      </c>
      <c r="AU35" s="14">
        <v>775</v>
      </c>
      <c r="AV35" s="21">
        <f t="shared" si="1"/>
        <v>1.0941154401100004</v>
      </c>
      <c r="AW35" s="21">
        <f t="shared" si="2"/>
        <v>0.43749450000177603</v>
      </c>
      <c r="AX35" s="21">
        <f t="shared" si="3"/>
        <v>2.2945354145999963E-2</v>
      </c>
      <c r="AY35" s="21">
        <f t="shared" si="4"/>
        <v>6553</v>
      </c>
      <c r="AZ35" s="21">
        <f t="shared" si="5"/>
        <v>10045.199972900002</v>
      </c>
      <c r="BA35" s="21">
        <f t="shared" si="6"/>
        <v>16598.199972900002</v>
      </c>
      <c r="BB35" s="21">
        <f t="shared" si="7"/>
        <v>10045.199972900002</v>
      </c>
      <c r="BC35" s="21">
        <f t="shared" si="8"/>
        <v>10054.199972900002</v>
      </c>
      <c r="BD35" s="21">
        <f t="shared" si="9"/>
        <v>10045.199972900002</v>
      </c>
      <c r="BE35" s="21">
        <f t="shared" si="10"/>
        <v>10045.199972900002</v>
      </c>
      <c r="BF35" s="39">
        <f t="shared" si="11"/>
        <v>1</v>
      </c>
      <c r="BG35" s="39">
        <f t="shared" si="12"/>
        <v>1.6523513735593838</v>
      </c>
      <c r="BH35" s="39">
        <f t="shared" si="13"/>
        <v>1</v>
      </c>
      <c r="BI35" s="39">
        <f t="shared" si="14"/>
        <v>1.0008959503070403</v>
      </c>
      <c r="BJ35" s="39">
        <f t="shared" si="15"/>
        <v>1</v>
      </c>
      <c r="BK35" s="39">
        <f t="shared" si="16"/>
        <v>1</v>
      </c>
      <c r="BL35" s="21">
        <f t="shared" si="17"/>
        <v>123209</v>
      </c>
      <c r="BM35" s="21">
        <f t="shared" si="18"/>
        <v>3.1117288509767955</v>
      </c>
      <c r="BN35" s="21">
        <f t="shared" si="19"/>
        <v>0.58171075164963604</v>
      </c>
      <c r="BO35" s="21">
        <f t="shared" si="20"/>
        <v>0</v>
      </c>
      <c r="BP35" s="21">
        <f t="shared" si="21"/>
        <v>-7.9499062568481202E-2</v>
      </c>
      <c r="BQ35" s="21">
        <f t="shared" si="22"/>
        <v>3.1114934785608193</v>
      </c>
      <c r="BR35" s="21">
        <f t="shared" si="23"/>
        <v>3.11153406001185</v>
      </c>
    </row>
    <row r="36" spans="1:70">
      <c r="A36" s="13">
        <v>33</v>
      </c>
      <c r="B36" s="12">
        <v>341332</v>
      </c>
      <c r="C36" s="12">
        <v>466565</v>
      </c>
      <c r="D36" s="9">
        <f t="shared" si="0"/>
        <v>62425.888196699998</v>
      </c>
      <c r="E36" s="14">
        <v>62.425888196700001</v>
      </c>
      <c r="F36" s="13">
        <v>87891</v>
      </c>
      <c r="G36" s="12">
        <v>87891</v>
      </c>
      <c r="H36" s="12">
        <v>1.4363317038600001</v>
      </c>
      <c r="I36" s="12">
        <v>7.7594074259100001</v>
      </c>
      <c r="J36" s="12">
        <v>583000</v>
      </c>
      <c r="K36" s="12">
        <v>49</v>
      </c>
      <c r="L36" s="14">
        <v>2862</v>
      </c>
      <c r="M36" s="13">
        <v>1.12743975806</v>
      </c>
      <c r="N36" s="12">
        <v>94187</v>
      </c>
      <c r="O36" s="12">
        <v>1.12743975806</v>
      </c>
      <c r="P36" s="12">
        <v>7.8801962204500002</v>
      </c>
      <c r="Q36" s="12">
        <v>380566</v>
      </c>
      <c r="R36" s="12">
        <v>17</v>
      </c>
      <c r="S36" s="14">
        <v>2193</v>
      </c>
      <c r="T36" s="13">
        <v>8.2302950577199994</v>
      </c>
      <c r="U36" s="12">
        <v>91226</v>
      </c>
      <c r="V36" s="12">
        <v>1.1469034867300001</v>
      </c>
      <c r="W36" s="12">
        <v>8.4131667027399999</v>
      </c>
      <c r="X36" s="12">
        <v>255549</v>
      </c>
      <c r="Y36" s="12">
        <v>29</v>
      </c>
      <c r="Z36" s="9">
        <v>2273</v>
      </c>
      <c r="AA36" s="13">
        <v>6.8212212454200003</v>
      </c>
      <c r="AB36" s="12">
        <v>91226</v>
      </c>
      <c r="AC36" s="12">
        <v>1.1469023171499999</v>
      </c>
      <c r="AD36" s="12">
        <v>7.62658100233</v>
      </c>
      <c r="AE36" s="12">
        <v>243036</v>
      </c>
      <c r="AF36" s="12">
        <v>28</v>
      </c>
      <c r="AG36" s="14">
        <v>2273</v>
      </c>
      <c r="AH36" s="13">
        <v>26371.269906400001</v>
      </c>
      <c r="AI36" s="12">
        <v>87891</v>
      </c>
      <c r="AJ36" s="12">
        <v>1.4363317038600001</v>
      </c>
      <c r="AK36" s="12">
        <v>8.9128458513699993</v>
      </c>
      <c r="AL36" s="12">
        <v>582981</v>
      </c>
      <c r="AM36" s="12">
        <v>78</v>
      </c>
      <c r="AN36" s="14">
        <v>2862</v>
      </c>
      <c r="AO36" s="13">
        <v>26370.662036999998</v>
      </c>
      <c r="AP36" s="12">
        <v>87891</v>
      </c>
      <c r="AQ36" s="12">
        <v>1.4363305342799999</v>
      </c>
      <c r="AR36" s="12">
        <v>7.7592837995300004</v>
      </c>
      <c r="AS36" s="12">
        <v>582984</v>
      </c>
      <c r="AT36" s="12">
        <v>78</v>
      </c>
      <c r="AU36" s="14">
        <v>2862</v>
      </c>
      <c r="AV36" s="21">
        <f t="shared" si="1"/>
        <v>1.4090738122999991</v>
      </c>
      <c r="AW36" s="21">
        <f t="shared" si="2"/>
        <v>0.60786940000252798</v>
      </c>
      <c r="AX36" s="21">
        <f t="shared" si="3"/>
        <v>0.30889194580000012</v>
      </c>
      <c r="AY36" s="21">
        <f t="shared" si="4"/>
        <v>6296</v>
      </c>
      <c r="AZ36" s="21">
        <f t="shared" si="5"/>
        <v>25465.111803300002</v>
      </c>
      <c r="BA36" s="21">
        <f t="shared" si="6"/>
        <v>31761.111803300002</v>
      </c>
      <c r="BB36" s="21">
        <f t="shared" si="7"/>
        <v>28800.111803300002</v>
      </c>
      <c r="BC36" s="21">
        <f t="shared" si="8"/>
        <v>28800.111803300002</v>
      </c>
      <c r="BD36" s="21">
        <f t="shared" si="9"/>
        <v>25465.111803300002</v>
      </c>
      <c r="BE36" s="21">
        <f t="shared" si="10"/>
        <v>25465.111803300002</v>
      </c>
      <c r="BF36" s="39">
        <f t="shared" si="11"/>
        <v>1</v>
      </c>
      <c r="BG36" s="39">
        <f t="shared" si="12"/>
        <v>1.2472402261035471</v>
      </c>
      <c r="BH36" s="39">
        <f t="shared" si="13"/>
        <v>1.1309634933378858</v>
      </c>
      <c r="BI36" s="39">
        <f t="shared" si="14"/>
        <v>1.1309634933378858</v>
      </c>
      <c r="BJ36" s="39">
        <f t="shared" si="15"/>
        <v>1</v>
      </c>
      <c r="BK36" s="39">
        <f t="shared" si="16"/>
        <v>1</v>
      </c>
      <c r="BL36" s="21">
        <f t="shared" si="17"/>
        <v>255549</v>
      </c>
      <c r="BM36" s="21">
        <f t="shared" si="18"/>
        <v>1.2813628697431805</v>
      </c>
      <c r="BN36" s="21">
        <f t="shared" si="19"/>
        <v>0.48920950580906208</v>
      </c>
      <c r="BO36" s="21">
        <f t="shared" si="20"/>
        <v>0</v>
      </c>
      <c r="BP36" s="21">
        <f t="shared" si="21"/>
        <v>-4.8965169106511865E-2</v>
      </c>
      <c r="BQ36" s="21">
        <f t="shared" si="22"/>
        <v>1.2812885200098612</v>
      </c>
      <c r="BR36" s="21">
        <f t="shared" si="23"/>
        <v>1.2813002594414378</v>
      </c>
    </row>
    <row r="37" spans="1:70">
      <c r="A37" s="13">
        <v>34</v>
      </c>
      <c r="B37" s="12">
        <v>597389</v>
      </c>
      <c r="C37" s="12">
        <v>552071</v>
      </c>
      <c r="D37" s="9">
        <f t="shared" si="0"/>
        <v>97201.0615368</v>
      </c>
      <c r="E37" s="14">
        <v>97.201061536799997</v>
      </c>
      <c r="F37" s="13">
        <v>109014</v>
      </c>
      <c r="G37" s="12">
        <v>109014</v>
      </c>
      <c r="H37" s="12">
        <v>1.2906562187799999</v>
      </c>
      <c r="I37" s="12">
        <v>9.1354385531099993</v>
      </c>
      <c r="J37" s="12">
        <v>522083</v>
      </c>
      <c r="K37" s="12">
        <v>31</v>
      </c>
      <c r="L37" s="14">
        <v>827</v>
      </c>
      <c r="M37" s="13">
        <v>1.2046647393500001</v>
      </c>
      <c r="N37" s="12">
        <v>111409</v>
      </c>
      <c r="O37" s="12">
        <v>1.2046647393500001</v>
      </c>
      <c r="P37" s="12">
        <v>9.7788209040999998</v>
      </c>
      <c r="Q37" s="12">
        <v>197056</v>
      </c>
      <c r="R37" s="12">
        <v>8</v>
      </c>
      <c r="S37" s="14">
        <v>903</v>
      </c>
      <c r="T37" s="13">
        <v>9.4871064935099998</v>
      </c>
      <c r="U37" s="12">
        <v>110827</v>
      </c>
      <c r="V37" s="12">
        <v>1.20531532557</v>
      </c>
      <c r="W37" s="12">
        <v>10.3408185065</v>
      </c>
      <c r="X37" s="12">
        <v>112303</v>
      </c>
      <c r="Y37" s="12">
        <v>13</v>
      </c>
      <c r="Z37" s="9">
        <v>918</v>
      </c>
      <c r="AA37" s="13">
        <v>7.97126193251</v>
      </c>
      <c r="AB37" s="12">
        <v>109018</v>
      </c>
      <c r="AC37" s="12">
        <v>1.28586450092</v>
      </c>
      <c r="AD37" s="12">
        <v>9.1288708874500006</v>
      </c>
      <c r="AE37" s="12">
        <v>100001</v>
      </c>
      <c r="AF37" s="12">
        <v>11</v>
      </c>
      <c r="AG37" s="14">
        <v>833</v>
      </c>
      <c r="AH37" s="13">
        <v>32708.3983983</v>
      </c>
      <c r="AI37" s="12">
        <v>109014</v>
      </c>
      <c r="AJ37" s="12">
        <v>1.28509306643</v>
      </c>
      <c r="AK37" s="12">
        <v>9.8242985570000005</v>
      </c>
      <c r="AL37" s="12">
        <v>522066</v>
      </c>
      <c r="AM37" s="12">
        <v>70</v>
      </c>
      <c r="AN37" s="14">
        <v>825</v>
      </c>
      <c r="AO37" s="13">
        <v>32707.774281000002</v>
      </c>
      <c r="AP37" s="12">
        <v>109014</v>
      </c>
      <c r="AQ37" s="12">
        <v>1.28509306643</v>
      </c>
      <c r="AR37" s="12">
        <v>9.1300764318999992</v>
      </c>
      <c r="AS37" s="12">
        <v>522067</v>
      </c>
      <c r="AT37" s="12">
        <v>70</v>
      </c>
      <c r="AU37" s="14">
        <v>825</v>
      </c>
      <c r="AV37" s="21">
        <f t="shared" si="1"/>
        <v>1.5158445609999998</v>
      </c>
      <c r="AW37" s="21">
        <f t="shared" si="2"/>
        <v>0.62411729999803356</v>
      </c>
      <c r="AX37" s="21">
        <f t="shared" si="3"/>
        <v>8.5991479429999851E-2</v>
      </c>
      <c r="AY37" s="21">
        <f t="shared" si="4"/>
        <v>2395</v>
      </c>
      <c r="AZ37" s="21">
        <f t="shared" si="5"/>
        <v>11812.9384632</v>
      </c>
      <c r="BA37" s="21">
        <f t="shared" si="6"/>
        <v>14207.9384632</v>
      </c>
      <c r="BB37" s="21">
        <f t="shared" si="7"/>
        <v>13625.9384632</v>
      </c>
      <c r="BC37" s="21">
        <f t="shared" si="8"/>
        <v>11816.9384632</v>
      </c>
      <c r="BD37" s="21">
        <f t="shared" si="9"/>
        <v>11812.9384632</v>
      </c>
      <c r="BE37" s="21">
        <f t="shared" si="10"/>
        <v>11812.9384632</v>
      </c>
      <c r="BF37" s="39">
        <f t="shared" si="11"/>
        <v>1</v>
      </c>
      <c r="BG37" s="39">
        <f t="shared" si="12"/>
        <v>1.2027437971899178</v>
      </c>
      <c r="BH37" s="39">
        <f t="shared" si="13"/>
        <v>1.153475784678631</v>
      </c>
      <c r="BI37" s="39">
        <f t="shared" si="14"/>
        <v>1.000338611769837</v>
      </c>
      <c r="BJ37" s="39">
        <f t="shared" si="15"/>
        <v>1</v>
      </c>
      <c r="BK37" s="39">
        <f t="shared" si="16"/>
        <v>1</v>
      </c>
      <c r="BL37" s="21">
        <f t="shared" si="17"/>
        <v>112303</v>
      </c>
      <c r="BM37" s="21">
        <f t="shared" si="18"/>
        <v>3.6488784805392553</v>
      </c>
      <c r="BN37" s="21">
        <f t="shared" si="19"/>
        <v>0.75468153121466031</v>
      </c>
      <c r="BO37" s="21">
        <f t="shared" si="20"/>
        <v>0</v>
      </c>
      <c r="BP37" s="21">
        <f t="shared" si="21"/>
        <v>-0.10954293295815784</v>
      </c>
      <c r="BQ37" s="21">
        <f t="shared" si="22"/>
        <v>3.6487271043516203</v>
      </c>
      <c r="BR37" s="21">
        <f t="shared" si="23"/>
        <v>3.6487360088332457</v>
      </c>
    </row>
    <row r="38" spans="1:70">
      <c r="A38" s="13">
        <v>35</v>
      </c>
      <c r="B38" s="12">
        <v>234384</v>
      </c>
      <c r="C38" s="12">
        <v>657643</v>
      </c>
      <c r="D38" s="9">
        <f t="shared" si="0"/>
        <v>44129.401376100002</v>
      </c>
      <c r="E38" s="14">
        <v>44.129401376099999</v>
      </c>
      <c r="F38" s="13">
        <v>59665</v>
      </c>
      <c r="G38" s="12">
        <v>59665</v>
      </c>
      <c r="H38" s="12">
        <v>0.93769036619799995</v>
      </c>
      <c r="I38" s="12">
        <v>5.2653443750699997</v>
      </c>
      <c r="J38" s="12">
        <v>244689</v>
      </c>
      <c r="K38" s="12">
        <v>13</v>
      </c>
      <c r="L38" s="14">
        <v>1103</v>
      </c>
      <c r="M38" s="13">
        <v>0.81423876662299999</v>
      </c>
      <c r="N38" s="12">
        <v>68469</v>
      </c>
      <c r="O38" s="12">
        <v>0.81423876662299999</v>
      </c>
      <c r="P38" s="12">
        <v>5.8049664640899996</v>
      </c>
      <c r="Q38" s="12">
        <v>166406</v>
      </c>
      <c r="R38" s="12">
        <v>7</v>
      </c>
      <c r="S38" s="14">
        <v>933</v>
      </c>
      <c r="T38" s="13">
        <v>5.7843921717200004</v>
      </c>
      <c r="U38" s="12">
        <v>60996</v>
      </c>
      <c r="V38" s="12">
        <v>0.85853818898599998</v>
      </c>
      <c r="W38" s="12">
        <v>5.8622756493499999</v>
      </c>
      <c r="X38" s="12">
        <v>123789</v>
      </c>
      <c r="Y38" s="12">
        <v>13</v>
      </c>
      <c r="Z38" s="9">
        <v>980</v>
      </c>
      <c r="AA38" s="13">
        <v>4.7833087384799997</v>
      </c>
      <c r="AB38" s="12">
        <v>60985</v>
      </c>
      <c r="AC38" s="12">
        <v>0.85857142088399996</v>
      </c>
      <c r="AD38" s="12">
        <v>5.1933690920200002</v>
      </c>
      <c r="AE38" s="12">
        <v>119786</v>
      </c>
      <c r="AF38" s="12">
        <v>13</v>
      </c>
      <c r="AG38" s="14">
        <v>977</v>
      </c>
      <c r="AH38" s="13">
        <v>17902.128143099999</v>
      </c>
      <c r="AI38" s="12">
        <v>59665</v>
      </c>
      <c r="AJ38" s="12">
        <v>0.93769036619799995</v>
      </c>
      <c r="AK38" s="12">
        <v>5.9368606060599998</v>
      </c>
      <c r="AL38" s="12">
        <v>244680</v>
      </c>
      <c r="AM38" s="12">
        <v>31</v>
      </c>
      <c r="AN38" s="14">
        <v>1103</v>
      </c>
      <c r="AO38" s="13">
        <v>17901.739109900001</v>
      </c>
      <c r="AP38" s="12">
        <v>59665</v>
      </c>
      <c r="AQ38" s="12">
        <v>0.93769036619799995</v>
      </c>
      <c r="AR38" s="12">
        <v>5.2653443750699997</v>
      </c>
      <c r="AS38" s="12">
        <v>244683</v>
      </c>
      <c r="AT38" s="12">
        <v>32</v>
      </c>
      <c r="AU38" s="14">
        <v>1103</v>
      </c>
      <c r="AV38" s="21">
        <f t="shared" si="1"/>
        <v>1.0010834332400007</v>
      </c>
      <c r="AW38" s="21">
        <f t="shared" si="2"/>
        <v>0.38903319999735686</v>
      </c>
      <c r="AX38" s="21">
        <f t="shared" si="3"/>
        <v>0.12345159957499996</v>
      </c>
      <c r="AY38" s="21">
        <f t="shared" si="4"/>
        <v>8804</v>
      </c>
      <c r="AZ38" s="21">
        <f t="shared" si="5"/>
        <v>15535.598623899998</v>
      </c>
      <c r="BA38" s="21">
        <f t="shared" si="6"/>
        <v>24339.598623899998</v>
      </c>
      <c r="BB38" s="21">
        <f t="shared" si="7"/>
        <v>16866.598623899998</v>
      </c>
      <c r="BC38" s="21">
        <f t="shared" si="8"/>
        <v>16855.598623899998</v>
      </c>
      <c r="BD38" s="21">
        <f t="shared" si="9"/>
        <v>15535.598623899998</v>
      </c>
      <c r="BE38" s="21">
        <f t="shared" si="10"/>
        <v>15535.598623899998</v>
      </c>
      <c r="BF38" s="39">
        <f t="shared" si="11"/>
        <v>1</v>
      </c>
      <c r="BG38" s="39">
        <f t="shared" si="12"/>
        <v>1.5666984718861048</v>
      </c>
      <c r="BH38" s="39">
        <f t="shared" si="13"/>
        <v>1.0856742010541123</v>
      </c>
      <c r="BI38" s="39">
        <f t="shared" si="14"/>
        <v>1.0849661498057313</v>
      </c>
      <c r="BJ38" s="39">
        <f t="shared" si="15"/>
        <v>1</v>
      </c>
      <c r="BK38" s="39">
        <f t="shared" si="16"/>
        <v>1</v>
      </c>
      <c r="BL38" s="21">
        <f t="shared" si="17"/>
        <v>123789</v>
      </c>
      <c r="BM38" s="21">
        <f t="shared" si="18"/>
        <v>0.97666190049196622</v>
      </c>
      <c r="BN38" s="21">
        <f t="shared" si="19"/>
        <v>0.34427130035786702</v>
      </c>
      <c r="BO38" s="21">
        <f t="shared" si="20"/>
        <v>0</v>
      </c>
      <c r="BP38" s="21">
        <f t="shared" si="21"/>
        <v>-3.2337283603551203E-2</v>
      </c>
      <c r="BQ38" s="21">
        <f t="shared" si="22"/>
        <v>0.97658919613212802</v>
      </c>
      <c r="BR38" s="21">
        <f t="shared" si="23"/>
        <v>0.97661343091874075</v>
      </c>
    </row>
    <row r="39" spans="1:70">
      <c r="A39" s="13">
        <v>36</v>
      </c>
      <c r="B39" s="12">
        <v>554661</v>
      </c>
      <c r="C39" s="12">
        <v>572571</v>
      </c>
      <c r="D39" s="9">
        <f t="shared" si="0"/>
        <v>294051.70660200005</v>
      </c>
      <c r="E39" s="14">
        <v>294.05170660200002</v>
      </c>
      <c r="F39" s="13">
        <v>345158</v>
      </c>
      <c r="G39" s="12">
        <v>345158</v>
      </c>
      <c r="H39" s="12">
        <v>3.9203811822499999</v>
      </c>
      <c r="I39" s="12">
        <v>29.133363833400001</v>
      </c>
      <c r="J39" s="12">
        <v>906347</v>
      </c>
      <c r="K39" s="12">
        <v>64</v>
      </c>
      <c r="L39" s="14">
        <v>2009</v>
      </c>
      <c r="M39" s="13">
        <v>3.7907500380100001</v>
      </c>
      <c r="N39" s="12">
        <v>346412</v>
      </c>
      <c r="O39" s="12">
        <v>3.7907500380100001</v>
      </c>
      <c r="P39" s="12">
        <v>29.815033913299999</v>
      </c>
      <c r="Q39" s="12">
        <v>878051</v>
      </c>
      <c r="R39" s="12">
        <v>41</v>
      </c>
      <c r="S39" s="14">
        <v>1859</v>
      </c>
      <c r="T39" s="13">
        <v>29.5797264791</v>
      </c>
      <c r="U39" s="12">
        <v>346412</v>
      </c>
      <c r="V39" s="12">
        <v>3.7907500380100001</v>
      </c>
      <c r="W39" s="12">
        <v>31.597986075000001</v>
      </c>
      <c r="X39" s="12">
        <v>824631</v>
      </c>
      <c r="Y39" s="12">
        <v>98</v>
      </c>
      <c r="Z39" s="9">
        <v>1859</v>
      </c>
      <c r="AA39" s="13">
        <v>24.917649181400002</v>
      </c>
      <c r="AB39" s="12">
        <v>346400</v>
      </c>
      <c r="AC39" s="12">
        <v>3.7913283835199998</v>
      </c>
      <c r="AD39" s="12">
        <v>29.812529367900002</v>
      </c>
      <c r="AE39" s="12">
        <v>815171</v>
      </c>
      <c r="AF39" s="12">
        <v>95</v>
      </c>
      <c r="AG39" s="14">
        <v>1848</v>
      </c>
      <c r="AH39" s="13">
        <v>103560.482791</v>
      </c>
      <c r="AI39" s="12">
        <v>345158</v>
      </c>
      <c r="AJ39" s="12">
        <v>3.9148180299000002</v>
      </c>
      <c r="AK39" s="12">
        <v>31.072619155799998</v>
      </c>
      <c r="AL39" s="12">
        <v>906347</v>
      </c>
      <c r="AM39" s="12">
        <v>122</v>
      </c>
      <c r="AN39" s="14">
        <v>2007</v>
      </c>
      <c r="AO39" s="13">
        <v>103558.557254</v>
      </c>
      <c r="AP39" s="12">
        <v>345158</v>
      </c>
      <c r="AQ39" s="12">
        <v>3.9148180299000002</v>
      </c>
      <c r="AR39" s="12">
        <v>29.1280017122</v>
      </c>
      <c r="AS39" s="12">
        <v>906347</v>
      </c>
      <c r="AT39" s="12">
        <v>123</v>
      </c>
      <c r="AU39" s="14">
        <v>2007</v>
      </c>
      <c r="AV39" s="21">
        <f t="shared" si="1"/>
        <v>4.662077297699998</v>
      </c>
      <c r="AW39" s="21">
        <f t="shared" si="2"/>
        <v>1.9255370000028051</v>
      </c>
      <c r="AX39" s="21">
        <f t="shared" si="3"/>
        <v>0.12963114423999977</v>
      </c>
      <c r="AY39" s="21">
        <f t="shared" si="4"/>
        <v>1254</v>
      </c>
      <c r="AZ39" s="21">
        <f t="shared" si="5"/>
        <v>51106.293397999951</v>
      </c>
      <c r="BA39" s="21">
        <f t="shared" si="6"/>
        <v>52360.293397999951</v>
      </c>
      <c r="BB39" s="21">
        <f t="shared" si="7"/>
        <v>52360.293397999951</v>
      </c>
      <c r="BC39" s="21">
        <f t="shared" si="8"/>
        <v>52348.293397999951</v>
      </c>
      <c r="BD39" s="21">
        <f t="shared" si="9"/>
        <v>51106.293397999951</v>
      </c>
      <c r="BE39" s="21">
        <f t="shared" si="10"/>
        <v>51106.293397999951</v>
      </c>
      <c r="BF39" s="39">
        <f t="shared" si="11"/>
        <v>1</v>
      </c>
      <c r="BG39" s="39">
        <f t="shared" si="12"/>
        <v>1.0245370954656061</v>
      </c>
      <c r="BH39" s="39">
        <f t="shared" si="13"/>
        <v>1.0245370954656061</v>
      </c>
      <c r="BI39" s="39">
        <f t="shared" si="14"/>
        <v>1.0243022907243085</v>
      </c>
      <c r="BJ39" s="39">
        <f t="shared" si="15"/>
        <v>1</v>
      </c>
      <c r="BK39" s="39">
        <f t="shared" si="16"/>
        <v>1</v>
      </c>
      <c r="BL39" s="21">
        <f t="shared" si="17"/>
        <v>824631</v>
      </c>
      <c r="BM39" s="21">
        <f t="shared" si="18"/>
        <v>9.9094019021841284E-2</v>
      </c>
      <c r="BN39" s="21">
        <f t="shared" si="19"/>
        <v>6.4780489697816357E-2</v>
      </c>
      <c r="BO39" s="21">
        <f t="shared" si="20"/>
        <v>0</v>
      </c>
      <c r="BP39" s="21">
        <f t="shared" si="21"/>
        <v>-1.1471797688905704E-2</v>
      </c>
      <c r="BQ39" s="21">
        <f t="shared" si="22"/>
        <v>9.9094019021841284E-2</v>
      </c>
      <c r="BR39" s="21">
        <f t="shared" si="23"/>
        <v>9.9094019021841284E-2</v>
      </c>
    </row>
    <row r="40" spans="1:70">
      <c r="A40" s="13">
        <v>37</v>
      </c>
      <c r="B40" s="12">
        <v>70940</v>
      </c>
      <c r="C40" s="12">
        <v>892493</v>
      </c>
      <c r="D40" s="9">
        <f t="shared" si="0"/>
        <v>91386.316559899991</v>
      </c>
      <c r="E40" s="14">
        <v>91.386316559899996</v>
      </c>
      <c r="F40" s="13">
        <v>98915</v>
      </c>
      <c r="G40" s="12">
        <v>98915</v>
      </c>
      <c r="H40" s="12">
        <v>1.15910242338</v>
      </c>
      <c r="I40" s="12">
        <v>8.4117033299999999</v>
      </c>
      <c r="J40" s="12">
        <v>532229</v>
      </c>
      <c r="K40" s="12">
        <v>31</v>
      </c>
      <c r="L40" s="14">
        <v>860</v>
      </c>
      <c r="M40" s="13">
        <v>1.12404603846</v>
      </c>
      <c r="N40" s="12">
        <v>100300</v>
      </c>
      <c r="O40" s="12">
        <v>1.12404603846</v>
      </c>
      <c r="P40" s="12">
        <v>8.5959075202600008</v>
      </c>
      <c r="Q40" s="12">
        <v>157317</v>
      </c>
      <c r="R40" s="12">
        <v>6</v>
      </c>
      <c r="S40" s="14">
        <v>779</v>
      </c>
      <c r="T40" s="13">
        <v>8.5818694444400005</v>
      </c>
      <c r="U40" s="12">
        <v>99247</v>
      </c>
      <c r="V40" s="12">
        <v>1.1360696560000001</v>
      </c>
      <c r="W40" s="12">
        <v>8.9730910894699996</v>
      </c>
      <c r="X40" s="12">
        <v>109451</v>
      </c>
      <c r="Y40" s="12">
        <v>12</v>
      </c>
      <c r="Z40" s="9">
        <v>813</v>
      </c>
      <c r="AA40" s="13">
        <v>7.2110765984</v>
      </c>
      <c r="AB40" s="12">
        <v>99238</v>
      </c>
      <c r="AC40" s="12">
        <v>1.1356208539699999</v>
      </c>
      <c r="AD40" s="12">
        <v>8.43556439394</v>
      </c>
      <c r="AE40" s="12">
        <v>101385</v>
      </c>
      <c r="AF40" s="12">
        <v>11</v>
      </c>
      <c r="AG40" s="14">
        <v>816</v>
      </c>
      <c r="AH40" s="13">
        <v>29678.304936500001</v>
      </c>
      <c r="AI40" s="12">
        <v>98915</v>
      </c>
      <c r="AJ40" s="12">
        <v>1.15910242338</v>
      </c>
      <c r="AK40" s="12">
        <v>9.0192193722899994</v>
      </c>
      <c r="AL40" s="12">
        <v>532179</v>
      </c>
      <c r="AM40" s="12">
        <v>71</v>
      </c>
      <c r="AN40" s="14">
        <v>860</v>
      </c>
      <c r="AO40" s="13">
        <v>29677.747365300002</v>
      </c>
      <c r="AP40" s="12">
        <v>98915</v>
      </c>
      <c r="AQ40" s="12">
        <v>1.15910242338</v>
      </c>
      <c r="AR40" s="12">
        <v>8.4117033299999999</v>
      </c>
      <c r="AS40" s="12">
        <v>532186</v>
      </c>
      <c r="AT40" s="12">
        <v>70</v>
      </c>
      <c r="AU40" s="14">
        <v>860</v>
      </c>
      <c r="AV40" s="21">
        <f t="shared" si="1"/>
        <v>1.3707928460400005</v>
      </c>
      <c r="AW40" s="21">
        <f t="shared" si="2"/>
        <v>0.55757119999907445</v>
      </c>
      <c r="AX40" s="21">
        <f t="shared" si="3"/>
        <v>3.5056384920000072E-2</v>
      </c>
      <c r="AY40" s="21">
        <f t="shared" si="4"/>
        <v>1385</v>
      </c>
      <c r="AZ40" s="21">
        <f t="shared" si="5"/>
        <v>7528.6834401000087</v>
      </c>
      <c r="BA40" s="21">
        <f t="shared" si="6"/>
        <v>8913.6834401000087</v>
      </c>
      <c r="BB40" s="21">
        <f t="shared" si="7"/>
        <v>7860.6834401000087</v>
      </c>
      <c r="BC40" s="21">
        <f t="shared" si="8"/>
        <v>7851.6834401000087</v>
      </c>
      <c r="BD40" s="21">
        <f t="shared" si="9"/>
        <v>7528.6834401000087</v>
      </c>
      <c r="BE40" s="21">
        <f t="shared" si="10"/>
        <v>7528.6834401000087</v>
      </c>
      <c r="BF40" s="39">
        <f t="shared" si="11"/>
        <v>1</v>
      </c>
      <c r="BG40" s="39">
        <f t="shared" si="12"/>
        <v>1.1839631073639088</v>
      </c>
      <c r="BH40" s="39">
        <f t="shared" si="13"/>
        <v>1.0440980156280273</v>
      </c>
      <c r="BI40" s="39">
        <f t="shared" si="14"/>
        <v>1.0429025874935325</v>
      </c>
      <c r="BJ40" s="39">
        <f t="shared" si="15"/>
        <v>1</v>
      </c>
      <c r="BK40" s="39">
        <f t="shared" si="16"/>
        <v>1</v>
      </c>
      <c r="BL40" s="21">
        <f t="shared" si="17"/>
        <v>109451</v>
      </c>
      <c r="BM40" s="21">
        <f t="shared" si="18"/>
        <v>3.8627148221578604</v>
      </c>
      <c r="BN40" s="21">
        <f t="shared" si="19"/>
        <v>0.4373281194324401</v>
      </c>
      <c r="BO40" s="21">
        <f t="shared" si="20"/>
        <v>0</v>
      </c>
      <c r="BP40" s="21">
        <f t="shared" si="21"/>
        <v>-7.3695078162830857E-2</v>
      </c>
      <c r="BQ40" s="21">
        <f t="shared" si="22"/>
        <v>3.8622579967291299</v>
      </c>
      <c r="BR40" s="21">
        <f t="shared" si="23"/>
        <v>3.8623219522891521</v>
      </c>
    </row>
    <row r="41" spans="1:70">
      <c r="A41" s="13">
        <v>38</v>
      </c>
      <c r="B41" s="12">
        <v>579620</v>
      </c>
      <c r="C41" s="12">
        <v>686749</v>
      </c>
      <c r="D41" s="9">
        <f t="shared" si="0"/>
        <v>14066.043661</v>
      </c>
      <c r="E41" s="14">
        <v>14.066043661</v>
      </c>
      <c r="F41" s="13">
        <v>21340</v>
      </c>
      <c r="G41" s="12">
        <v>21340</v>
      </c>
      <c r="H41" s="12">
        <v>0.317785056811</v>
      </c>
      <c r="I41" s="12">
        <v>1.80978091631</v>
      </c>
      <c r="J41" s="12">
        <v>36115</v>
      </c>
      <c r="K41" s="12">
        <v>1</v>
      </c>
      <c r="L41" s="14">
        <v>730</v>
      </c>
      <c r="M41" s="13">
        <v>0.31718617347900002</v>
      </c>
      <c r="N41" s="12">
        <v>23418</v>
      </c>
      <c r="O41" s="12">
        <v>0.31718617347900002</v>
      </c>
      <c r="P41" s="12">
        <v>1.9362538461500001</v>
      </c>
      <c r="Q41" s="12">
        <v>10743</v>
      </c>
      <c r="R41" s="12">
        <v>0</v>
      </c>
      <c r="S41" s="14">
        <v>511</v>
      </c>
      <c r="T41" s="13">
        <v>2.0569505771999999</v>
      </c>
      <c r="U41" s="12">
        <v>21340</v>
      </c>
      <c r="V41" s="12">
        <v>0.317785056811</v>
      </c>
      <c r="W41" s="12">
        <v>2.0717126984099998</v>
      </c>
      <c r="X41" s="12">
        <v>8915</v>
      </c>
      <c r="Y41" s="12">
        <v>1</v>
      </c>
      <c r="Z41" s="9">
        <v>730</v>
      </c>
      <c r="AA41" s="13">
        <v>1.7012752636299999</v>
      </c>
      <c r="AB41" s="12">
        <v>21340</v>
      </c>
      <c r="AC41" s="12">
        <v>0.317785056811</v>
      </c>
      <c r="AD41" s="12">
        <v>1.80978091631</v>
      </c>
      <c r="AE41" s="12">
        <v>8634</v>
      </c>
      <c r="AF41" s="12">
        <v>0</v>
      </c>
      <c r="AG41" s="14">
        <v>730</v>
      </c>
      <c r="AH41" s="13">
        <v>6402.9181157499997</v>
      </c>
      <c r="AI41" s="12">
        <v>21340</v>
      </c>
      <c r="AJ41" s="12">
        <v>0.317785056811</v>
      </c>
      <c r="AK41" s="12">
        <v>2.0717126984099998</v>
      </c>
      <c r="AL41" s="12">
        <v>36110</v>
      </c>
      <c r="AM41" s="12">
        <v>4</v>
      </c>
      <c r="AN41" s="14">
        <v>730</v>
      </c>
      <c r="AO41" s="13">
        <v>6402.7758456199999</v>
      </c>
      <c r="AP41" s="12">
        <v>21340</v>
      </c>
      <c r="AQ41" s="12">
        <v>0.317785056811</v>
      </c>
      <c r="AR41" s="12">
        <v>1.80978091631</v>
      </c>
      <c r="AS41" s="12">
        <v>36110</v>
      </c>
      <c r="AT41" s="12">
        <v>4</v>
      </c>
      <c r="AU41" s="14">
        <v>730</v>
      </c>
      <c r="AV41" s="21">
        <f t="shared" si="1"/>
        <v>0.35567531356999993</v>
      </c>
      <c r="AW41" s="21">
        <f t="shared" si="2"/>
        <v>0.14227012999981525</v>
      </c>
      <c r="AX41" s="21">
        <f t="shared" si="3"/>
        <v>5.9888333199997756E-4</v>
      </c>
      <c r="AY41" s="21">
        <f t="shared" si="4"/>
        <v>2078</v>
      </c>
      <c r="AZ41" s="21">
        <f t="shared" si="5"/>
        <v>7273.9563390000003</v>
      </c>
      <c r="BA41" s="21">
        <f t="shared" si="6"/>
        <v>9351.9563390000003</v>
      </c>
      <c r="BB41" s="21">
        <f t="shared" si="7"/>
        <v>7273.9563390000003</v>
      </c>
      <c r="BC41" s="21">
        <f t="shared" si="8"/>
        <v>7273.9563390000003</v>
      </c>
      <c r="BD41" s="21">
        <f t="shared" si="9"/>
        <v>7273.9563390000003</v>
      </c>
      <c r="BE41" s="21">
        <f t="shared" si="10"/>
        <v>7273.9563390000003</v>
      </c>
      <c r="BF41" s="39">
        <f t="shared" si="11"/>
        <v>1</v>
      </c>
      <c r="BG41" s="39">
        <f t="shared" si="12"/>
        <v>1.2856767216017793</v>
      </c>
      <c r="BH41" s="39">
        <f t="shared" si="13"/>
        <v>1</v>
      </c>
      <c r="BI41" s="39">
        <f t="shared" si="14"/>
        <v>1</v>
      </c>
      <c r="BJ41" s="39">
        <f t="shared" si="15"/>
        <v>1</v>
      </c>
      <c r="BK41" s="39">
        <f t="shared" si="16"/>
        <v>1</v>
      </c>
      <c r="BL41" s="21">
        <f t="shared" si="17"/>
        <v>8915</v>
      </c>
      <c r="BM41" s="21">
        <f t="shared" si="18"/>
        <v>3.051037577117218</v>
      </c>
      <c r="BN41" s="21">
        <f t="shared" si="19"/>
        <v>0.20504767246214245</v>
      </c>
      <c r="BO41" s="21">
        <f t="shared" si="20"/>
        <v>0</v>
      </c>
      <c r="BP41" s="21">
        <f t="shared" si="21"/>
        <v>-3.1519910263600674E-2</v>
      </c>
      <c r="BQ41" s="21">
        <f t="shared" si="22"/>
        <v>3.0504767246214244</v>
      </c>
      <c r="BR41" s="21">
        <f t="shared" si="23"/>
        <v>3.0504767246214244</v>
      </c>
    </row>
    <row r="42" spans="1:70">
      <c r="A42" s="13">
        <v>39</v>
      </c>
      <c r="B42" s="12">
        <v>927425</v>
      </c>
      <c r="C42" s="12">
        <v>668482</v>
      </c>
      <c r="D42" s="9">
        <f t="shared" si="0"/>
        <v>11505.869149600001</v>
      </c>
      <c r="E42" s="14">
        <v>11.505869149600001</v>
      </c>
      <c r="F42" s="13">
        <v>14091</v>
      </c>
      <c r="G42" s="12">
        <v>14091</v>
      </c>
      <c r="H42" s="12">
        <v>0.241453375192</v>
      </c>
      <c r="I42" s="12">
        <v>1.30544903152</v>
      </c>
      <c r="J42" s="12">
        <v>47681</v>
      </c>
      <c r="K42" s="12">
        <v>1</v>
      </c>
      <c r="L42" s="14">
        <v>170</v>
      </c>
      <c r="M42" s="13">
        <v>0.22903258707999999</v>
      </c>
      <c r="N42" s="12">
        <v>14141</v>
      </c>
      <c r="O42" s="12">
        <v>0.22903258707999999</v>
      </c>
      <c r="P42" s="12">
        <v>1.2798345043799999</v>
      </c>
      <c r="Q42" s="12">
        <v>25480</v>
      </c>
      <c r="R42" s="12">
        <v>0</v>
      </c>
      <c r="S42" s="14">
        <v>170</v>
      </c>
      <c r="T42" s="13">
        <v>1.3975698412699999</v>
      </c>
      <c r="U42" s="12">
        <v>14200</v>
      </c>
      <c r="V42" s="12">
        <v>0.230754714502</v>
      </c>
      <c r="W42" s="12">
        <v>1.4244075036099999</v>
      </c>
      <c r="X42" s="12">
        <v>5512</v>
      </c>
      <c r="Y42" s="12">
        <v>0</v>
      </c>
      <c r="Z42" s="9">
        <v>175</v>
      </c>
      <c r="AA42" s="13">
        <v>1.17552534133</v>
      </c>
      <c r="AB42" s="12">
        <v>14141</v>
      </c>
      <c r="AC42" s="12">
        <v>0.22903258707999999</v>
      </c>
      <c r="AD42" s="12">
        <v>1.2798345043799999</v>
      </c>
      <c r="AE42" s="12">
        <v>5365</v>
      </c>
      <c r="AF42" s="12">
        <v>0</v>
      </c>
      <c r="AG42" s="14">
        <v>170</v>
      </c>
      <c r="AH42" s="13">
        <v>4227.9417966199999</v>
      </c>
      <c r="AI42" s="12">
        <v>14091</v>
      </c>
      <c r="AJ42" s="12">
        <v>0.241453375192</v>
      </c>
      <c r="AK42" s="12">
        <v>1.44454365079</v>
      </c>
      <c r="AL42" s="12">
        <v>47676</v>
      </c>
      <c r="AM42" s="12">
        <v>5</v>
      </c>
      <c r="AN42" s="14">
        <v>170</v>
      </c>
      <c r="AO42" s="13">
        <v>4227.8529764100003</v>
      </c>
      <c r="AP42" s="12">
        <v>14091</v>
      </c>
      <c r="AQ42" s="12">
        <v>0.241453375192</v>
      </c>
      <c r="AR42" s="12">
        <v>1.30544903152</v>
      </c>
      <c r="AS42" s="12">
        <v>47676</v>
      </c>
      <c r="AT42" s="12">
        <v>5</v>
      </c>
      <c r="AU42" s="14">
        <v>170</v>
      </c>
      <c r="AV42" s="21">
        <f t="shared" si="1"/>
        <v>0.22204449993999997</v>
      </c>
      <c r="AW42" s="21">
        <f t="shared" si="2"/>
        <v>8.8820209999539657E-2</v>
      </c>
      <c r="AX42" s="21">
        <f t="shared" si="3"/>
        <v>1.2420788112000009E-2</v>
      </c>
      <c r="AY42" s="21">
        <f t="shared" si="4"/>
        <v>50</v>
      </c>
      <c r="AZ42" s="21">
        <f t="shared" si="5"/>
        <v>2585.130850399999</v>
      </c>
      <c r="BA42" s="21">
        <f t="shared" si="6"/>
        <v>2635.130850399999</v>
      </c>
      <c r="BB42" s="21">
        <f t="shared" si="7"/>
        <v>2694.130850399999</v>
      </c>
      <c r="BC42" s="21">
        <f t="shared" si="8"/>
        <v>2635.130850399999</v>
      </c>
      <c r="BD42" s="21">
        <f t="shared" si="9"/>
        <v>2585.130850399999</v>
      </c>
      <c r="BE42" s="21">
        <f t="shared" si="10"/>
        <v>2585.130850399999</v>
      </c>
      <c r="BF42" s="39">
        <f t="shared" si="11"/>
        <v>1</v>
      </c>
      <c r="BG42" s="39">
        <f t="shared" si="12"/>
        <v>1.0193413807244085</v>
      </c>
      <c r="BH42" s="39">
        <f t="shared" si="13"/>
        <v>1.0421642099792103</v>
      </c>
      <c r="BI42" s="39">
        <f t="shared" si="14"/>
        <v>1.0193413807244085</v>
      </c>
      <c r="BJ42" s="39">
        <f t="shared" si="15"/>
        <v>1</v>
      </c>
      <c r="BK42" s="39">
        <f t="shared" si="16"/>
        <v>1</v>
      </c>
      <c r="BL42" s="21">
        <f t="shared" si="17"/>
        <v>5512</v>
      </c>
      <c r="BM42" s="21">
        <f t="shared" si="18"/>
        <v>7.6503991291727145</v>
      </c>
      <c r="BN42" s="21">
        <f t="shared" si="19"/>
        <v>3.6226415094339623</v>
      </c>
      <c r="BO42" s="21">
        <f t="shared" si="20"/>
        <v>0</v>
      </c>
      <c r="BP42" s="21">
        <f t="shared" si="21"/>
        <v>-2.6669085631349784E-2</v>
      </c>
      <c r="BQ42" s="21">
        <f t="shared" si="22"/>
        <v>7.6494920174165459</v>
      </c>
      <c r="BR42" s="21">
        <f t="shared" si="23"/>
        <v>7.6494920174165459</v>
      </c>
    </row>
    <row r="43" spans="1:70">
      <c r="A43" s="13">
        <v>40</v>
      </c>
      <c r="B43" s="12">
        <v>683500</v>
      </c>
      <c r="C43" s="12">
        <v>307892</v>
      </c>
      <c r="D43" s="9">
        <f t="shared" si="0"/>
        <v>74386.794908099997</v>
      </c>
      <c r="E43" s="14">
        <v>74.386794908100001</v>
      </c>
      <c r="F43" s="13">
        <v>97920</v>
      </c>
      <c r="G43" s="12">
        <v>97920</v>
      </c>
      <c r="H43" s="12">
        <v>1.2673429415599999</v>
      </c>
      <c r="I43" s="12">
        <v>8.4099124181399993</v>
      </c>
      <c r="J43" s="12">
        <v>626798</v>
      </c>
      <c r="K43" s="12">
        <v>38</v>
      </c>
      <c r="L43" s="14">
        <v>1137</v>
      </c>
      <c r="M43" s="13">
        <v>1.20301781073</v>
      </c>
      <c r="N43" s="12">
        <v>101721</v>
      </c>
      <c r="O43" s="12">
        <v>1.20301781073</v>
      </c>
      <c r="P43" s="12">
        <v>8.5679458014200005</v>
      </c>
      <c r="Q43" s="12">
        <v>291830</v>
      </c>
      <c r="R43" s="12">
        <v>12</v>
      </c>
      <c r="S43" s="14">
        <v>1255</v>
      </c>
      <c r="T43" s="13">
        <v>8.8632989177500008</v>
      </c>
      <c r="U43" s="12">
        <v>97920</v>
      </c>
      <c r="V43" s="12">
        <v>1.2673429415599999</v>
      </c>
      <c r="W43" s="12">
        <v>9.1634344516600006</v>
      </c>
      <c r="X43" s="12">
        <v>212531</v>
      </c>
      <c r="Y43" s="12">
        <v>23</v>
      </c>
      <c r="Z43" s="9">
        <v>1137</v>
      </c>
      <c r="AA43" s="13">
        <v>7.4200721556199998</v>
      </c>
      <c r="AB43" s="12">
        <v>100515</v>
      </c>
      <c r="AC43" s="12">
        <v>1.2109204116000001</v>
      </c>
      <c r="AD43" s="12">
        <v>8.5064685425699995</v>
      </c>
      <c r="AE43" s="12">
        <v>204522</v>
      </c>
      <c r="AF43" s="12">
        <v>22</v>
      </c>
      <c r="AG43" s="14">
        <v>1185</v>
      </c>
      <c r="AH43" s="13">
        <v>29379.925522400001</v>
      </c>
      <c r="AI43" s="12">
        <v>97920</v>
      </c>
      <c r="AJ43" s="12">
        <v>1.2673429415599999</v>
      </c>
      <c r="AK43" s="12">
        <v>9.1634344516600006</v>
      </c>
      <c r="AL43" s="12">
        <v>626763</v>
      </c>
      <c r="AM43" s="12">
        <v>83</v>
      </c>
      <c r="AN43" s="14">
        <v>1137</v>
      </c>
      <c r="AO43" s="13">
        <v>29379.353448400001</v>
      </c>
      <c r="AP43" s="12">
        <v>97920</v>
      </c>
      <c r="AQ43" s="12">
        <v>1.2673429415599999</v>
      </c>
      <c r="AR43" s="12">
        <v>8.4099124181399993</v>
      </c>
      <c r="AS43" s="12">
        <v>626768</v>
      </c>
      <c r="AT43" s="12">
        <v>85</v>
      </c>
      <c r="AU43" s="14">
        <v>1137</v>
      </c>
      <c r="AV43" s="21">
        <f t="shared" si="1"/>
        <v>1.443226762130001</v>
      </c>
      <c r="AW43" s="21">
        <f t="shared" si="2"/>
        <v>0.57207399999970221</v>
      </c>
      <c r="AX43" s="21">
        <f t="shared" si="3"/>
        <v>6.432513082999991E-2</v>
      </c>
      <c r="AY43" s="21">
        <f t="shared" si="4"/>
        <v>3801</v>
      </c>
      <c r="AZ43" s="21">
        <f t="shared" si="5"/>
        <v>23533.205091900003</v>
      </c>
      <c r="BA43" s="21">
        <f t="shared" si="6"/>
        <v>27334.205091900003</v>
      </c>
      <c r="BB43" s="21">
        <f t="shared" si="7"/>
        <v>23533.205091900003</v>
      </c>
      <c r="BC43" s="21">
        <f t="shared" si="8"/>
        <v>26128.205091900003</v>
      </c>
      <c r="BD43" s="21">
        <f t="shared" si="9"/>
        <v>23533.205091900003</v>
      </c>
      <c r="BE43" s="21">
        <f t="shared" si="10"/>
        <v>23533.205091900003</v>
      </c>
      <c r="BF43" s="39">
        <f t="shared" si="11"/>
        <v>1</v>
      </c>
      <c r="BG43" s="39">
        <f t="shared" si="12"/>
        <v>1.1615164608967048</v>
      </c>
      <c r="BH43" s="39">
        <f t="shared" si="13"/>
        <v>1</v>
      </c>
      <c r="BI43" s="39">
        <f t="shared" si="14"/>
        <v>1.1102697227116414</v>
      </c>
      <c r="BJ43" s="39">
        <f t="shared" si="15"/>
        <v>1</v>
      </c>
      <c r="BK43" s="39">
        <f t="shared" si="16"/>
        <v>1</v>
      </c>
      <c r="BL43" s="21">
        <f t="shared" si="17"/>
        <v>212531</v>
      </c>
      <c r="BM43" s="21">
        <f t="shared" si="18"/>
        <v>1.9492074097425787</v>
      </c>
      <c r="BN43" s="21">
        <f t="shared" si="19"/>
        <v>0.3731173334713524</v>
      </c>
      <c r="BO43" s="21">
        <f t="shared" si="20"/>
        <v>0</v>
      </c>
      <c r="BP43" s="21">
        <f t="shared" si="21"/>
        <v>-3.7683914346612966E-2</v>
      </c>
      <c r="BQ43" s="21">
        <f t="shared" si="22"/>
        <v>1.9490427278844027</v>
      </c>
      <c r="BR43" s="21">
        <f t="shared" si="23"/>
        <v>1.9490662538641421</v>
      </c>
    </row>
    <row r="44" spans="1:70">
      <c r="A44" s="13">
        <v>41</v>
      </c>
      <c r="B44" s="12">
        <v>689596</v>
      </c>
      <c r="C44" s="12">
        <v>480194</v>
      </c>
      <c r="D44" s="9">
        <f t="shared" si="0"/>
        <v>134919.915354</v>
      </c>
      <c r="E44" s="14">
        <v>134.91991535400001</v>
      </c>
      <c r="F44" s="13">
        <v>156726</v>
      </c>
      <c r="G44" s="12">
        <v>156726</v>
      </c>
      <c r="H44" s="12">
        <v>1.7689957883</v>
      </c>
      <c r="I44" s="12">
        <v>13.461398926099999</v>
      </c>
      <c r="J44" s="12">
        <v>774344</v>
      </c>
      <c r="K44" s="12">
        <v>49</v>
      </c>
      <c r="L44" s="14">
        <v>1229</v>
      </c>
      <c r="M44" s="13">
        <v>1.7126319296000001</v>
      </c>
      <c r="N44" s="12">
        <v>157538</v>
      </c>
      <c r="O44" s="12">
        <v>1.7126319296000001</v>
      </c>
      <c r="P44" s="12">
        <v>13.737439885100001</v>
      </c>
      <c r="Q44" s="12">
        <v>435846</v>
      </c>
      <c r="R44" s="12">
        <v>19</v>
      </c>
      <c r="S44" s="14">
        <v>930</v>
      </c>
      <c r="T44" s="13">
        <v>13.426329725800001</v>
      </c>
      <c r="U44" s="12">
        <v>157538</v>
      </c>
      <c r="V44" s="12">
        <v>1.7126319296000001</v>
      </c>
      <c r="W44" s="12">
        <v>14.5098062049</v>
      </c>
      <c r="X44" s="12">
        <v>230956</v>
      </c>
      <c r="Y44" s="12">
        <v>26</v>
      </c>
      <c r="Z44" s="9">
        <v>930</v>
      </c>
      <c r="AA44" s="13">
        <v>11.361110481200001</v>
      </c>
      <c r="AB44" s="12">
        <v>157538</v>
      </c>
      <c r="AC44" s="12">
        <v>1.7126319296000001</v>
      </c>
      <c r="AD44" s="12">
        <v>13.737439885100001</v>
      </c>
      <c r="AE44" s="12">
        <v>230118</v>
      </c>
      <c r="AF44" s="12">
        <v>25</v>
      </c>
      <c r="AG44" s="14">
        <v>930</v>
      </c>
      <c r="AH44" s="13">
        <v>47023.749789000001</v>
      </c>
      <c r="AI44" s="12">
        <v>156726</v>
      </c>
      <c r="AJ44" s="12">
        <v>1.7689957883</v>
      </c>
      <c r="AK44" s="12">
        <v>14.378111002900001</v>
      </c>
      <c r="AL44" s="12">
        <v>774332</v>
      </c>
      <c r="AM44" s="12">
        <v>105</v>
      </c>
      <c r="AN44" s="14">
        <v>1229</v>
      </c>
      <c r="AO44" s="13">
        <v>47022.8843997</v>
      </c>
      <c r="AP44" s="12">
        <v>156726</v>
      </c>
      <c r="AQ44" s="12">
        <v>1.7689957883</v>
      </c>
      <c r="AR44" s="12">
        <v>13.461398926099999</v>
      </c>
      <c r="AS44" s="12">
        <v>774333</v>
      </c>
      <c r="AT44" s="12">
        <v>104</v>
      </c>
      <c r="AU44" s="14">
        <v>1229</v>
      </c>
      <c r="AV44" s="21">
        <f t="shared" si="1"/>
        <v>2.0652192445999997</v>
      </c>
      <c r="AW44" s="21">
        <f t="shared" si="2"/>
        <v>0.86538930000097025</v>
      </c>
      <c r="AX44" s="21">
        <f t="shared" si="3"/>
        <v>5.6363858699999936E-2</v>
      </c>
      <c r="AY44" s="21">
        <f t="shared" si="4"/>
        <v>812</v>
      </c>
      <c r="AZ44" s="21">
        <f t="shared" si="5"/>
        <v>21806.084646000003</v>
      </c>
      <c r="BA44" s="21">
        <f t="shared" si="6"/>
        <v>22618.084646000003</v>
      </c>
      <c r="BB44" s="21">
        <f t="shared" si="7"/>
        <v>22618.084646000003</v>
      </c>
      <c r="BC44" s="21">
        <f t="shared" si="8"/>
        <v>22618.084646000003</v>
      </c>
      <c r="BD44" s="21">
        <f t="shared" si="9"/>
        <v>21806.084646000003</v>
      </c>
      <c r="BE44" s="21">
        <f t="shared" si="10"/>
        <v>21806.084646000003</v>
      </c>
      <c r="BF44" s="39">
        <f t="shared" si="11"/>
        <v>1</v>
      </c>
      <c r="BG44" s="39">
        <f t="shared" si="12"/>
        <v>1.037237313033587</v>
      </c>
      <c r="BH44" s="39">
        <f t="shared" si="13"/>
        <v>1.037237313033587</v>
      </c>
      <c r="BI44" s="39">
        <f t="shared" si="14"/>
        <v>1.037237313033587</v>
      </c>
      <c r="BJ44" s="39">
        <f t="shared" si="15"/>
        <v>1</v>
      </c>
      <c r="BK44" s="39">
        <f t="shared" si="16"/>
        <v>1</v>
      </c>
      <c r="BL44" s="21">
        <f t="shared" si="17"/>
        <v>230956</v>
      </c>
      <c r="BM44" s="21">
        <f t="shared" si="18"/>
        <v>2.352777152358025</v>
      </c>
      <c r="BN44" s="21">
        <f t="shared" si="19"/>
        <v>0.88713867576508076</v>
      </c>
      <c r="BO44" s="21">
        <f t="shared" si="20"/>
        <v>0</v>
      </c>
      <c r="BP44" s="21">
        <f t="shared" si="21"/>
        <v>-3.6283967508962747E-3</v>
      </c>
      <c r="BQ44" s="21">
        <f t="shared" si="22"/>
        <v>2.3527251944093246</v>
      </c>
      <c r="BR44" s="21">
        <f t="shared" si="23"/>
        <v>2.352729524238383</v>
      </c>
    </row>
    <row r="45" spans="1:70">
      <c r="A45" s="13">
        <v>42</v>
      </c>
      <c r="B45" s="12">
        <v>610547</v>
      </c>
      <c r="C45" s="12">
        <v>942050</v>
      </c>
      <c r="D45" s="9">
        <f t="shared" si="0"/>
        <v>157094.97572500003</v>
      </c>
      <c r="E45" s="14">
        <v>157.09497572500001</v>
      </c>
      <c r="F45" s="13">
        <v>184277</v>
      </c>
      <c r="G45" s="12">
        <v>184277</v>
      </c>
      <c r="H45" s="12">
        <v>2.2040248581399999</v>
      </c>
      <c r="I45" s="12">
        <v>15.844613908299999</v>
      </c>
      <c r="J45" s="12">
        <v>659595</v>
      </c>
      <c r="K45" s="12">
        <v>53</v>
      </c>
      <c r="L45" s="14">
        <v>1970</v>
      </c>
      <c r="M45" s="13">
        <v>2.0678624885999999</v>
      </c>
      <c r="N45" s="12">
        <v>189381</v>
      </c>
      <c r="O45" s="12">
        <v>2.0678624885999999</v>
      </c>
      <c r="P45" s="12">
        <v>16.4695925491</v>
      </c>
      <c r="Q45" s="12">
        <v>427309</v>
      </c>
      <c r="R45" s="12">
        <v>19</v>
      </c>
      <c r="S45" s="14">
        <v>1637</v>
      </c>
      <c r="T45" s="13">
        <v>16.051347871600001</v>
      </c>
      <c r="U45" s="12">
        <v>186193</v>
      </c>
      <c r="V45" s="12">
        <v>2.11131018815</v>
      </c>
      <c r="W45" s="12">
        <v>16.886622114000001</v>
      </c>
      <c r="X45" s="12">
        <v>216324</v>
      </c>
      <c r="Y45" s="12">
        <v>25</v>
      </c>
      <c r="Z45" s="9">
        <v>1820</v>
      </c>
      <c r="AA45" s="13">
        <v>13.5004502081</v>
      </c>
      <c r="AB45" s="12">
        <v>186030</v>
      </c>
      <c r="AC45" s="12">
        <v>2.1109536977499999</v>
      </c>
      <c r="AD45" s="12">
        <v>15.859616025599999</v>
      </c>
      <c r="AE45" s="12">
        <v>193355</v>
      </c>
      <c r="AF45" s="12">
        <v>22</v>
      </c>
      <c r="AG45" s="14">
        <v>1838</v>
      </c>
      <c r="AH45" s="13">
        <v>55290.233797000001</v>
      </c>
      <c r="AI45" s="12">
        <v>184277</v>
      </c>
      <c r="AJ45" s="12">
        <v>2.2040248581399999</v>
      </c>
      <c r="AK45" s="12">
        <v>16.961586111100001</v>
      </c>
      <c r="AL45" s="12">
        <v>659568</v>
      </c>
      <c r="AM45" s="12">
        <v>88</v>
      </c>
      <c r="AN45" s="14">
        <v>1970</v>
      </c>
      <c r="AO45" s="13">
        <v>55289.204172799997</v>
      </c>
      <c r="AP45" s="12">
        <v>184277</v>
      </c>
      <c r="AQ45" s="12">
        <v>2.2040248581399999</v>
      </c>
      <c r="AR45" s="12">
        <v>15.844613908299999</v>
      </c>
      <c r="AS45" s="12">
        <v>659571</v>
      </c>
      <c r="AT45" s="12">
        <v>89</v>
      </c>
      <c r="AU45" s="14">
        <v>1970</v>
      </c>
      <c r="AV45" s="21">
        <f t="shared" si="1"/>
        <v>2.5508976635000007</v>
      </c>
      <c r="AW45" s="21">
        <f t="shared" si="2"/>
        <v>1.0296242000040365</v>
      </c>
      <c r="AX45" s="21">
        <f t="shared" si="3"/>
        <v>0.13616236954000005</v>
      </c>
      <c r="AY45" s="21">
        <f t="shared" si="4"/>
        <v>5104</v>
      </c>
      <c r="AZ45" s="21">
        <f t="shared" si="5"/>
        <v>27182.024274999974</v>
      </c>
      <c r="BA45" s="21">
        <f t="shared" si="6"/>
        <v>32286.024274999974</v>
      </c>
      <c r="BB45" s="21">
        <f t="shared" si="7"/>
        <v>29098.024274999974</v>
      </c>
      <c r="BC45" s="21">
        <f t="shared" si="8"/>
        <v>28935.024274999974</v>
      </c>
      <c r="BD45" s="21">
        <f t="shared" si="9"/>
        <v>27182.024274999974</v>
      </c>
      <c r="BE45" s="21">
        <f t="shared" si="10"/>
        <v>27182.024274999974</v>
      </c>
      <c r="BF45" s="39">
        <f t="shared" si="11"/>
        <v>1</v>
      </c>
      <c r="BG45" s="39">
        <f t="shared" si="12"/>
        <v>1.1877711515655691</v>
      </c>
      <c r="BH45" s="39">
        <f t="shared" si="13"/>
        <v>1.0704877598745357</v>
      </c>
      <c r="BI45" s="39">
        <f t="shared" si="14"/>
        <v>1.0644911498225789</v>
      </c>
      <c r="BJ45" s="39">
        <f t="shared" si="15"/>
        <v>1</v>
      </c>
      <c r="BK45" s="39">
        <f t="shared" si="16"/>
        <v>1</v>
      </c>
      <c r="BL45" s="21">
        <f t="shared" si="17"/>
        <v>216324</v>
      </c>
      <c r="BM45" s="21">
        <f t="shared" si="18"/>
        <v>2.0491068952127365</v>
      </c>
      <c r="BN45" s="21">
        <f t="shared" si="19"/>
        <v>0.97531942826500995</v>
      </c>
      <c r="BO45" s="21">
        <f t="shared" si="20"/>
        <v>0</v>
      </c>
      <c r="BP45" s="21">
        <f t="shared" si="21"/>
        <v>-0.10617869492058209</v>
      </c>
      <c r="BQ45" s="21">
        <f t="shared" si="22"/>
        <v>2.0489820824319076</v>
      </c>
      <c r="BR45" s="21">
        <f t="shared" si="23"/>
        <v>2.0489959505186666</v>
      </c>
    </row>
    <row r="46" spans="1:70">
      <c r="A46" s="13">
        <v>43</v>
      </c>
      <c r="B46" s="12">
        <v>665582</v>
      </c>
      <c r="C46" s="12">
        <v>673833</v>
      </c>
      <c r="D46" s="9">
        <f t="shared" si="0"/>
        <v>87415.655270399991</v>
      </c>
      <c r="E46" s="14">
        <v>87.415655270399995</v>
      </c>
      <c r="F46" s="13">
        <v>122651</v>
      </c>
      <c r="G46" s="12">
        <v>122651</v>
      </c>
      <c r="H46" s="12">
        <v>1.56691054202</v>
      </c>
      <c r="I46" s="12">
        <v>10.4281271062</v>
      </c>
      <c r="J46" s="12">
        <v>800011</v>
      </c>
      <c r="K46" s="12">
        <v>67</v>
      </c>
      <c r="L46" s="14">
        <v>2355</v>
      </c>
      <c r="M46" s="13">
        <v>1.4640144287500001</v>
      </c>
      <c r="N46" s="12">
        <v>125700</v>
      </c>
      <c r="O46" s="12">
        <v>1.4645742050099999</v>
      </c>
      <c r="P46" s="12">
        <v>10.586055094900001</v>
      </c>
      <c r="Q46" s="12">
        <v>425028</v>
      </c>
      <c r="R46" s="12">
        <v>19</v>
      </c>
      <c r="S46" s="14">
        <v>2025</v>
      </c>
      <c r="T46" s="13">
        <v>10.9122200938</v>
      </c>
      <c r="U46" s="12">
        <v>124016</v>
      </c>
      <c r="V46" s="12">
        <v>1.46919657823</v>
      </c>
      <c r="W46" s="12">
        <v>11.265344985600001</v>
      </c>
      <c r="X46" s="12">
        <v>328175</v>
      </c>
      <c r="Y46" s="12">
        <v>38</v>
      </c>
      <c r="Z46" s="9">
        <v>2047</v>
      </c>
      <c r="AA46" s="13">
        <v>9.0938716949699998</v>
      </c>
      <c r="AB46" s="12">
        <v>124136</v>
      </c>
      <c r="AC46" s="12">
        <v>1.4667528668100001</v>
      </c>
      <c r="AD46" s="12">
        <v>10.4681770285</v>
      </c>
      <c r="AE46" s="12">
        <v>315746</v>
      </c>
      <c r="AF46" s="12">
        <v>37</v>
      </c>
      <c r="AG46" s="14">
        <v>2036</v>
      </c>
      <c r="AH46" s="13">
        <v>36800.232670199999</v>
      </c>
      <c r="AI46" s="12">
        <v>122651</v>
      </c>
      <c r="AJ46" s="12">
        <v>1.56691054202</v>
      </c>
      <c r="AK46" s="12">
        <v>11.431732864400001</v>
      </c>
      <c r="AL46" s="12">
        <v>799937</v>
      </c>
      <c r="AM46" s="12">
        <v>109</v>
      </c>
      <c r="AN46" s="14">
        <v>2355</v>
      </c>
      <c r="AO46" s="13">
        <v>36799.473615900002</v>
      </c>
      <c r="AP46" s="12">
        <v>122651</v>
      </c>
      <c r="AQ46" s="12">
        <v>1.56691054202</v>
      </c>
      <c r="AR46" s="12">
        <v>10.4281271062</v>
      </c>
      <c r="AS46" s="12">
        <v>799942</v>
      </c>
      <c r="AT46" s="12">
        <v>107</v>
      </c>
      <c r="AU46" s="14">
        <v>2355</v>
      </c>
      <c r="AV46" s="21">
        <f t="shared" si="1"/>
        <v>1.8183483988300004</v>
      </c>
      <c r="AW46" s="21">
        <f t="shared" si="2"/>
        <v>0.75905429999693297</v>
      </c>
      <c r="AX46" s="21">
        <f t="shared" si="3"/>
        <v>0.10233633701000011</v>
      </c>
      <c r="AY46" s="21">
        <f t="shared" si="4"/>
        <v>3049</v>
      </c>
      <c r="AZ46" s="21">
        <f t="shared" si="5"/>
        <v>35235.344729600009</v>
      </c>
      <c r="BA46" s="21">
        <f t="shared" si="6"/>
        <v>38284.344729600009</v>
      </c>
      <c r="BB46" s="21">
        <f t="shared" si="7"/>
        <v>36600.344729600009</v>
      </c>
      <c r="BC46" s="21">
        <f t="shared" si="8"/>
        <v>36720.344729600009</v>
      </c>
      <c r="BD46" s="21">
        <f t="shared" si="9"/>
        <v>35235.344729600009</v>
      </c>
      <c r="BE46" s="21">
        <f t="shared" si="10"/>
        <v>35235.344729600009</v>
      </c>
      <c r="BF46" s="39">
        <f t="shared" si="11"/>
        <v>1</v>
      </c>
      <c r="BG46" s="39">
        <f t="shared" si="12"/>
        <v>1.0865324299619705</v>
      </c>
      <c r="BH46" s="39">
        <f t="shared" si="13"/>
        <v>1.0387395102978321</v>
      </c>
      <c r="BI46" s="39">
        <f t="shared" si="14"/>
        <v>1.0421451815328062</v>
      </c>
      <c r="BJ46" s="39">
        <f t="shared" si="15"/>
        <v>1</v>
      </c>
      <c r="BK46" s="39">
        <f t="shared" si="16"/>
        <v>1</v>
      </c>
      <c r="BL46" s="21">
        <f t="shared" si="17"/>
        <v>328175</v>
      </c>
      <c r="BM46" s="21">
        <f t="shared" si="18"/>
        <v>1.4377572941266092</v>
      </c>
      <c r="BN46" s="21">
        <f t="shared" si="19"/>
        <v>0.29512607602651025</v>
      </c>
      <c r="BO46" s="21">
        <f t="shared" si="20"/>
        <v>0</v>
      </c>
      <c r="BP46" s="21">
        <f t="shared" si="21"/>
        <v>-3.7873086005941949E-2</v>
      </c>
      <c r="BQ46" s="21">
        <f t="shared" si="22"/>
        <v>1.4375318046773824</v>
      </c>
      <c r="BR46" s="21">
        <f t="shared" si="23"/>
        <v>1.4375470404509789</v>
      </c>
    </row>
    <row r="47" spans="1:70">
      <c r="A47" s="13">
        <v>44</v>
      </c>
      <c r="B47" s="12">
        <v>574202</v>
      </c>
      <c r="C47" s="12">
        <v>834269</v>
      </c>
      <c r="D47" s="9">
        <f t="shared" si="0"/>
        <v>103339.610009</v>
      </c>
      <c r="E47" s="14">
        <v>103.339610009</v>
      </c>
      <c r="F47" s="13">
        <v>134460</v>
      </c>
      <c r="G47" s="12">
        <v>134460</v>
      </c>
      <c r="H47" s="12">
        <v>2.1029310566800001</v>
      </c>
      <c r="I47" s="12">
        <v>11.782297632900001</v>
      </c>
      <c r="J47" s="12">
        <v>635147</v>
      </c>
      <c r="K47" s="12">
        <v>44</v>
      </c>
      <c r="L47" s="14">
        <v>5308</v>
      </c>
      <c r="M47" s="13">
        <v>1.7315180002599999</v>
      </c>
      <c r="N47" s="12">
        <v>156910</v>
      </c>
      <c r="O47" s="12">
        <v>1.7315180002599999</v>
      </c>
      <c r="P47" s="12">
        <v>13.7114979687</v>
      </c>
      <c r="Q47" s="12">
        <v>551855</v>
      </c>
      <c r="R47" s="12">
        <v>25</v>
      </c>
      <c r="S47" s="14">
        <v>1510</v>
      </c>
      <c r="T47" s="13">
        <v>12.526309596000001</v>
      </c>
      <c r="U47" s="12">
        <v>138345</v>
      </c>
      <c r="V47" s="12">
        <v>1.7654076410999999</v>
      </c>
      <c r="W47" s="12">
        <v>12.818984884600001</v>
      </c>
      <c r="X47" s="12">
        <v>353093</v>
      </c>
      <c r="Y47" s="12">
        <v>43</v>
      </c>
      <c r="Z47" s="9">
        <v>4782</v>
      </c>
      <c r="AA47" s="13">
        <v>10.413353907199999</v>
      </c>
      <c r="AB47" s="12">
        <v>138345</v>
      </c>
      <c r="AC47" s="12">
        <v>1.7654076410999999</v>
      </c>
      <c r="AD47" s="12">
        <v>11.6189547647</v>
      </c>
      <c r="AE47" s="12">
        <v>332267</v>
      </c>
      <c r="AF47" s="12">
        <v>39</v>
      </c>
      <c r="AG47" s="14">
        <v>4782</v>
      </c>
      <c r="AH47" s="13">
        <v>40343.921865199998</v>
      </c>
      <c r="AI47" s="12">
        <v>134460</v>
      </c>
      <c r="AJ47" s="12">
        <v>2.1029310566800001</v>
      </c>
      <c r="AK47" s="12">
        <v>13.3823152597</v>
      </c>
      <c r="AL47" s="12">
        <v>635137</v>
      </c>
      <c r="AM47" s="12">
        <v>85</v>
      </c>
      <c r="AN47" s="14">
        <v>5308</v>
      </c>
      <c r="AO47" s="13">
        <v>40343.030289900002</v>
      </c>
      <c r="AP47" s="12">
        <v>134460</v>
      </c>
      <c r="AQ47" s="12">
        <v>2.1029310566800001</v>
      </c>
      <c r="AR47" s="12">
        <v>11.782297632900001</v>
      </c>
      <c r="AS47" s="12">
        <v>635137</v>
      </c>
      <c r="AT47" s="12">
        <v>86</v>
      </c>
      <c r="AU47" s="14">
        <v>5308</v>
      </c>
      <c r="AV47" s="21">
        <f t="shared" si="1"/>
        <v>2.1129556888000014</v>
      </c>
      <c r="AW47" s="21">
        <f t="shared" si="2"/>
        <v>0.89157529999647522</v>
      </c>
      <c r="AX47" s="21">
        <f t="shared" si="3"/>
        <v>0.37141305642000022</v>
      </c>
      <c r="AY47" s="21">
        <f t="shared" si="4"/>
        <v>22450</v>
      </c>
      <c r="AZ47" s="21">
        <f t="shared" si="5"/>
        <v>31120.389991000004</v>
      </c>
      <c r="BA47" s="21">
        <f t="shared" si="6"/>
        <v>53570.389991000004</v>
      </c>
      <c r="BB47" s="21">
        <f t="shared" si="7"/>
        <v>35005.389991000004</v>
      </c>
      <c r="BC47" s="21">
        <f t="shared" si="8"/>
        <v>35005.389991000004</v>
      </c>
      <c r="BD47" s="21">
        <f t="shared" si="9"/>
        <v>31120.389991000004</v>
      </c>
      <c r="BE47" s="21">
        <f t="shared" si="10"/>
        <v>31120.389991000004</v>
      </c>
      <c r="BF47" s="39">
        <f t="shared" si="11"/>
        <v>1</v>
      </c>
      <c r="BG47" s="39">
        <f t="shared" si="12"/>
        <v>1.7213919879054385</v>
      </c>
      <c r="BH47" s="39">
        <f t="shared" si="13"/>
        <v>1.1248377671720546</v>
      </c>
      <c r="BI47" s="39">
        <f t="shared" si="14"/>
        <v>1.1248377671720546</v>
      </c>
      <c r="BJ47" s="39">
        <f t="shared" si="15"/>
        <v>1</v>
      </c>
      <c r="BK47" s="39">
        <f t="shared" si="16"/>
        <v>1</v>
      </c>
      <c r="BL47" s="21">
        <f t="shared" si="17"/>
        <v>353093</v>
      </c>
      <c r="BM47" s="21">
        <f t="shared" si="18"/>
        <v>0.79880937883220571</v>
      </c>
      <c r="BN47" s="21">
        <f t="shared" si="19"/>
        <v>0.56291685193419294</v>
      </c>
      <c r="BO47" s="21">
        <f t="shared" si="20"/>
        <v>0</v>
      </c>
      <c r="BP47" s="21">
        <f t="shared" si="21"/>
        <v>-5.8981628069658704E-2</v>
      </c>
      <c r="BQ47" s="21">
        <f t="shared" si="22"/>
        <v>0.79878105768168728</v>
      </c>
      <c r="BR47" s="21">
        <f t="shared" si="23"/>
        <v>0.79878105768168728</v>
      </c>
    </row>
    <row r="48" spans="1:70">
      <c r="A48" s="13">
        <v>45</v>
      </c>
      <c r="B48" s="12">
        <v>873281</v>
      </c>
      <c r="C48" s="12">
        <v>747491</v>
      </c>
      <c r="D48" s="9">
        <f t="shared" si="0"/>
        <v>137794.447812</v>
      </c>
      <c r="E48" s="14">
        <v>137.79444781199999</v>
      </c>
      <c r="F48" s="13">
        <v>173624</v>
      </c>
      <c r="G48" s="12">
        <v>173624</v>
      </c>
      <c r="H48" s="12">
        <v>2.5929223665899999</v>
      </c>
      <c r="I48" s="12">
        <v>15.1213221834</v>
      </c>
      <c r="J48" s="12">
        <v>852607</v>
      </c>
      <c r="K48" s="12">
        <v>78</v>
      </c>
      <c r="L48" s="14">
        <v>5673</v>
      </c>
      <c r="M48" s="13">
        <v>2.2263643318500002</v>
      </c>
      <c r="N48" s="12">
        <v>179814</v>
      </c>
      <c r="O48" s="12">
        <v>2.22692410811</v>
      </c>
      <c r="P48" s="12">
        <v>15.060416458500001</v>
      </c>
      <c r="Q48" s="12">
        <v>758607</v>
      </c>
      <c r="R48" s="12">
        <v>35</v>
      </c>
      <c r="S48" s="14">
        <v>5350</v>
      </c>
      <c r="T48" s="13">
        <v>16.034403860000001</v>
      </c>
      <c r="U48" s="12">
        <v>177605</v>
      </c>
      <c r="V48" s="12">
        <v>2.2341920582800001</v>
      </c>
      <c r="W48" s="12">
        <v>16.398360281399999</v>
      </c>
      <c r="X48" s="12">
        <v>566888</v>
      </c>
      <c r="Y48" s="12">
        <v>67</v>
      </c>
      <c r="Z48" s="9">
        <v>5133</v>
      </c>
      <c r="AA48" s="13">
        <v>13.2987245782</v>
      </c>
      <c r="AB48" s="12">
        <v>177605</v>
      </c>
      <c r="AC48" s="12">
        <v>2.2341920582800001</v>
      </c>
      <c r="AD48" s="12">
        <v>14.923105724799999</v>
      </c>
      <c r="AE48" s="12">
        <v>519578</v>
      </c>
      <c r="AF48" s="12">
        <v>60</v>
      </c>
      <c r="AG48" s="14">
        <v>5133</v>
      </c>
      <c r="AH48" s="13">
        <v>52094.697075900003</v>
      </c>
      <c r="AI48" s="12">
        <v>173624</v>
      </c>
      <c r="AJ48" s="12">
        <v>2.5929223665899999</v>
      </c>
      <c r="AK48" s="12">
        <v>17.009027813900001</v>
      </c>
      <c r="AL48" s="12">
        <v>852603</v>
      </c>
      <c r="AM48" s="12">
        <v>115</v>
      </c>
      <c r="AN48" s="14">
        <v>5673</v>
      </c>
      <c r="AO48" s="13">
        <v>52093.547106999999</v>
      </c>
      <c r="AP48" s="12">
        <v>173624</v>
      </c>
      <c r="AQ48" s="12">
        <v>2.5929223665899999</v>
      </c>
      <c r="AR48" s="12">
        <v>15.1213221834</v>
      </c>
      <c r="AS48" s="12">
        <v>852603</v>
      </c>
      <c r="AT48" s="12">
        <v>115</v>
      </c>
      <c r="AU48" s="14">
        <v>5673</v>
      </c>
      <c r="AV48" s="21">
        <f t="shared" si="1"/>
        <v>2.7356792818000013</v>
      </c>
      <c r="AW48" s="21">
        <f t="shared" si="2"/>
        <v>1.149968900004751</v>
      </c>
      <c r="AX48" s="21">
        <f t="shared" si="3"/>
        <v>0.36599825847999989</v>
      </c>
      <c r="AY48" s="21">
        <f t="shared" si="4"/>
        <v>6190</v>
      </c>
      <c r="AZ48" s="21">
        <f t="shared" si="5"/>
        <v>35829.552188000001</v>
      </c>
      <c r="BA48" s="21">
        <f t="shared" si="6"/>
        <v>42019.552188000001</v>
      </c>
      <c r="BB48" s="21">
        <f t="shared" si="7"/>
        <v>39810.552188000001</v>
      </c>
      <c r="BC48" s="21">
        <f t="shared" si="8"/>
        <v>39810.552188000001</v>
      </c>
      <c r="BD48" s="21">
        <f t="shared" si="9"/>
        <v>35829.552188000001</v>
      </c>
      <c r="BE48" s="21">
        <f t="shared" si="10"/>
        <v>35829.552188000001</v>
      </c>
      <c r="BF48" s="39">
        <f t="shared" si="11"/>
        <v>1</v>
      </c>
      <c r="BG48" s="39">
        <f t="shared" si="12"/>
        <v>1.1727624159945027</v>
      </c>
      <c r="BH48" s="39">
        <f t="shared" si="13"/>
        <v>1.1111093987195662</v>
      </c>
      <c r="BI48" s="39">
        <f t="shared" si="14"/>
        <v>1.1111093987195662</v>
      </c>
      <c r="BJ48" s="39">
        <f t="shared" si="15"/>
        <v>1</v>
      </c>
      <c r="BK48" s="39">
        <f t="shared" si="16"/>
        <v>1</v>
      </c>
      <c r="BL48" s="21">
        <f t="shared" si="17"/>
        <v>566888</v>
      </c>
      <c r="BM48" s="21">
        <f t="shared" si="18"/>
        <v>0.50401313839770823</v>
      </c>
      <c r="BN48" s="21">
        <f t="shared" si="19"/>
        <v>0.33819555185504013</v>
      </c>
      <c r="BO48" s="21">
        <f t="shared" si="20"/>
        <v>0</v>
      </c>
      <c r="BP48" s="21">
        <f t="shared" si="21"/>
        <v>-8.3455638503549201E-2</v>
      </c>
      <c r="BQ48" s="21">
        <f t="shared" si="22"/>
        <v>0.50400608233019573</v>
      </c>
      <c r="BR48" s="21">
        <f t="shared" si="23"/>
        <v>0.50400608233019573</v>
      </c>
    </row>
    <row r="49" spans="1:70">
      <c r="A49" s="13">
        <v>46</v>
      </c>
      <c r="B49" s="12">
        <v>536212</v>
      </c>
      <c r="C49" s="12">
        <v>558786</v>
      </c>
      <c r="D49" s="9">
        <f t="shared" si="0"/>
        <v>105992.71522700001</v>
      </c>
      <c r="E49" s="14">
        <v>105.99271522700001</v>
      </c>
      <c r="F49" s="13">
        <v>117350</v>
      </c>
      <c r="G49" s="12">
        <v>117350</v>
      </c>
      <c r="H49" s="12">
        <v>1.42034136691</v>
      </c>
      <c r="I49" s="12">
        <v>9.8901353285599996</v>
      </c>
      <c r="J49" s="12">
        <v>770910</v>
      </c>
      <c r="K49" s="12">
        <v>49</v>
      </c>
      <c r="L49" s="14">
        <v>1015</v>
      </c>
      <c r="M49" s="13">
        <v>1.3460173633700001</v>
      </c>
      <c r="N49" s="12">
        <v>117841</v>
      </c>
      <c r="O49" s="12">
        <v>1.3469054542400001</v>
      </c>
      <c r="P49" s="12">
        <v>9.9001823343299993</v>
      </c>
      <c r="Q49" s="12">
        <v>270842</v>
      </c>
      <c r="R49" s="12">
        <v>11</v>
      </c>
      <c r="S49" s="14">
        <v>974</v>
      </c>
      <c r="T49" s="13">
        <v>10.167160425700001</v>
      </c>
      <c r="U49" s="12">
        <v>117849</v>
      </c>
      <c r="V49" s="12">
        <v>1.34741106244</v>
      </c>
      <c r="W49" s="12">
        <v>10.585340476200001</v>
      </c>
      <c r="X49" s="12">
        <v>158612</v>
      </c>
      <c r="Y49" s="12">
        <v>17</v>
      </c>
      <c r="Z49" s="9">
        <v>972</v>
      </c>
      <c r="AA49" s="13">
        <v>8.5388553779599992</v>
      </c>
      <c r="AB49" s="12">
        <v>117569</v>
      </c>
      <c r="AC49" s="12">
        <v>1.3564815716400001</v>
      </c>
      <c r="AD49" s="12">
        <v>9.8460214452199999</v>
      </c>
      <c r="AE49" s="12">
        <v>151182</v>
      </c>
      <c r="AF49" s="12">
        <v>16</v>
      </c>
      <c r="AG49" s="14">
        <v>983</v>
      </c>
      <c r="AH49" s="13">
        <v>35209.558237800004</v>
      </c>
      <c r="AI49" s="12">
        <v>117350</v>
      </c>
      <c r="AJ49" s="12">
        <v>1.42034136691</v>
      </c>
      <c r="AK49" s="12">
        <v>10.6762525974</v>
      </c>
      <c r="AL49" s="12">
        <v>770900</v>
      </c>
      <c r="AM49" s="12">
        <v>104</v>
      </c>
      <c r="AN49" s="14">
        <v>1015</v>
      </c>
      <c r="AO49" s="13">
        <v>35208.889307799996</v>
      </c>
      <c r="AP49" s="12">
        <v>117350</v>
      </c>
      <c r="AQ49" s="12">
        <v>1.42034136691</v>
      </c>
      <c r="AR49" s="12">
        <v>9.8901353285599996</v>
      </c>
      <c r="AS49" s="12">
        <v>770900</v>
      </c>
      <c r="AT49" s="12">
        <v>105</v>
      </c>
      <c r="AU49" s="14">
        <v>1015</v>
      </c>
      <c r="AV49" s="21">
        <f t="shared" si="1"/>
        <v>1.6283050477400014</v>
      </c>
      <c r="AW49" s="21">
        <f t="shared" si="2"/>
        <v>0.66893000000709435</v>
      </c>
      <c r="AX49" s="21">
        <f t="shared" si="3"/>
        <v>7.3435912669999936E-2</v>
      </c>
      <c r="AY49" s="21">
        <f t="shared" si="4"/>
        <v>491</v>
      </c>
      <c r="AZ49" s="21">
        <f t="shared" si="5"/>
        <v>11357.284772999992</v>
      </c>
      <c r="BA49" s="21">
        <f t="shared" si="6"/>
        <v>11848.284772999992</v>
      </c>
      <c r="BB49" s="21">
        <f t="shared" si="7"/>
        <v>11856.284772999992</v>
      </c>
      <c r="BC49" s="21">
        <f t="shared" si="8"/>
        <v>11576.284772999992</v>
      </c>
      <c r="BD49" s="21">
        <f t="shared" si="9"/>
        <v>11357.284772999992</v>
      </c>
      <c r="BE49" s="21">
        <f t="shared" si="10"/>
        <v>11357.284772999992</v>
      </c>
      <c r="BF49" s="39">
        <f t="shared" si="11"/>
        <v>1</v>
      </c>
      <c r="BG49" s="39">
        <f t="shared" si="12"/>
        <v>1.0432321641848119</v>
      </c>
      <c r="BH49" s="39">
        <f t="shared" si="13"/>
        <v>1.0439365578986175</v>
      </c>
      <c r="BI49" s="39">
        <f t="shared" si="14"/>
        <v>1.0192827779154252</v>
      </c>
      <c r="BJ49" s="39">
        <f t="shared" si="15"/>
        <v>1</v>
      </c>
      <c r="BK49" s="39">
        <f t="shared" si="16"/>
        <v>1</v>
      </c>
      <c r="BL49" s="21">
        <f t="shared" si="17"/>
        <v>158612</v>
      </c>
      <c r="BM49" s="21">
        <f t="shared" si="18"/>
        <v>3.8603510453181347</v>
      </c>
      <c r="BN49" s="21">
        <f t="shared" si="19"/>
        <v>0.70757571936549568</v>
      </c>
      <c r="BO49" s="21">
        <f t="shared" si="20"/>
        <v>0</v>
      </c>
      <c r="BP49" s="21">
        <f t="shared" si="21"/>
        <v>-4.684387057725771E-2</v>
      </c>
      <c r="BQ49" s="21">
        <f t="shared" si="22"/>
        <v>3.8602879983859983</v>
      </c>
      <c r="BR49" s="21">
        <f t="shared" si="23"/>
        <v>3.8602879983859983</v>
      </c>
    </row>
    <row r="50" spans="1:70">
      <c r="A50" s="13">
        <v>47</v>
      </c>
      <c r="B50" s="12">
        <v>155356</v>
      </c>
      <c r="C50" s="12">
        <v>81588</v>
      </c>
      <c r="D50" s="9">
        <f t="shared" si="0"/>
        <v>89435.329171299993</v>
      </c>
      <c r="E50" s="14">
        <v>89.435329171299998</v>
      </c>
      <c r="F50" s="13">
        <v>109140</v>
      </c>
      <c r="G50" s="12">
        <v>109140</v>
      </c>
      <c r="H50" s="12">
        <v>1.5150300004299999</v>
      </c>
      <c r="I50" s="12">
        <v>9.3430180069900004</v>
      </c>
      <c r="J50" s="12">
        <v>649762</v>
      </c>
      <c r="K50" s="12">
        <v>56</v>
      </c>
      <c r="L50" s="14">
        <v>2275</v>
      </c>
      <c r="M50" s="13">
        <v>1.34695368638</v>
      </c>
      <c r="N50" s="12">
        <v>119918</v>
      </c>
      <c r="O50" s="12">
        <v>1.34695368638</v>
      </c>
      <c r="P50" s="12">
        <v>10.590386605100001</v>
      </c>
      <c r="Q50" s="12">
        <v>392831</v>
      </c>
      <c r="R50" s="12">
        <v>17</v>
      </c>
      <c r="S50" s="14">
        <v>1198</v>
      </c>
      <c r="T50" s="13">
        <v>9.9754709596000009</v>
      </c>
      <c r="U50" s="12">
        <v>109593</v>
      </c>
      <c r="V50" s="12">
        <v>1.40822729656</v>
      </c>
      <c r="W50" s="12">
        <v>10.202790909100001</v>
      </c>
      <c r="X50" s="12">
        <v>322690</v>
      </c>
      <c r="Y50" s="12">
        <v>38</v>
      </c>
      <c r="Z50" s="9">
        <v>2245</v>
      </c>
      <c r="AA50" s="13">
        <v>8.2810638195100008</v>
      </c>
      <c r="AB50" s="12">
        <v>109602</v>
      </c>
      <c r="AC50" s="12">
        <v>1.40482645208</v>
      </c>
      <c r="AD50" s="12">
        <v>9.2449803807300004</v>
      </c>
      <c r="AE50" s="12">
        <v>308350</v>
      </c>
      <c r="AF50" s="12">
        <v>36</v>
      </c>
      <c r="AG50" s="14">
        <v>2243</v>
      </c>
      <c r="AH50" s="13">
        <v>32746.561148600002</v>
      </c>
      <c r="AI50" s="12">
        <v>109140</v>
      </c>
      <c r="AJ50" s="12">
        <v>1.51490737341</v>
      </c>
      <c r="AK50" s="12">
        <v>10.4563921356</v>
      </c>
      <c r="AL50" s="12">
        <v>649734</v>
      </c>
      <c r="AM50" s="12">
        <v>87</v>
      </c>
      <c r="AN50" s="14">
        <v>2282</v>
      </c>
      <c r="AO50" s="13">
        <v>32745.860348999999</v>
      </c>
      <c r="AP50" s="12">
        <v>109140</v>
      </c>
      <c r="AQ50" s="12">
        <v>1.51490737341</v>
      </c>
      <c r="AR50" s="12">
        <v>9.3431281829300001</v>
      </c>
      <c r="AS50" s="12">
        <v>649739</v>
      </c>
      <c r="AT50" s="12">
        <v>87</v>
      </c>
      <c r="AU50" s="14">
        <v>2282</v>
      </c>
      <c r="AV50" s="21">
        <f t="shared" si="1"/>
        <v>1.69440714009</v>
      </c>
      <c r="AW50" s="21">
        <f t="shared" si="2"/>
        <v>0.70079960000293795</v>
      </c>
      <c r="AX50" s="21">
        <f t="shared" si="3"/>
        <v>0.1680763140499999</v>
      </c>
      <c r="AY50" s="21">
        <f t="shared" si="4"/>
        <v>10778</v>
      </c>
      <c r="AZ50" s="21">
        <f t="shared" si="5"/>
        <v>19704.670828700007</v>
      </c>
      <c r="BA50" s="21">
        <f t="shared" si="6"/>
        <v>30482.670828700007</v>
      </c>
      <c r="BB50" s="21">
        <f t="shared" si="7"/>
        <v>20157.670828700007</v>
      </c>
      <c r="BC50" s="21">
        <f t="shared" si="8"/>
        <v>20166.670828700007</v>
      </c>
      <c r="BD50" s="21">
        <f t="shared" si="9"/>
        <v>19704.670828700007</v>
      </c>
      <c r="BE50" s="21">
        <f t="shared" si="10"/>
        <v>19704.670828700007</v>
      </c>
      <c r="BF50" s="39">
        <f t="shared" si="11"/>
        <v>1</v>
      </c>
      <c r="BG50" s="39">
        <f t="shared" si="12"/>
        <v>1.5469769119056664</v>
      </c>
      <c r="BH50" s="39">
        <f t="shared" si="13"/>
        <v>1.0229894731019917</v>
      </c>
      <c r="BI50" s="39">
        <f t="shared" si="14"/>
        <v>1.0234462176007069</v>
      </c>
      <c r="BJ50" s="39">
        <f t="shared" si="15"/>
        <v>1</v>
      </c>
      <c r="BK50" s="39">
        <f t="shared" si="16"/>
        <v>1</v>
      </c>
      <c r="BL50" s="21">
        <f t="shared" si="17"/>
        <v>322690</v>
      </c>
      <c r="BM50" s="21">
        <f t="shared" si="18"/>
        <v>1.0135795965167809</v>
      </c>
      <c r="BN50" s="21">
        <f t="shared" si="19"/>
        <v>0.21736341380272087</v>
      </c>
      <c r="BO50" s="21">
        <f t="shared" si="20"/>
        <v>0</v>
      </c>
      <c r="BP50" s="21">
        <f t="shared" si="21"/>
        <v>-4.4438935200966874E-2</v>
      </c>
      <c r="BQ50" s="21">
        <f t="shared" si="22"/>
        <v>1.0134928259320091</v>
      </c>
      <c r="BR50" s="21">
        <f t="shared" si="23"/>
        <v>1.0135083206792896</v>
      </c>
    </row>
    <row r="51" spans="1:70">
      <c r="A51" s="13">
        <v>48</v>
      </c>
      <c r="B51" s="12">
        <v>655113</v>
      </c>
      <c r="C51" s="12">
        <v>338069</v>
      </c>
      <c r="D51" s="9">
        <f t="shared" si="0"/>
        <v>106888.264455</v>
      </c>
      <c r="E51" s="14">
        <v>106.888264455</v>
      </c>
      <c r="F51" s="13">
        <v>132953</v>
      </c>
      <c r="G51" s="12">
        <v>132953</v>
      </c>
      <c r="H51" s="12">
        <v>1.7794190509500001</v>
      </c>
      <c r="I51" s="12">
        <v>11.279915642700001</v>
      </c>
      <c r="J51" s="12">
        <v>535573</v>
      </c>
      <c r="K51" s="12">
        <v>33</v>
      </c>
      <c r="L51" s="14">
        <v>2586</v>
      </c>
      <c r="M51" s="13">
        <v>1.6588570064199999</v>
      </c>
      <c r="N51" s="12">
        <v>149888</v>
      </c>
      <c r="O51" s="12">
        <v>1.6588570064199999</v>
      </c>
      <c r="P51" s="12">
        <v>13.139689496600001</v>
      </c>
      <c r="Q51" s="12">
        <v>461745</v>
      </c>
      <c r="R51" s="12">
        <v>20</v>
      </c>
      <c r="S51" s="14">
        <v>997</v>
      </c>
      <c r="T51" s="13">
        <v>12.0530695527</v>
      </c>
      <c r="U51" s="12">
        <v>134086</v>
      </c>
      <c r="V51" s="12">
        <v>1.68997561509</v>
      </c>
      <c r="W51" s="12">
        <v>12.3364104618</v>
      </c>
      <c r="X51" s="12">
        <v>297464</v>
      </c>
      <c r="Y51" s="12">
        <v>34</v>
      </c>
      <c r="Z51" s="9">
        <v>2448</v>
      </c>
      <c r="AA51" s="13">
        <v>10.031264887900001</v>
      </c>
      <c r="AB51" s="12">
        <v>133864</v>
      </c>
      <c r="AC51" s="12">
        <v>1.69364909731</v>
      </c>
      <c r="AD51" s="12">
        <v>11.2636124542</v>
      </c>
      <c r="AE51" s="12">
        <v>285805</v>
      </c>
      <c r="AF51" s="12">
        <v>32</v>
      </c>
      <c r="AG51" s="14">
        <v>2436</v>
      </c>
      <c r="AH51" s="13">
        <v>39891.329272700001</v>
      </c>
      <c r="AI51" s="12">
        <v>132953</v>
      </c>
      <c r="AJ51" s="12">
        <v>1.7794190509500001</v>
      </c>
      <c r="AK51" s="12">
        <v>12.4772671356</v>
      </c>
      <c r="AL51" s="12">
        <v>535547</v>
      </c>
      <c r="AM51" s="12">
        <v>72</v>
      </c>
      <c r="AN51" s="14">
        <v>2586</v>
      </c>
      <c r="AO51" s="13">
        <v>39890.502725999999</v>
      </c>
      <c r="AP51" s="12">
        <v>132953</v>
      </c>
      <c r="AQ51" s="12">
        <v>1.7794190509500001</v>
      </c>
      <c r="AR51" s="12">
        <v>11.279915642700001</v>
      </c>
      <c r="AS51" s="12">
        <v>535550</v>
      </c>
      <c r="AT51" s="12">
        <v>71</v>
      </c>
      <c r="AU51" s="14">
        <v>2586</v>
      </c>
      <c r="AV51" s="21">
        <f t="shared" si="1"/>
        <v>2.0218046647999994</v>
      </c>
      <c r="AW51" s="21">
        <f t="shared" si="2"/>
        <v>0.82654670000192709</v>
      </c>
      <c r="AX51" s="21">
        <f t="shared" si="3"/>
        <v>0.12056204453000019</v>
      </c>
      <c r="AY51" s="21">
        <f t="shared" si="4"/>
        <v>16935</v>
      </c>
      <c r="AZ51" s="21">
        <f t="shared" si="5"/>
        <v>26064.735545000003</v>
      </c>
      <c r="BA51" s="21">
        <f t="shared" si="6"/>
        <v>42999.735545000003</v>
      </c>
      <c r="BB51" s="21">
        <f t="shared" si="7"/>
        <v>27197.735545000003</v>
      </c>
      <c r="BC51" s="21">
        <f t="shared" si="8"/>
        <v>26975.735545000003</v>
      </c>
      <c r="BD51" s="21">
        <f t="shared" si="9"/>
        <v>26064.735545000003</v>
      </c>
      <c r="BE51" s="21">
        <f t="shared" si="10"/>
        <v>26064.735545000003</v>
      </c>
      <c r="BF51" s="39">
        <f t="shared" si="11"/>
        <v>1</v>
      </c>
      <c r="BG51" s="39">
        <f t="shared" si="12"/>
        <v>1.6497284413556477</v>
      </c>
      <c r="BH51" s="39">
        <f t="shared" si="13"/>
        <v>1.0434686934783555</v>
      </c>
      <c r="BI51" s="39">
        <f t="shared" si="14"/>
        <v>1.0349514384455267</v>
      </c>
      <c r="BJ51" s="39">
        <f t="shared" si="15"/>
        <v>1</v>
      </c>
      <c r="BK51" s="39">
        <f t="shared" si="16"/>
        <v>1</v>
      </c>
      <c r="BL51" s="21">
        <f t="shared" si="17"/>
        <v>297464</v>
      </c>
      <c r="BM51" s="21">
        <f t="shared" si="18"/>
        <v>0.80046324933437318</v>
      </c>
      <c r="BN51" s="21">
        <f t="shared" si="19"/>
        <v>0.55227187155420487</v>
      </c>
      <c r="BO51" s="21">
        <f t="shared" si="20"/>
        <v>0</v>
      </c>
      <c r="BP51" s="21">
        <f t="shared" si="21"/>
        <v>-3.919465884947422E-2</v>
      </c>
      <c r="BQ51" s="21">
        <f t="shared" si="22"/>
        <v>0.80037584379958582</v>
      </c>
      <c r="BR51" s="21">
        <f t="shared" si="23"/>
        <v>0.80038592905359973</v>
      </c>
    </row>
    <row r="52" spans="1:70">
      <c r="A52" s="13">
        <v>49</v>
      </c>
      <c r="B52" s="12">
        <v>112099</v>
      </c>
      <c r="C52" s="12">
        <v>338863</v>
      </c>
      <c r="D52" s="9">
        <f t="shared" si="0"/>
        <v>21508.183824600001</v>
      </c>
      <c r="E52" s="14">
        <v>21.5081838246</v>
      </c>
      <c r="F52" s="13">
        <v>29586</v>
      </c>
      <c r="G52" s="12">
        <v>29586</v>
      </c>
      <c r="H52" s="12">
        <v>0.50612287259699995</v>
      </c>
      <c r="I52" s="12">
        <v>2.5928582334299999</v>
      </c>
      <c r="J52" s="12">
        <v>78961</v>
      </c>
      <c r="K52" s="12">
        <v>5</v>
      </c>
      <c r="L52" s="14">
        <v>2515</v>
      </c>
      <c r="M52" s="13">
        <v>0.48822073312000003</v>
      </c>
      <c r="N52" s="12">
        <v>30651</v>
      </c>
      <c r="O52" s="12">
        <v>0.48822073312000003</v>
      </c>
      <c r="P52" s="12">
        <v>2.6249697691199998</v>
      </c>
      <c r="Q52" s="12">
        <v>44816</v>
      </c>
      <c r="R52" s="12">
        <v>1</v>
      </c>
      <c r="S52" s="14">
        <v>2791</v>
      </c>
      <c r="T52" s="13">
        <v>3.0597009740300001</v>
      </c>
      <c r="U52" s="12">
        <v>29703</v>
      </c>
      <c r="V52" s="12">
        <v>0.49102195057600001</v>
      </c>
      <c r="W52" s="12">
        <v>3.0377652236700001</v>
      </c>
      <c r="X52" s="12">
        <v>36139</v>
      </c>
      <c r="Y52" s="12">
        <v>4</v>
      </c>
      <c r="Z52" s="9">
        <v>2565</v>
      </c>
      <c r="AA52" s="13">
        <v>2.4904204268000001</v>
      </c>
      <c r="AB52" s="12">
        <v>29703</v>
      </c>
      <c r="AC52" s="12">
        <v>0.49102195057600001</v>
      </c>
      <c r="AD52" s="12">
        <v>2.57079260739</v>
      </c>
      <c r="AE52" s="12">
        <v>34375</v>
      </c>
      <c r="AF52" s="12">
        <v>3</v>
      </c>
      <c r="AG52" s="14">
        <v>2565</v>
      </c>
      <c r="AH52" s="13">
        <v>8877.1874170800002</v>
      </c>
      <c r="AI52" s="12">
        <v>29586</v>
      </c>
      <c r="AJ52" s="12">
        <v>0.50612287259699995</v>
      </c>
      <c r="AK52" s="12">
        <v>3.0656616522400002</v>
      </c>
      <c r="AL52" s="12">
        <v>78949</v>
      </c>
      <c r="AM52" s="12">
        <v>10</v>
      </c>
      <c r="AN52" s="14">
        <v>2515</v>
      </c>
      <c r="AO52" s="13">
        <v>8876.9605167900008</v>
      </c>
      <c r="AP52" s="12">
        <v>29586</v>
      </c>
      <c r="AQ52" s="12">
        <v>0.50612287259699995</v>
      </c>
      <c r="AR52" s="12">
        <v>2.5928582334299999</v>
      </c>
      <c r="AS52" s="12">
        <v>78950</v>
      </c>
      <c r="AT52" s="12">
        <v>11</v>
      </c>
      <c r="AU52" s="14">
        <v>2515</v>
      </c>
      <c r="AV52" s="21">
        <f t="shared" si="1"/>
        <v>0.56928054722999999</v>
      </c>
      <c r="AW52" s="21">
        <f t="shared" si="2"/>
        <v>0.2269002899993211</v>
      </c>
      <c r="AX52" s="21">
        <f t="shared" si="3"/>
        <v>1.7902139476999923E-2</v>
      </c>
      <c r="AY52" s="21">
        <f t="shared" si="4"/>
        <v>1065</v>
      </c>
      <c r="AZ52" s="21">
        <f t="shared" si="5"/>
        <v>8077.8161753999993</v>
      </c>
      <c r="BA52" s="21">
        <f t="shared" si="6"/>
        <v>9142.8161753999993</v>
      </c>
      <c r="BB52" s="21">
        <f t="shared" si="7"/>
        <v>8194.8161753999993</v>
      </c>
      <c r="BC52" s="21">
        <f t="shared" si="8"/>
        <v>8194.8161753999993</v>
      </c>
      <c r="BD52" s="21">
        <f t="shared" si="9"/>
        <v>8077.8161753999993</v>
      </c>
      <c r="BE52" s="21">
        <f t="shared" si="10"/>
        <v>8077.8161753999993</v>
      </c>
      <c r="BF52" s="39">
        <f t="shared" si="11"/>
        <v>1</v>
      </c>
      <c r="BG52" s="39">
        <f t="shared" si="12"/>
        <v>1.13184256448461</v>
      </c>
      <c r="BH52" s="39">
        <f t="shared" si="13"/>
        <v>1.0144841127180275</v>
      </c>
      <c r="BI52" s="39">
        <f t="shared" si="14"/>
        <v>1.0144841127180275</v>
      </c>
      <c r="BJ52" s="39">
        <f t="shared" si="15"/>
        <v>1</v>
      </c>
      <c r="BK52" s="39">
        <f t="shared" si="16"/>
        <v>1</v>
      </c>
      <c r="BL52" s="21">
        <f t="shared" si="17"/>
        <v>36139</v>
      </c>
      <c r="BM52" s="21">
        <f t="shared" si="18"/>
        <v>1.1849248734054623</v>
      </c>
      <c r="BN52" s="21">
        <f t="shared" si="19"/>
        <v>0.24010072221146131</v>
      </c>
      <c r="BO52" s="21">
        <f t="shared" si="20"/>
        <v>0</v>
      </c>
      <c r="BP52" s="21">
        <f t="shared" si="21"/>
        <v>-4.881153324663106E-2</v>
      </c>
      <c r="BQ52" s="21">
        <f t="shared" si="22"/>
        <v>1.1845928221588866</v>
      </c>
      <c r="BR52" s="21">
        <f t="shared" si="23"/>
        <v>1.1846204930961011</v>
      </c>
    </row>
    <row r="53" spans="1:70">
      <c r="A53" s="13">
        <v>50</v>
      </c>
      <c r="B53" s="12">
        <v>207180</v>
      </c>
      <c r="C53" s="12">
        <v>255653</v>
      </c>
      <c r="D53" s="9">
        <f t="shared" si="0"/>
        <v>71090.720567800003</v>
      </c>
      <c r="E53" s="14">
        <v>71.090720567800005</v>
      </c>
      <c r="F53" s="13">
        <v>101519</v>
      </c>
      <c r="G53" s="12">
        <v>101519</v>
      </c>
      <c r="H53" s="12">
        <v>1.73787078881</v>
      </c>
      <c r="I53" s="12">
        <v>9.1000484765199996</v>
      </c>
      <c r="J53" s="12">
        <v>724202</v>
      </c>
      <c r="K53" s="12">
        <v>65</v>
      </c>
      <c r="L53" s="14">
        <v>3639</v>
      </c>
      <c r="M53" s="13">
        <v>1.35779292129</v>
      </c>
      <c r="N53" s="12">
        <v>108464</v>
      </c>
      <c r="O53" s="12">
        <v>1.35779292129</v>
      </c>
      <c r="P53" s="12">
        <v>9.1006118853399993</v>
      </c>
      <c r="Q53" s="12">
        <v>511145</v>
      </c>
      <c r="R53" s="12">
        <v>22</v>
      </c>
      <c r="S53" s="14">
        <v>2958</v>
      </c>
      <c r="T53" s="13">
        <v>9.7300365079399995</v>
      </c>
      <c r="U53" s="12">
        <v>108168</v>
      </c>
      <c r="V53" s="12">
        <v>1.3592025619799999</v>
      </c>
      <c r="W53" s="12">
        <v>9.9805879148599992</v>
      </c>
      <c r="X53" s="12">
        <v>406555</v>
      </c>
      <c r="Y53" s="12">
        <v>47</v>
      </c>
      <c r="Z53" s="9">
        <v>2916</v>
      </c>
      <c r="AA53" s="13">
        <v>8.0768029276300002</v>
      </c>
      <c r="AB53" s="12">
        <v>107486</v>
      </c>
      <c r="AC53" s="12">
        <v>1.36665887255</v>
      </c>
      <c r="AD53" s="12">
        <v>9.0396958819000002</v>
      </c>
      <c r="AE53" s="12">
        <v>379094</v>
      </c>
      <c r="AF53" s="12">
        <v>43</v>
      </c>
      <c r="AG53" s="14">
        <v>3054</v>
      </c>
      <c r="AH53" s="13">
        <v>30460.416382300002</v>
      </c>
      <c r="AI53" s="12">
        <v>101519</v>
      </c>
      <c r="AJ53" s="12">
        <v>1.73787078881</v>
      </c>
      <c r="AK53" s="12">
        <v>10.554755808099999</v>
      </c>
      <c r="AL53" s="12">
        <v>724161</v>
      </c>
      <c r="AM53" s="12">
        <v>97</v>
      </c>
      <c r="AN53" s="14">
        <v>3639</v>
      </c>
      <c r="AO53" s="13">
        <v>30459.6846415</v>
      </c>
      <c r="AP53" s="12">
        <v>101519</v>
      </c>
      <c r="AQ53" s="12">
        <v>1.73787078881</v>
      </c>
      <c r="AR53" s="12">
        <v>9.1000484765199996</v>
      </c>
      <c r="AS53" s="12">
        <v>724164</v>
      </c>
      <c r="AT53" s="12">
        <v>99</v>
      </c>
      <c r="AU53" s="14">
        <v>3639</v>
      </c>
      <c r="AV53" s="21">
        <f t="shared" si="1"/>
        <v>1.6532335803099993</v>
      </c>
      <c r="AW53" s="21">
        <f t="shared" si="2"/>
        <v>0.73174080000171671</v>
      </c>
      <c r="AX53" s="21">
        <f t="shared" si="3"/>
        <v>0.38007786752000006</v>
      </c>
      <c r="AY53" s="21">
        <f t="shared" si="4"/>
        <v>6945</v>
      </c>
      <c r="AZ53" s="21">
        <f t="shared" si="5"/>
        <v>30428.279432199997</v>
      </c>
      <c r="BA53" s="21">
        <f t="shared" si="6"/>
        <v>37373.279432199997</v>
      </c>
      <c r="BB53" s="21">
        <f t="shared" si="7"/>
        <v>37077.279432199997</v>
      </c>
      <c r="BC53" s="21">
        <f t="shared" si="8"/>
        <v>36395.279432199997</v>
      </c>
      <c r="BD53" s="21">
        <f t="shared" si="9"/>
        <v>30428.279432199997</v>
      </c>
      <c r="BE53" s="21">
        <f t="shared" si="10"/>
        <v>30428.279432199997</v>
      </c>
      <c r="BF53" s="39">
        <f t="shared" si="11"/>
        <v>1</v>
      </c>
      <c r="BG53" s="39">
        <f t="shared" si="12"/>
        <v>1.228241626854873</v>
      </c>
      <c r="BH53" s="39">
        <f t="shared" si="13"/>
        <v>1.2185138339752413</v>
      </c>
      <c r="BI53" s="39">
        <f t="shared" si="14"/>
        <v>1.1961004733539276</v>
      </c>
      <c r="BJ53" s="39">
        <f t="shared" si="15"/>
        <v>1</v>
      </c>
      <c r="BK53" s="39">
        <f t="shared" si="16"/>
        <v>1</v>
      </c>
      <c r="BL53" s="21">
        <f t="shared" si="17"/>
        <v>406555</v>
      </c>
      <c r="BM53" s="21">
        <f t="shared" si="18"/>
        <v>0.78131372139070976</v>
      </c>
      <c r="BN53" s="21">
        <f t="shared" si="19"/>
        <v>0.25725916542657207</v>
      </c>
      <c r="BO53" s="21">
        <f t="shared" si="20"/>
        <v>0</v>
      </c>
      <c r="BP53" s="21">
        <f t="shared" si="21"/>
        <v>-6.7545596536753946E-2</v>
      </c>
      <c r="BQ53" s="21">
        <f t="shared" si="22"/>
        <v>0.78121287402688444</v>
      </c>
      <c r="BR53" s="21">
        <f t="shared" si="23"/>
        <v>0.78122025310228627</v>
      </c>
    </row>
    <row r="54" spans="1:70">
      <c r="A54" s="13">
        <v>51</v>
      </c>
      <c r="B54" s="12">
        <v>748015</v>
      </c>
      <c r="C54" s="12">
        <v>261531</v>
      </c>
      <c r="D54" s="9">
        <f t="shared" si="0"/>
        <v>132447.075308</v>
      </c>
      <c r="E54" s="14">
        <v>132.447075308</v>
      </c>
      <c r="F54" s="13">
        <v>166021</v>
      </c>
      <c r="G54" s="12">
        <v>166021</v>
      </c>
      <c r="H54" s="12">
        <v>2.5176648233900001</v>
      </c>
      <c r="I54" s="12">
        <v>14.1353507826</v>
      </c>
      <c r="J54" s="12">
        <v>745458</v>
      </c>
      <c r="K54" s="12">
        <v>67</v>
      </c>
      <c r="L54" s="14">
        <v>2263</v>
      </c>
      <c r="M54" s="13">
        <v>2.0982449002400001</v>
      </c>
      <c r="N54" s="12">
        <v>170919</v>
      </c>
      <c r="O54" s="12">
        <v>2.0982449002400001</v>
      </c>
      <c r="P54" s="12">
        <v>14.248090662099999</v>
      </c>
      <c r="Q54" s="12">
        <v>526525</v>
      </c>
      <c r="R54" s="12">
        <v>24</v>
      </c>
      <c r="S54" s="14">
        <v>2037</v>
      </c>
      <c r="T54" s="13">
        <v>15.247263672400001</v>
      </c>
      <c r="U54" s="12">
        <v>170918</v>
      </c>
      <c r="V54" s="12">
        <v>2.0982487975600002</v>
      </c>
      <c r="W54" s="12">
        <v>15.6319548341</v>
      </c>
      <c r="X54" s="12">
        <v>305130</v>
      </c>
      <c r="Y54" s="12">
        <v>36</v>
      </c>
      <c r="Z54" s="9">
        <v>2036</v>
      </c>
      <c r="AA54" s="13">
        <v>12.6374141553</v>
      </c>
      <c r="AB54" s="12">
        <v>168397</v>
      </c>
      <c r="AC54" s="12">
        <v>2.1426014901400001</v>
      </c>
      <c r="AD54" s="12">
        <v>13.9302783078</v>
      </c>
      <c r="AE54" s="12">
        <v>277441</v>
      </c>
      <c r="AF54" s="12">
        <v>32</v>
      </c>
      <c r="AG54" s="14">
        <v>3365</v>
      </c>
      <c r="AH54" s="13">
        <v>49813.635352999998</v>
      </c>
      <c r="AI54" s="12">
        <v>166021</v>
      </c>
      <c r="AJ54" s="12">
        <v>2.5176648233900001</v>
      </c>
      <c r="AK54" s="12">
        <v>16.433408189000001</v>
      </c>
      <c r="AL54" s="12">
        <v>745437</v>
      </c>
      <c r="AM54" s="12">
        <v>102</v>
      </c>
      <c r="AN54" s="14">
        <v>2263</v>
      </c>
      <c r="AO54" s="13">
        <v>49812.423316499997</v>
      </c>
      <c r="AP54" s="12">
        <v>166021</v>
      </c>
      <c r="AQ54" s="12">
        <v>2.5176648233900001</v>
      </c>
      <c r="AR54" s="12">
        <v>14.1353507826</v>
      </c>
      <c r="AS54" s="12">
        <v>745439</v>
      </c>
      <c r="AT54" s="12">
        <v>100</v>
      </c>
      <c r="AU54" s="14">
        <v>2263</v>
      </c>
      <c r="AV54" s="21">
        <f t="shared" si="1"/>
        <v>2.6098495171000007</v>
      </c>
      <c r="AW54" s="21">
        <f t="shared" si="2"/>
        <v>1.212036500000977</v>
      </c>
      <c r="AX54" s="21">
        <f t="shared" si="3"/>
        <v>0.41941992314999998</v>
      </c>
      <c r="AY54" s="21">
        <f t="shared" si="4"/>
        <v>4898</v>
      </c>
      <c r="AZ54" s="21">
        <f t="shared" si="5"/>
        <v>33573.924692000001</v>
      </c>
      <c r="BA54" s="21">
        <f t="shared" si="6"/>
        <v>38471.924692000001</v>
      </c>
      <c r="BB54" s="21">
        <f t="shared" si="7"/>
        <v>38470.924692000001</v>
      </c>
      <c r="BC54" s="21">
        <f t="shared" si="8"/>
        <v>35949.924692000001</v>
      </c>
      <c r="BD54" s="21">
        <f t="shared" si="9"/>
        <v>33573.924692000001</v>
      </c>
      <c r="BE54" s="21">
        <f t="shared" si="10"/>
        <v>33573.924692000001</v>
      </c>
      <c r="BF54" s="39">
        <f t="shared" si="11"/>
        <v>1</v>
      </c>
      <c r="BG54" s="39">
        <f t="shared" si="12"/>
        <v>1.1458870252713438</v>
      </c>
      <c r="BH54" s="39">
        <f t="shared" si="13"/>
        <v>1.1458572402518927</v>
      </c>
      <c r="BI54" s="39">
        <f t="shared" si="14"/>
        <v>1.0707692062157437</v>
      </c>
      <c r="BJ54" s="39">
        <f t="shared" si="15"/>
        <v>1</v>
      </c>
      <c r="BK54" s="39">
        <f t="shared" si="16"/>
        <v>1</v>
      </c>
      <c r="BL54" s="21">
        <f t="shared" si="17"/>
        <v>305130</v>
      </c>
      <c r="BM54" s="21">
        <f t="shared" si="18"/>
        <v>1.4430832759807295</v>
      </c>
      <c r="BN54" s="21">
        <f t="shared" si="19"/>
        <v>0.72557598400681678</v>
      </c>
      <c r="BO54" s="21">
        <f t="shared" si="20"/>
        <v>0</v>
      </c>
      <c r="BP54" s="21">
        <f t="shared" si="21"/>
        <v>-9.0744928391177537E-2</v>
      </c>
      <c r="BQ54" s="21">
        <f t="shared" si="22"/>
        <v>1.4430144528561597</v>
      </c>
      <c r="BR54" s="21">
        <f t="shared" si="23"/>
        <v>1.4430210074394521</v>
      </c>
    </row>
    <row r="55" spans="1:70">
      <c r="A55" s="13">
        <v>52</v>
      </c>
      <c r="B55" s="12">
        <v>592038</v>
      </c>
      <c r="C55" s="12">
        <v>339378</v>
      </c>
      <c r="D55" s="9">
        <f t="shared" si="0"/>
        <v>86526.234630900013</v>
      </c>
      <c r="E55" s="14">
        <v>86.526234630900007</v>
      </c>
      <c r="F55" s="13">
        <v>104595</v>
      </c>
      <c r="G55" s="12">
        <v>104595</v>
      </c>
      <c r="H55" s="12">
        <v>1.5292108129599999</v>
      </c>
      <c r="I55" s="12">
        <v>9.02654018482</v>
      </c>
      <c r="J55" s="12">
        <v>494722</v>
      </c>
      <c r="K55" s="12">
        <v>30</v>
      </c>
      <c r="L55" s="14">
        <v>4554</v>
      </c>
      <c r="M55" s="13">
        <v>1.39743938245</v>
      </c>
      <c r="N55" s="12">
        <v>117211</v>
      </c>
      <c r="O55" s="12">
        <v>1.39743938245</v>
      </c>
      <c r="P55" s="12">
        <v>10.094543722899999</v>
      </c>
      <c r="Q55" s="12">
        <v>401188</v>
      </c>
      <c r="R55" s="12">
        <v>18</v>
      </c>
      <c r="S55" s="14">
        <v>2411</v>
      </c>
      <c r="T55" s="13">
        <v>9.8753772727300007</v>
      </c>
      <c r="U55" s="12">
        <v>106998</v>
      </c>
      <c r="V55" s="12">
        <v>1.4207159818999999</v>
      </c>
      <c r="W55" s="12">
        <v>10.0001917388</v>
      </c>
      <c r="X55" s="12">
        <v>293289</v>
      </c>
      <c r="Y55" s="12">
        <v>34</v>
      </c>
      <c r="Z55" s="9">
        <v>4157</v>
      </c>
      <c r="AA55" s="13">
        <v>8.1571875263599996</v>
      </c>
      <c r="AB55" s="12">
        <v>106998</v>
      </c>
      <c r="AC55" s="12">
        <v>1.4207159818999999</v>
      </c>
      <c r="AD55" s="12">
        <v>8.9320461843699999</v>
      </c>
      <c r="AE55" s="12">
        <v>276500</v>
      </c>
      <c r="AF55" s="12">
        <v>31</v>
      </c>
      <c r="AG55" s="14">
        <v>4157</v>
      </c>
      <c r="AH55" s="13">
        <v>31382.958185899999</v>
      </c>
      <c r="AI55" s="12">
        <v>104595</v>
      </c>
      <c r="AJ55" s="12">
        <v>1.5292108129599999</v>
      </c>
      <c r="AK55" s="12">
        <v>10.1246463564</v>
      </c>
      <c r="AL55" s="12">
        <v>494706</v>
      </c>
      <c r="AM55" s="12">
        <v>67</v>
      </c>
      <c r="AN55" s="14">
        <v>4554</v>
      </c>
      <c r="AO55" s="13">
        <v>31382.279802000001</v>
      </c>
      <c r="AP55" s="12">
        <v>104595</v>
      </c>
      <c r="AQ55" s="12">
        <v>1.5292108129599999</v>
      </c>
      <c r="AR55" s="12">
        <v>9.02654018482</v>
      </c>
      <c r="AS55" s="12">
        <v>494708</v>
      </c>
      <c r="AT55" s="12">
        <v>67</v>
      </c>
      <c r="AU55" s="14">
        <v>4554</v>
      </c>
      <c r="AV55" s="21">
        <f t="shared" si="1"/>
        <v>1.7181897463700011</v>
      </c>
      <c r="AW55" s="21">
        <f t="shared" si="2"/>
        <v>0.67838389999815263</v>
      </c>
      <c r="AX55" s="21">
        <f t="shared" si="3"/>
        <v>0.13177143050999995</v>
      </c>
      <c r="AY55" s="21">
        <f t="shared" si="4"/>
        <v>12616</v>
      </c>
      <c r="AZ55" s="21">
        <f t="shared" si="5"/>
        <v>18068.765369099987</v>
      </c>
      <c r="BA55" s="21">
        <f t="shared" si="6"/>
        <v>30684.765369099987</v>
      </c>
      <c r="BB55" s="21">
        <f t="shared" si="7"/>
        <v>20471.765369099987</v>
      </c>
      <c r="BC55" s="21">
        <f t="shared" si="8"/>
        <v>20471.765369099987</v>
      </c>
      <c r="BD55" s="21">
        <f t="shared" si="9"/>
        <v>18068.765369099987</v>
      </c>
      <c r="BE55" s="21">
        <f t="shared" si="10"/>
        <v>18068.765369099987</v>
      </c>
      <c r="BF55" s="39">
        <f t="shared" si="11"/>
        <v>1</v>
      </c>
      <c r="BG55" s="39">
        <f t="shared" si="12"/>
        <v>1.6982214745881339</v>
      </c>
      <c r="BH55" s="39">
        <f t="shared" si="13"/>
        <v>1.1329919311537164</v>
      </c>
      <c r="BI55" s="39">
        <f t="shared" si="14"/>
        <v>1.1329919311537164</v>
      </c>
      <c r="BJ55" s="39">
        <f t="shared" si="15"/>
        <v>1</v>
      </c>
      <c r="BK55" s="39">
        <f t="shared" si="16"/>
        <v>1</v>
      </c>
      <c r="BL55" s="21">
        <f t="shared" si="17"/>
        <v>293289</v>
      </c>
      <c r="BM55" s="21">
        <f t="shared" si="18"/>
        <v>0.68680721063524375</v>
      </c>
      <c r="BN55" s="21">
        <f t="shared" si="19"/>
        <v>0.36789310202564707</v>
      </c>
      <c r="BO55" s="21">
        <f t="shared" si="20"/>
        <v>0</v>
      </c>
      <c r="BP55" s="21">
        <f t="shared" si="21"/>
        <v>-5.7243878904425331E-2</v>
      </c>
      <c r="BQ55" s="21">
        <f t="shared" si="22"/>
        <v>0.68675265693565046</v>
      </c>
      <c r="BR55" s="21">
        <f t="shared" si="23"/>
        <v>0.68675947614809962</v>
      </c>
    </row>
    <row r="56" spans="1:70">
      <c r="A56" s="13">
        <v>53</v>
      </c>
      <c r="B56" s="12">
        <v>272209</v>
      </c>
      <c r="C56" s="12">
        <v>937607</v>
      </c>
      <c r="D56" s="9">
        <f t="shared" si="0"/>
        <v>242469.31007599999</v>
      </c>
      <c r="E56" s="14">
        <v>242.469310076</v>
      </c>
      <c r="F56" s="13">
        <v>299719</v>
      </c>
      <c r="G56" s="12">
        <v>299719</v>
      </c>
      <c r="H56" s="12">
        <v>3.76265246588</v>
      </c>
      <c r="I56" s="12">
        <v>25.521811463500001</v>
      </c>
      <c r="J56" s="12">
        <v>918519</v>
      </c>
      <c r="K56" s="12">
        <v>83</v>
      </c>
      <c r="L56" s="14">
        <v>2937</v>
      </c>
      <c r="M56" s="13">
        <v>3.5628558079000001</v>
      </c>
      <c r="N56" s="12">
        <v>307726</v>
      </c>
      <c r="O56" s="12">
        <v>3.5628558079000001</v>
      </c>
      <c r="P56" s="12">
        <v>25.833890847999999</v>
      </c>
      <c r="Q56" s="12">
        <v>414074</v>
      </c>
      <c r="R56" s="12">
        <v>17</v>
      </c>
      <c r="S56" s="14">
        <v>1988</v>
      </c>
      <c r="T56" s="13">
        <v>26.678128102500001</v>
      </c>
      <c r="U56" s="12">
        <v>301091</v>
      </c>
      <c r="V56" s="12">
        <v>3.664004603</v>
      </c>
      <c r="W56" s="12">
        <v>27.508825685400002</v>
      </c>
      <c r="X56" s="12">
        <v>210123</v>
      </c>
      <c r="Y56" s="12">
        <v>24</v>
      </c>
      <c r="Z56" s="9">
        <v>2854</v>
      </c>
      <c r="AA56" s="13">
        <v>22.3074031829</v>
      </c>
      <c r="AB56" s="12">
        <v>301091</v>
      </c>
      <c r="AC56" s="12">
        <v>3.664004603</v>
      </c>
      <c r="AD56" s="12">
        <v>25.5500041819</v>
      </c>
      <c r="AE56" s="12">
        <v>196036</v>
      </c>
      <c r="AF56" s="12">
        <v>22</v>
      </c>
      <c r="AG56" s="14">
        <v>2854</v>
      </c>
      <c r="AH56" s="13">
        <v>89927.584711300005</v>
      </c>
      <c r="AI56" s="12">
        <v>299719</v>
      </c>
      <c r="AJ56" s="12">
        <v>3.76265246588</v>
      </c>
      <c r="AK56" s="12">
        <v>27.640259054800001</v>
      </c>
      <c r="AL56" s="12">
        <v>918517</v>
      </c>
      <c r="AM56" s="12">
        <v>124</v>
      </c>
      <c r="AN56" s="14">
        <v>2937</v>
      </c>
      <c r="AO56" s="13">
        <v>89925.812819400002</v>
      </c>
      <c r="AP56" s="12">
        <v>299719</v>
      </c>
      <c r="AQ56" s="12">
        <v>3.76265246588</v>
      </c>
      <c r="AR56" s="12">
        <v>25.521811463500001</v>
      </c>
      <c r="AS56" s="12">
        <v>918518</v>
      </c>
      <c r="AT56" s="12">
        <v>125</v>
      </c>
      <c r="AU56" s="14">
        <v>2937</v>
      </c>
      <c r="AV56" s="21">
        <f t="shared" si="1"/>
        <v>4.3707249196000006</v>
      </c>
      <c r="AW56" s="21">
        <f t="shared" si="2"/>
        <v>1.7718919000035385</v>
      </c>
      <c r="AX56" s="21">
        <f t="shared" si="3"/>
        <v>0.1997966579799999</v>
      </c>
      <c r="AY56" s="21">
        <f t="shared" si="4"/>
        <v>8007</v>
      </c>
      <c r="AZ56" s="21">
        <f t="shared" si="5"/>
        <v>57249.689924000006</v>
      </c>
      <c r="BA56" s="21">
        <f t="shared" si="6"/>
        <v>65256.689924000006</v>
      </c>
      <c r="BB56" s="21">
        <f t="shared" si="7"/>
        <v>58621.689924000006</v>
      </c>
      <c r="BC56" s="21">
        <f t="shared" si="8"/>
        <v>58621.689924000006</v>
      </c>
      <c r="BD56" s="21">
        <f t="shared" si="9"/>
        <v>57249.689924000006</v>
      </c>
      <c r="BE56" s="21">
        <f t="shared" si="10"/>
        <v>57249.689924000006</v>
      </c>
      <c r="BF56" s="39">
        <f t="shared" si="11"/>
        <v>1</v>
      </c>
      <c r="BG56" s="39">
        <f t="shared" si="12"/>
        <v>1.1398610195204453</v>
      </c>
      <c r="BH56" s="39">
        <f t="shared" si="13"/>
        <v>1.0239651953018671</v>
      </c>
      <c r="BI56" s="39">
        <f t="shared" si="14"/>
        <v>1.0239651953018671</v>
      </c>
      <c r="BJ56" s="39">
        <f t="shared" si="15"/>
        <v>1</v>
      </c>
      <c r="BK56" s="39">
        <f t="shared" si="16"/>
        <v>1</v>
      </c>
      <c r="BL56" s="21">
        <f t="shared" si="17"/>
        <v>210123</v>
      </c>
      <c r="BM56" s="21">
        <f t="shared" si="18"/>
        <v>3.3713396439228451</v>
      </c>
      <c r="BN56" s="21">
        <f t="shared" si="19"/>
        <v>0.97062672815446194</v>
      </c>
      <c r="BO56" s="21">
        <f t="shared" si="20"/>
        <v>0</v>
      </c>
      <c r="BP56" s="21">
        <f t="shared" si="21"/>
        <v>-6.7041685108246124E-2</v>
      </c>
      <c r="BQ56" s="21">
        <f t="shared" si="22"/>
        <v>3.3713301256882873</v>
      </c>
      <c r="BR56" s="21">
        <f t="shared" si="23"/>
        <v>3.3713348848055662</v>
      </c>
    </row>
    <row r="57" spans="1:70">
      <c r="A57" s="13">
        <v>54</v>
      </c>
      <c r="B57" s="12">
        <v>500777</v>
      </c>
      <c r="C57" s="12">
        <v>454650</v>
      </c>
      <c r="D57" s="9">
        <f t="shared" si="0"/>
        <v>141111.40676900002</v>
      </c>
      <c r="E57" s="14">
        <v>141.11140676900001</v>
      </c>
      <c r="F57" s="13">
        <v>153730</v>
      </c>
      <c r="G57" s="12">
        <v>153730</v>
      </c>
      <c r="H57" s="12">
        <v>1.94965846288</v>
      </c>
      <c r="I57" s="12">
        <v>12.988916009</v>
      </c>
      <c r="J57" s="12">
        <v>537874</v>
      </c>
      <c r="K57" s="12">
        <v>39</v>
      </c>
      <c r="L57" s="14">
        <v>2206</v>
      </c>
      <c r="M57" s="13">
        <v>1.87442912246</v>
      </c>
      <c r="N57" s="12">
        <v>161379</v>
      </c>
      <c r="O57" s="12">
        <v>1.87442912246</v>
      </c>
      <c r="P57" s="12">
        <v>14.003728416</v>
      </c>
      <c r="Q57" s="12">
        <v>275835</v>
      </c>
      <c r="R57" s="12">
        <v>12</v>
      </c>
      <c r="S57" s="14">
        <v>1978</v>
      </c>
      <c r="T57" s="13">
        <v>13.852902381</v>
      </c>
      <c r="U57" s="12">
        <v>154250</v>
      </c>
      <c r="V57" s="12">
        <v>1.91409418812</v>
      </c>
      <c r="W57" s="12">
        <v>14.270965259700001</v>
      </c>
      <c r="X57" s="12">
        <v>214799</v>
      </c>
      <c r="Y57" s="12">
        <v>25</v>
      </c>
      <c r="Z57" s="9">
        <v>2165</v>
      </c>
      <c r="AA57" s="13">
        <v>11.5073393384</v>
      </c>
      <c r="AB57" s="12">
        <v>154220</v>
      </c>
      <c r="AC57" s="12">
        <v>1.9151691257800001</v>
      </c>
      <c r="AD57" s="12">
        <v>12.9920208985</v>
      </c>
      <c r="AE57" s="12">
        <v>203679</v>
      </c>
      <c r="AF57" s="12">
        <v>23</v>
      </c>
      <c r="AG57" s="14">
        <v>2171</v>
      </c>
      <c r="AH57" s="13">
        <v>46125.1649272</v>
      </c>
      <c r="AI57" s="12">
        <v>153730</v>
      </c>
      <c r="AJ57" s="12">
        <v>1.94965846288</v>
      </c>
      <c r="AK57" s="12">
        <v>14.3201558802</v>
      </c>
      <c r="AL57" s="12">
        <v>537857</v>
      </c>
      <c r="AM57" s="12">
        <v>71</v>
      </c>
      <c r="AN57" s="14">
        <v>2206</v>
      </c>
      <c r="AO57" s="13">
        <v>46124.210354499999</v>
      </c>
      <c r="AP57" s="12">
        <v>153730</v>
      </c>
      <c r="AQ57" s="12">
        <v>1.94965846288</v>
      </c>
      <c r="AR57" s="12">
        <v>12.988916009</v>
      </c>
      <c r="AS57" s="12">
        <v>537860</v>
      </c>
      <c r="AT57" s="12">
        <v>72</v>
      </c>
      <c r="AU57" s="14">
        <v>2206</v>
      </c>
      <c r="AV57" s="21">
        <f t="shared" si="1"/>
        <v>2.3455630426000003</v>
      </c>
      <c r="AW57" s="21">
        <f t="shared" si="2"/>
        <v>0.95457270000042627</v>
      </c>
      <c r="AX57" s="21">
        <f t="shared" si="3"/>
        <v>7.5229340419999957E-2</v>
      </c>
      <c r="AY57" s="21">
        <f t="shared" si="4"/>
        <v>7649</v>
      </c>
      <c r="AZ57" s="21">
        <f t="shared" si="5"/>
        <v>12618.593230999977</v>
      </c>
      <c r="BA57" s="21">
        <f t="shared" si="6"/>
        <v>20267.593230999977</v>
      </c>
      <c r="BB57" s="21">
        <f t="shared" si="7"/>
        <v>13138.593230999977</v>
      </c>
      <c r="BC57" s="21">
        <f t="shared" si="8"/>
        <v>13108.593230999977</v>
      </c>
      <c r="BD57" s="21">
        <f t="shared" si="9"/>
        <v>12618.593230999977</v>
      </c>
      <c r="BE57" s="21">
        <f t="shared" si="10"/>
        <v>12618.593230999977</v>
      </c>
      <c r="BF57" s="39">
        <f t="shared" si="11"/>
        <v>1</v>
      </c>
      <c r="BG57" s="39">
        <f t="shared" si="12"/>
        <v>1.6061689968108945</v>
      </c>
      <c r="BH57" s="39">
        <f t="shared" si="13"/>
        <v>1.0412090310291104</v>
      </c>
      <c r="BI57" s="39">
        <f t="shared" si="14"/>
        <v>1.038831586931277</v>
      </c>
      <c r="BJ57" s="39">
        <f t="shared" si="15"/>
        <v>1</v>
      </c>
      <c r="BK57" s="39">
        <f t="shared" si="16"/>
        <v>1</v>
      </c>
      <c r="BL57" s="21">
        <f t="shared" si="17"/>
        <v>214799</v>
      </c>
      <c r="BM57" s="21">
        <f t="shared" si="18"/>
        <v>1.5040805590342599</v>
      </c>
      <c r="BN57" s="21">
        <f t="shared" si="19"/>
        <v>0.28415402306342208</v>
      </c>
      <c r="BO57" s="21">
        <f t="shared" si="20"/>
        <v>0</v>
      </c>
      <c r="BP57" s="21">
        <f t="shared" si="21"/>
        <v>-5.1769328535049043E-2</v>
      </c>
      <c r="BQ57" s="21">
        <f t="shared" si="22"/>
        <v>1.5040014152766075</v>
      </c>
      <c r="BR57" s="21">
        <f t="shared" si="23"/>
        <v>1.5040153818220756</v>
      </c>
    </row>
    <row r="58" spans="1:70">
      <c r="A58" s="13">
        <v>55</v>
      </c>
      <c r="B58" s="12">
        <v>492610</v>
      </c>
      <c r="C58" s="12">
        <v>871644</v>
      </c>
      <c r="D58" s="9">
        <f t="shared" si="0"/>
        <v>88626.991592199993</v>
      </c>
      <c r="E58" s="14">
        <v>88.6269915922</v>
      </c>
      <c r="F58" s="13">
        <v>100711</v>
      </c>
      <c r="G58" s="12">
        <v>100711</v>
      </c>
      <c r="H58" s="12">
        <v>1.48746991879</v>
      </c>
      <c r="I58" s="12">
        <v>8.83851270119</v>
      </c>
      <c r="J58" s="12">
        <v>246515</v>
      </c>
      <c r="K58" s="12">
        <v>16</v>
      </c>
      <c r="L58" s="14">
        <v>1392</v>
      </c>
      <c r="M58" s="13">
        <v>1.19240910708</v>
      </c>
      <c r="N58" s="12">
        <v>101990</v>
      </c>
      <c r="O58" s="12">
        <v>1.19240910708</v>
      </c>
      <c r="P58" s="12">
        <v>8.7287786962999991</v>
      </c>
      <c r="Q58" s="12">
        <v>99960</v>
      </c>
      <c r="R58" s="12">
        <v>3</v>
      </c>
      <c r="S58" s="14">
        <v>1087</v>
      </c>
      <c r="T58" s="13">
        <v>8.8968863636400002</v>
      </c>
      <c r="U58" s="12">
        <v>101990</v>
      </c>
      <c r="V58" s="12">
        <v>1.19240910708</v>
      </c>
      <c r="W58" s="12">
        <v>9.3262767316000001</v>
      </c>
      <c r="X58" s="12">
        <v>77503</v>
      </c>
      <c r="Y58" s="12">
        <v>8</v>
      </c>
      <c r="Z58" s="9">
        <v>1087</v>
      </c>
      <c r="AA58" s="13">
        <v>7.4580130147599997</v>
      </c>
      <c r="AB58" s="12">
        <v>101593</v>
      </c>
      <c r="AC58" s="12">
        <v>1.2014404722500001</v>
      </c>
      <c r="AD58" s="12">
        <v>8.6712095154799993</v>
      </c>
      <c r="AE58" s="12">
        <v>76111</v>
      </c>
      <c r="AF58" s="12">
        <v>8</v>
      </c>
      <c r="AG58" s="14">
        <v>1106</v>
      </c>
      <c r="AH58" s="13">
        <v>30217.578974</v>
      </c>
      <c r="AI58" s="12">
        <v>100711</v>
      </c>
      <c r="AJ58" s="12">
        <v>1.48746991879</v>
      </c>
      <c r="AK58" s="12">
        <v>9.7342880591600007</v>
      </c>
      <c r="AL58" s="12">
        <v>246426</v>
      </c>
      <c r="AM58" s="12">
        <v>32</v>
      </c>
      <c r="AN58" s="14">
        <v>1392</v>
      </c>
      <c r="AO58" s="13">
        <v>30216.953620600001</v>
      </c>
      <c r="AP58" s="12">
        <v>100711</v>
      </c>
      <c r="AQ58" s="12">
        <v>1.48746991879</v>
      </c>
      <c r="AR58" s="12">
        <v>8.83851270119</v>
      </c>
      <c r="AS58" s="12">
        <v>246435</v>
      </c>
      <c r="AT58" s="12">
        <v>32</v>
      </c>
      <c r="AU58" s="14">
        <v>1392</v>
      </c>
      <c r="AV58" s="21">
        <f t="shared" si="1"/>
        <v>1.4388733488800005</v>
      </c>
      <c r="AW58" s="21">
        <f t="shared" si="2"/>
        <v>0.62535339999885764</v>
      </c>
      <c r="AX58" s="21">
        <f t="shared" si="3"/>
        <v>0.29506081170999998</v>
      </c>
      <c r="AY58" s="21">
        <f t="shared" si="4"/>
        <v>1279</v>
      </c>
      <c r="AZ58" s="21">
        <f t="shared" si="5"/>
        <v>12084.008407800007</v>
      </c>
      <c r="BA58" s="21">
        <f t="shared" si="6"/>
        <v>13363.008407800007</v>
      </c>
      <c r="BB58" s="21">
        <f t="shared" si="7"/>
        <v>13363.008407800007</v>
      </c>
      <c r="BC58" s="21">
        <f t="shared" si="8"/>
        <v>12966.008407800007</v>
      </c>
      <c r="BD58" s="21">
        <f t="shared" si="9"/>
        <v>12084.008407800007</v>
      </c>
      <c r="BE58" s="21">
        <f t="shared" si="10"/>
        <v>12084.008407800007</v>
      </c>
      <c r="BF58" s="39">
        <f t="shared" si="11"/>
        <v>1</v>
      </c>
      <c r="BG58" s="39">
        <f t="shared" si="12"/>
        <v>1.1058423626364269</v>
      </c>
      <c r="BH58" s="39">
        <f t="shared" si="13"/>
        <v>1.1058423626364269</v>
      </c>
      <c r="BI58" s="39">
        <f t="shared" si="14"/>
        <v>1.0729890256804757</v>
      </c>
      <c r="BJ58" s="39">
        <f t="shared" si="15"/>
        <v>1</v>
      </c>
      <c r="BK58" s="39">
        <f t="shared" si="16"/>
        <v>1</v>
      </c>
      <c r="BL58" s="21">
        <f t="shared" si="17"/>
        <v>77503</v>
      </c>
      <c r="BM58" s="21">
        <f t="shared" si="18"/>
        <v>2.1807155852031532</v>
      </c>
      <c r="BN58" s="21">
        <f t="shared" si="19"/>
        <v>0.28975652555384951</v>
      </c>
      <c r="BO58" s="21">
        <f t="shared" si="20"/>
        <v>0</v>
      </c>
      <c r="BP58" s="21">
        <f t="shared" si="21"/>
        <v>-1.796059507373908E-2</v>
      </c>
      <c r="BQ58" s="21">
        <f t="shared" si="22"/>
        <v>2.1795672425583525</v>
      </c>
      <c r="BR58" s="21">
        <f t="shared" si="23"/>
        <v>2.1796833670954672</v>
      </c>
    </row>
    <row r="59" spans="1:70">
      <c r="A59" s="13">
        <v>56</v>
      </c>
      <c r="B59" s="12">
        <v>751651</v>
      </c>
      <c r="C59" s="12">
        <v>927740</v>
      </c>
      <c r="D59" s="9">
        <f t="shared" si="0"/>
        <v>42029.738186499999</v>
      </c>
      <c r="E59" s="14">
        <v>42.029738186499998</v>
      </c>
      <c r="F59" s="13">
        <v>50819</v>
      </c>
      <c r="G59" s="12">
        <v>50819</v>
      </c>
      <c r="H59" s="12">
        <v>0.608429830118</v>
      </c>
      <c r="I59" s="12">
        <v>4.3284945221399997</v>
      </c>
      <c r="J59" s="12">
        <v>119087</v>
      </c>
      <c r="K59" s="12">
        <v>5</v>
      </c>
      <c r="L59" s="14">
        <v>674</v>
      </c>
      <c r="M59" s="13">
        <v>0.59726630587499996</v>
      </c>
      <c r="N59" s="12">
        <v>51000</v>
      </c>
      <c r="O59" s="12">
        <v>0.59726630587499996</v>
      </c>
      <c r="P59" s="12">
        <v>4.3375878121899998</v>
      </c>
      <c r="Q59" s="12">
        <v>47312</v>
      </c>
      <c r="R59" s="12">
        <v>1</v>
      </c>
      <c r="S59" s="14">
        <v>598</v>
      </c>
      <c r="T59" s="13">
        <v>4.4718623737399996</v>
      </c>
      <c r="U59" s="12">
        <v>51000</v>
      </c>
      <c r="V59" s="12">
        <v>0.59726630587499996</v>
      </c>
      <c r="W59" s="12">
        <v>4.6676949494900004</v>
      </c>
      <c r="X59" s="12">
        <v>35670</v>
      </c>
      <c r="Y59" s="12">
        <v>3</v>
      </c>
      <c r="Z59" s="9">
        <v>598</v>
      </c>
      <c r="AA59" s="13">
        <v>3.72997540793</v>
      </c>
      <c r="AB59" s="12">
        <v>51000</v>
      </c>
      <c r="AC59" s="12">
        <v>0.59726630587499996</v>
      </c>
      <c r="AD59" s="12">
        <v>4.3375878121899998</v>
      </c>
      <c r="AE59" s="12">
        <v>34701</v>
      </c>
      <c r="AF59" s="12">
        <v>4</v>
      </c>
      <c r="AG59" s="14">
        <v>598</v>
      </c>
      <c r="AH59" s="13">
        <v>15247.6871892</v>
      </c>
      <c r="AI59" s="12">
        <v>50819</v>
      </c>
      <c r="AJ59" s="12">
        <v>0.608429830118</v>
      </c>
      <c r="AK59" s="12">
        <v>4.6943406565699997</v>
      </c>
      <c r="AL59" s="12">
        <v>119071</v>
      </c>
      <c r="AM59" s="12">
        <v>15</v>
      </c>
      <c r="AN59" s="14">
        <v>674</v>
      </c>
      <c r="AO59" s="13">
        <v>15247.3822936</v>
      </c>
      <c r="AP59" s="12">
        <v>50819</v>
      </c>
      <c r="AQ59" s="12">
        <v>0.608429830118</v>
      </c>
      <c r="AR59" s="12">
        <v>4.3284945221399997</v>
      </c>
      <c r="AS59" s="12">
        <v>119073</v>
      </c>
      <c r="AT59" s="12">
        <v>15</v>
      </c>
      <c r="AU59" s="14">
        <v>674</v>
      </c>
      <c r="AV59" s="21">
        <f t="shared" si="1"/>
        <v>0.74188696580999958</v>
      </c>
      <c r="AW59" s="21">
        <f t="shared" si="2"/>
        <v>0.3048956000002363</v>
      </c>
      <c r="AX59" s="21">
        <f t="shared" si="3"/>
        <v>1.1163524243000045E-2</v>
      </c>
      <c r="AY59" s="21">
        <f t="shared" si="4"/>
        <v>181</v>
      </c>
      <c r="AZ59" s="21">
        <f t="shared" si="5"/>
        <v>8789.2618135000012</v>
      </c>
      <c r="BA59" s="21">
        <f t="shared" si="6"/>
        <v>8970.2618135000012</v>
      </c>
      <c r="BB59" s="21">
        <f t="shared" si="7"/>
        <v>8970.2618135000012</v>
      </c>
      <c r="BC59" s="21">
        <f t="shared" si="8"/>
        <v>8970.2618135000012</v>
      </c>
      <c r="BD59" s="21">
        <f t="shared" si="9"/>
        <v>8789.2618135000012</v>
      </c>
      <c r="BE59" s="21">
        <f t="shared" si="10"/>
        <v>8789.2618135000012</v>
      </c>
      <c r="BF59" s="39">
        <f t="shared" si="11"/>
        <v>1</v>
      </c>
      <c r="BG59" s="39">
        <f t="shared" si="12"/>
        <v>1.0205933107740619</v>
      </c>
      <c r="BH59" s="39">
        <f t="shared" si="13"/>
        <v>1.0205933107740619</v>
      </c>
      <c r="BI59" s="39">
        <f t="shared" si="14"/>
        <v>1.0205933107740619</v>
      </c>
      <c r="BJ59" s="39">
        <f t="shared" si="15"/>
        <v>1</v>
      </c>
      <c r="BK59" s="39">
        <f t="shared" si="16"/>
        <v>1</v>
      </c>
      <c r="BL59" s="21">
        <f t="shared" si="17"/>
        <v>35670</v>
      </c>
      <c r="BM59" s="21">
        <f t="shared" si="18"/>
        <v>2.3385758340342022</v>
      </c>
      <c r="BN59" s="21">
        <f t="shared" si="19"/>
        <v>0.32638071208298292</v>
      </c>
      <c r="BO59" s="21">
        <f t="shared" si="20"/>
        <v>0</v>
      </c>
      <c r="BP59" s="21">
        <f t="shared" si="21"/>
        <v>-2.7165685449957948E-2</v>
      </c>
      <c r="BQ59" s="21">
        <f t="shared" si="22"/>
        <v>2.3381272778245026</v>
      </c>
      <c r="BR59" s="21">
        <f t="shared" si="23"/>
        <v>2.3381833473507148</v>
      </c>
    </row>
    <row r="60" spans="1:70">
      <c r="A60" s="13">
        <v>57</v>
      </c>
      <c r="B60" s="12">
        <v>658008</v>
      </c>
      <c r="C60" s="12">
        <v>173021</v>
      </c>
      <c r="D60" s="9">
        <f t="shared" si="0"/>
        <v>14655.672847</v>
      </c>
      <c r="E60" s="14">
        <v>14.655672847</v>
      </c>
      <c r="F60" s="13">
        <v>19560</v>
      </c>
      <c r="G60" s="12">
        <v>19560</v>
      </c>
      <c r="H60" s="12">
        <v>0.37695925947100001</v>
      </c>
      <c r="I60" s="12">
        <v>1.7844187812200001</v>
      </c>
      <c r="J60" s="12">
        <v>54629</v>
      </c>
      <c r="K60" s="12">
        <v>2</v>
      </c>
      <c r="L60" s="14">
        <v>1417</v>
      </c>
      <c r="M60" s="13">
        <v>0.34917637039600002</v>
      </c>
      <c r="N60" s="12">
        <v>20626</v>
      </c>
      <c r="O60" s="12">
        <v>0.34917637039600002</v>
      </c>
      <c r="P60" s="12">
        <v>1.79909895382</v>
      </c>
      <c r="Q60" s="12">
        <v>37648</v>
      </c>
      <c r="R60" s="12">
        <v>1</v>
      </c>
      <c r="S60" s="14">
        <v>1056</v>
      </c>
      <c r="T60" s="13">
        <v>2.1546827200599998</v>
      </c>
      <c r="U60" s="12">
        <v>20626</v>
      </c>
      <c r="V60" s="12">
        <v>0.34917637039600002</v>
      </c>
      <c r="W60" s="12">
        <v>2.13339675325</v>
      </c>
      <c r="X60" s="12">
        <v>27879</v>
      </c>
      <c r="Y60" s="12">
        <v>3</v>
      </c>
      <c r="Z60" s="9">
        <v>1056</v>
      </c>
      <c r="AA60" s="13">
        <v>1.7537247003000001</v>
      </c>
      <c r="AB60" s="12">
        <v>20626</v>
      </c>
      <c r="AC60" s="12">
        <v>0.34917637039600002</v>
      </c>
      <c r="AD60" s="12">
        <v>1.79909895382</v>
      </c>
      <c r="AE60" s="12">
        <v>26905</v>
      </c>
      <c r="AF60" s="12">
        <v>2</v>
      </c>
      <c r="AG60" s="14">
        <v>1056</v>
      </c>
      <c r="AH60" s="13">
        <v>5868.9757795699998</v>
      </c>
      <c r="AI60" s="12">
        <v>19560</v>
      </c>
      <c r="AJ60" s="12">
        <v>0.37695925947100001</v>
      </c>
      <c r="AK60" s="12">
        <v>2.1396677128400001</v>
      </c>
      <c r="AL60" s="12">
        <v>54617</v>
      </c>
      <c r="AM60" s="12">
        <v>7</v>
      </c>
      <c r="AN60" s="14">
        <v>1417</v>
      </c>
      <c r="AO60" s="13">
        <v>5868.8201399199997</v>
      </c>
      <c r="AP60" s="12">
        <v>19560</v>
      </c>
      <c r="AQ60" s="12">
        <v>0.37695925947100001</v>
      </c>
      <c r="AR60" s="12">
        <v>1.7844187812200001</v>
      </c>
      <c r="AS60" s="12">
        <v>54619</v>
      </c>
      <c r="AT60" s="12">
        <v>7</v>
      </c>
      <c r="AU60" s="14">
        <v>1417</v>
      </c>
      <c r="AV60" s="21">
        <f t="shared" si="1"/>
        <v>0.40095801975999978</v>
      </c>
      <c r="AW60" s="21">
        <f t="shared" si="2"/>
        <v>0.1556396500000119</v>
      </c>
      <c r="AX60" s="21">
        <f t="shared" si="3"/>
        <v>2.7782889074999984E-2</v>
      </c>
      <c r="AY60" s="21">
        <f t="shared" si="4"/>
        <v>1066</v>
      </c>
      <c r="AZ60" s="21">
        <f t="shared" si="5"/>
        <v>4904.3271530000002</v>
      </c>
      <c r="BA60" s="21">
        <f t="shared" si="6"/>
        <v>5970.3271530000002</v>
      </c>
      <c r="BB60" s="21">
        <f t="shared" si="7"/>
        <v>5970.3271530000002</v>
      </c>
      <c r="BC60" s="21">
        <f t="shared" si="8"/>
        <v>5970.3271530000002</v>
      </c>
      <c r="BD60" s="21">
        <f t="shared" si="9"/>
        <v>4904.3271530000002</v>
      </c>
      <c r="BE60" s="21">
        <f t="shared" si="10"/>
        <v>4904.3271530000002</v>
      </c>
      <c r="BF60" s="39">
        <f t="shared" si="11"/>
        <v>1</v>
      </c>
      <c r="BG60" s="39">
        <f t="shared" si="12"/>
        <v>1.2173590722527396</v>
      </c>
      <c r="BH60" s="39">
        <f t="shared" si="13"/>
        <v>1.2173590722527396</v>
      </c>
      <c r="BI60" s="39">
        <f t="shared" si="14"/>
        <v>1.2173590722527396</v>
      </c>
      <c r="BJ60" s="39">
        <f t="shared" si="15"/>
        <v>1</v>
      </c>
      <c r="BK60" s="39">
        <f t="shared" si="16"/>
        <v>1</v>
      </c>
      <c r="BL60" s="21">
        <f t="shared" si="17"/>
        <v>27879</v>
      </c>
      <c r="BM60" s="21">
        <f t="shared" si="18"/>
        <v>0.95950356899458378</v>
      </c>
      <c r="BN60" s="21">
        <f t="shared" si="19"/>
        <v>0.35040711646759209</v>
      </c>
      <c r="BO60" s="21">
        <f t="shared" si="20"/>
        <v>0</v>
      </c>
      <c r="BP60" s="21">
        <f t="shared" si="21"/>
        <v>-3.4936690699092506E-2</v>
      </c>
      <c r="BQ60" s="21">
        <f t="shared" si="22"/>
        <v>0.95907313748699741</v>
      </c>
      <c r="BR60" s="21">
        <f t="shared" si="23"/>
        <v>0.95914487607159515</v>
      </c>
    </row>
    <row r="61" spans="1:70">
      <c r="A61" s="13">
        <v>58</v>
      </c>
      <c r="B61" s="12">
        <v>779213</v>
      </c>
      <c r="C61" s="12">
        <v>112913</v>
      </c>
      <c r="D61" s="9">
        <f t="shared" si="0"/>
        <v>29841.010445799999</v>
      </c>
      <c r="E61" s="14">
        <v>29.841010445799999</v>
      </c>
      <c r="F61" s="13">
        <v>37438</v>
      </c>
      <c r="G61" s="12">
        <v>37438</v>
      </c>
      <c r="H61" s="12">
        <v>0.57508952042000006</v>
      </c>
      <c r="I61" s="12">
        <v>3.2346065989600001</v>
      </c>
      <c r="J61" s="12">
        <v>138014</v>
      </c>
      <c r="K61" s="12">
        <v>7</v>
      </c>
      <c r="L61" s="14">
        <v>1985</v>
      </c>
      <c r="M61" s="13">
        <v>0.54790440776299998</v>
      </c>
      <c r="N61" s="12">
        <v>39103</v>
      </c>
      <c r="O61" s="12">
        <v>0.54794388144700001</v>
      </c>
      <c r="P61" s="12">
        <v>3.30113727106</v>
      </c>
      <c r="Q61" s="12">
        <v>57826</v>
      </c>
      <c r="R61" s="12">
        <v>2</v>
      </c>
      <c r="S61" s="14">
        <v>1794</v>
      </c>
      <c r="T61" s="13">
        <v>3.6489344516600002</v>
      </c>
      <c r="U61" s="12">
        <v>37547</v>
      </c>
      <c r="V61" s="12">
        <v>0.55614129515599997</v>
      </c>
      <c r="W61" s="12">
        <v>3.6774786074999999</v>
      </c>
      <c r="X61" s="12">
        <v>45651</v>
      </c>
      <c r="Y61" s="12">
        <v>5</v>
      </c>
      <c r="Z61" s="9">
        <v>1989</v>
      </c>
      <c r="AA61" s="13">
        <v>3.00260645466</v>
      </c>
      <c r="AB61" s="12">
        <v>37547</v>
      </c>
      <c r="AC61" s="12">
        <v>0.55614129515599997</v>
      </c>
      <c r="AD61" s="12">
        <v>3.2014259545999999</v>
      </c>
      <c r="AE61" s="12">
        <v>44039</v>
      </c>
      <c r="AF61" s="12">
        <v>5</v>
      </c>
      <c r="AG61" s="14">
        <v>1989</v>
      </c>
      <c r="AH61" s="13">
        <v>11233.045141799999</v>
      </c>
      <c r="AI61" s="12">
        <v>37438</v>
      </c>
      <c r="AJ61" s="12">
        <v>0.57508952042000006</v>
      </c>
      <c r="AK61" s="12">
        <v>3.7098028859999999</v>
      </c>
      <c r="AL61" s="12">
        <v>137987</v>
      </c>
      <c r="AM61" s="12">
        <v>18</v>
      </c>
      <c r="AN61" s="14">
        <v>1985</v>
      </c>
      <c r="AO61" s="13">
        <v>11232.7881</v>
      </c>
      <c r="AP61" s="12">
        <v>37438</v>
      </c>
      <c r="AQ61" s="12">
        <v>0.57508952042000006</v>
      </c>
      <c r="AR61" s="12">
        <v>3.2346065989600001</v>
      </c>
      <c r="AS61" s="12">
        <v>137992</v>
      </c>
      <c r="AT61" s="12">
        <v>19</v>
      </c>
      <c r="AU61" s="14">
        <v>1985</v>
      </c>
      <c r="AV61" s="21">
        <f t="shared" si="1"/>
        <v>0.64632799700000021</v>
      </c>
      <c r="AW61" s="21">
        <f t="shared" si="2"/>
        <v>0.25704179999956978</v>
      </c>
      <c r="AX61" s="21">
        <f t="shared" si="3"/>
        <v>2.7145638973000041E-2</v>
      </c>
      <c r="AY61" s="21">
        <f t="shared" si="4"/>
        <v>1665</v>
      </c>
      <c r="AZ61" s="21">
        <f t="shared" si="5"/>
        <v>7596.9895542000013</v>
      </c>
      <c r="BA61" s="21">
        <f t="shared" si="6"/>
        <v>9261.9895542000013</v>
      </c>
      <c r="BB61" s="21">
        <f t="shared" si="7"/>
        <v>7705.9895542000013</v>
      </c>
      <c r="BC61" s="21">
        <f t="shared" si="8"/>
        <v>7705.9895542000013</v>
      </c>
      <c r="BD61" s="21">
        <f t="shared" si="9"/>
        <v>7596.9895542000013</v>
      </c>
      <c r="BE61" s="21">
        <f t="shared" si="10"/>
        <v>7596.9895542000013</v>
      </c>
      <c r="BF61" s="39">
        <f t="shared" si="11"/>
        <v>1</v>
      </c>
      <c r="BG61" s="39">
        <f t="shared" si="12"/>
        <v>1.219165761400778</v>
      </c>
      <c r="BH61" s="39">
        <f t="shared" si="13"/>
        <v>1.0143477885841952</v>
      </c>
      <c r="BI61" s="39">
        <f t="shared" si="14"/>
        <v>1.0143477885841952</v>
      </c>
      <c r="BJ61" s="39">
        <f t="shared" si="15"/>
        <v>1</v>
      </c>
      <c r="BK61" s="39">
        <f t="shared" si="16"/>
        <v>1</v>
      </c>
      <c r="BL61" s="21">
        <f t="shared" si="17"/>
        <v>45651</v>
      </c>
      <c r="BM61" s="21">
        <f t="shared" si="18"/>
        <v>2.0232415500208099</v>
      </c>
      <c r="BN61" s="21">
        <f t="shared" si="19"/>
        <v>0.26669733412192503</v>
      </c>
      <c r="BO61" s="21">
        <f t="shared" si="20"/>
        <v>0</v>
      </c>
      <c r="BP61" s="21">
        <f t="shared" si="21"/>
        <v>-3.5311384197498415E-2</v>
      </c>
      <c r="BQ61" s="21">
        <f t="shared" si="22"/>
        <v>2.0226501062408273</v>
      </c>
      <c r="BR61" s="21">
        <f t="shared" si="23"/>
        <v>2.0227596328667499</v>
      </c>
    </row>
    <row r="62" spans="1:70">
      <c r="A62" s="13">
        <v>59</v>
      </c>
      <c r="B62" s="12">
        <v>409756</v>
      </c>
      <c r="C62" s="12">
        <v>905001</v>
      </c>
      <c r="D62" s="9">
        <f t="shared" si="0"/>
        <v>80141.360686400003</v>
      </c>
      <c r="E62" s="14">
        <v>80.141360686400006</v>
      </c>
      <c r="F62" s="13">
        <v>105360</v>
      </c>
      <c r="G62" s="12">
        <v>105360</v>
      </c>
      <c r="H62" s="12">
        <v>1.7919253317699999</v>
      </c>
      <c r="I62" s="12">
        <v>9.3765917249400008</v>
      </c>
      <c r="J62" s="12">
        <v>670260</v>
      </c>
      <c r="K62" s="12">
        <v>50</v>
      </c>
      <c r="L62" s="14">
        <v>3287</v>
      </c>
      <c r="M62" s="13">
        <v>1.4454902378900001</v>
      </c>
      <c r="N62" s="12">
        <v>115651</v>
      </c>
      <c r="O62" s="12">
        <v>1.4454902378900001</v>
      </c>
      <c r="P62" s="12">
        <v>9.6603944444399996</v>
      </c>
      <c r="Q62" s="12">
        <v>420452</v>
      </c>
      <c r="R62" s="12">
        <v>18</v>
      </c>
      <c r="S62" s="14">
        <v>2539</v>
      </c>
      <c r="T62" s="13">
        <v>10.237325757600001</v>
      </c>
      <c r="U62" s="12">
        <v>111215</v>
      </c>
      <c r="V62" s="12">
        <v>1.47231786067</v>
      </c>
      <c r="W62" s="12">
        <v>10.4289270924</v>
      </c>
      <c r="X62" s="12">
        <v>280988</v>
      </c>
      <c r="Y62" s="12">
        <v>32</v>
      </c>
      <c r="Z62" s="9">
        <v>2903</v>
      </c>
      <c r="AA62" s="13">
        <v>8.4933573204599995</v>
      </c>
      <c r="AB62" s="12">
        <v>111215</v>
      </c>
      <c r="AC62" s="12">
        <v>1.47231786067</v>
      </c>
      <c r="AD62" s="12">
        <v>9.4379088772300008</v>
      </c>
      <c r="AE62" s="12">
        <v>268487</v>
      </c>
      <c r="AF62" s="12">
        <v>31</v>
      </c>
      <c r="AG62" s="14">
        <v>2903</v>
      </c>
      <c r="AH62" s="13">
        <v>31612.856623</v>
      </c>
      <c r="AI62" s="12">
        <v>105360</v>
      </c>
      <c r="AJ62" s="12">
        <v>1.79180270474</v>
      </c>
      <c r="AK62" s="12">
        <v>10.7966299062</v>
      </c>
      <c r="AL62" s="12">
        <v>670235</v>
      </c>
      <c r="AM62" s="12">
        <v>91</v>
      </c>
      <c r="AN62" s="14">
        <v>3294</v>
      </c>
      <c r="AO62" s="13">
        <v>31612.111961800001</v>
      </c>
      <c r="AP62" s="12">
        <v>105360</v>
      </c>
      <c r="AQ62" s="12">
        <v>1.79180270474</v>
      </c>
      <c r="AR62" s="12">
        <v>9.3767019008800006</v>
      </c>
      <c r="AS62" s="12">
        <v>670238</v>
      </c>
      <c r="AT62" s="12">
        <v>90</v>
      </c>
      <c r="AU62" s="14">
        <v>3294</v>
      </c>
      <c r="AV62" s="21">
        <f t="shared" si="1"/>
        <v>1.7439684371400013</v>
      </c>
      <c r="AW62" s="21">
        <f t="shared" si="2"/>
        <v>0.74466119999851799</v>
      </c>
      <c r="AX62" s="21">
        <f t="shared" si="3"/>
        <v>0.34643509387999982</v>
      </c>
      <c r="AY62" s="21">
        <f t="shared" si="4"/>
        <v>10291</v>
      </c>
      <c r="AZ62" s="21">
        <f t="shared" si="5"/>
        <v>25218.639313599997</v>
      </c>
      <c r="BA62" s="21">
        <f t="shared" si="6"/>
        <v>35509.639313599997</v>
      </c>
      <c r="BB62" s="21">
        <f t="shared" si="7"/>
        <v>31073.639313599997</v>
      </c>
      <c r="BC62" s="21">
        <f t="shared" si="8"/>
        <v>31073.639313599997</v>
      </c>
      <c r="BD62" s="21">
        <f t="shared" si="9"/>
        <v>25218.639313599997</v>
      </c>
      <c r="BE62" s="21">
        <f t="shared" si="10"/>
        <v>25218.639313599997</v>
      </c>
      <c r="BF62" s="39">
        <f t="shared" si="11"/>
        <v>1</v>
      </c>
      <c r="BG62" s="39">
        <f t="shared" si="12"/>
        <v>1.4080711838584501</v>
      </c>
      <c r="BH62" s="39">
        <f t="shared" si="13"/>
        <v>1.2321695444068823</v>
      </c>
      <c r="BI62" s="39">
        <f t="shared" si="14"/>
        <v>1.2321695444068823</v>
      </c>
      <c r="BJ62" s="39">
        <f t="shared" si="15"/>
        <v>1</v>
      </c>
      <c r="BK62" s="39">
        <f t="shared" si="16"/>
        <v>1</v>
      </c>
      <c r="BL62" s="21">
        <f t="shared" si="17"/>
        <v>280988</v>
      </c>
      <c r="BM62" s="21">
        <f t="shared" si="18"/>
        <v>1.385368770196592</v>
      </c>
      <c r="BN62" s="21">
        <f t="shared" si="19"/>
        <v>0.49633436303329681</v>
      </c>
      <c r="BO62" s="21">
        <f t="shared" si="20"/>
        <v>0</v>
      </c>
      <c r="BP62" s="21">
        <f t="shared" si="21"/>
        <v>-4.4489444389084233E-2</v>
      </c>
      <c r="BQ62" s="21">
        <f t="shared" si="22"/>
        <v>1.3852797984255556</v>
      </c>
      <c r="BR62" s="21">
        <f t="shared" si="23"/>
        <v>1.3852904750380799</v>
      </c>
    </row>
    <row r="63" spans="1:70">
      <c r="A63" s="13">
        <v>60</v>
      </c>
      <c r="B63" s="12">
        <v>936904</v>
      </c>
      <c r="C63" s="12">
        <v>333464</v>
      </c>
      <c r="D63" s="9">
        <f t="shared" si="0"/>
        <v>145149.02038</v>
      </c>
      <c r="E63" s="14">
        <v>145.14902038</v>
      </c>
      <c r="F63" s="13">
        <v>176077</v>
      </c>
      <c r="G63" s="12">
        <v>176077</v>
      </c>
      <c r="H63" s="12">
        <v>2.27828364337</v>
      </c>
      <c r="I63" s="12">
        <v>14.900084806900001</v>
      </c>
      <c r="J63" s="12">
        <v>600525</v>
      </c>
      <c r="K63" s="12">
        <v>46</v>
      </c>
      <c r="L63" s="14">
        <v>2900</v>
      </c>
      <c r="M63" s="13">
        <v>2.1010047900500002</v>
      </c>
      <c r="N63" s="12">
        <v>181456</v>
      </c>
      <c r="O63" s="12">
        <v>2.1016146091799999</v>
      </c>
      <c r="P63" s="12">
        <v>15.5500541375</v>
      </c>
      <c r="Q63" s="12">
        <v>300254</v>
      </c>
      <c r="R63" s="12">
        <v>13</v>
      </c>
      <c r="S63" s="14">
        <v>2948</v>
      </c>
      <c r="T63" s="13">
        <v>15.6059090548</v>
      </c>
      <c r="U63" s="12">
        <v>177178</v>
      </c>
      <c r="V63" s="12">
        <v>2.1239896979599999</v>
      </c>
      <c r="W63" s="12">
        <v>16.168228355</v>
      </c>
      <c r="X63" s="12">
        <v>235528</v>
      </c>
      <c r="Y63" s="12">
        <v>27</v>
      </c>
      <c r="Z63" s="9">
        <v>2947</v>
      </c>
      <c r="AA63" s="13">
        <v>13.043514269099999</v>
      </c>
      <c r="AB63" s="12">
        <v>177001</v>
      </c>
      <c r="AC63" s="12">
        <v>2.12596953104</v>
      </c>
      <c r="AD63" s="12">
        <v>15.014410706</v>
      </c>
      <c r="AE63" s="12">
        <v>231376</v>
      </c>
      <c r="AF63" s="12">
        <v>26</v>
      </c>
      <c r="AG63" s="14">
        <v>2985</v>
      </c>
      <c r="AH63" s="13">
        <v>52830.208108699997</v>
      </c>
      <c r="AI63" s="12">
        <v>176077</v>
      </c>
      <c r="AJ63" s="12">
        <v>2.27828364337</v>
      </c>
      <c r="AK63" s="12">
        <v>16.4425278139</v>
      </c>
      <c r="AL63" s="12">
        <v>600505</v>
      </c>
      <c r="AM63" s="12">
        <v>80</v>
      </c>
      <c r="AN63" s="14">
        <v>2900</v>
      </c>
      <c r="AO63" s="13">
        <v>52829.111541799997</v>
      </c>
      <c r="AP63" s="12">
        <v>176077</v>
      </c>
      <c r="AQ63" s="12">
        <v>2.27828364337</v>
      </c>
      <c r="AR63" s="12">
        <v>14.900084806900001</v>
      </c>
      <c r="AS63" s="12">
        <v>600507</v>
      </c>
      <c r="AT63" s="12">
        <v>81</v>
      </c>
      <c r="AU63" s="14">
        <v>2900</v>
      </c>
      <c r="AV63" s="21">
        <f t="shared" si="1"/>
        <v>2.5623947857000005</v>
      </c>
      <c r="AW63" s="21">
        <f t="shared" si="2"/>
        <v>1.0965668999997433</v>
      </c>
      <c r="AX63" s="21">
        <f t="shared" si="3"/>
        <v>0.17666903419000013</v>
      </c>
      <c r="AY63" s="21">
        <f t="shared" si="4"/>
        <v>5379</v>
      </c>
      <c r="AZ63" s="21">
        <f t="shared" si="5"/>
        <v>30927.979619999998</v>
      </c>
      <c r="BA63" s="21">
        <f t="shared" si="6"/>
        <v>36306.979619999998</v>
      </c>
      <c r="BB63" s="21">
        <f t="shared" si="7"/>
        <v>32028.979619999998</v>
      </c>
      <c r="BC63" s="21">
        <f t="shared" si="8"/>
        <v>31851.979619999998</v>
      </c>
      <c r="BD63" s="21">
        <f t="shared" si="9"/>
        <v>30927.979619999998</v>
      </c>
      <c r="BE63" s="21">
        <f t="shared" si="10"/>
        <v>30927.979619999998</v>
      </c>
      <c r="BF63" s="39">
        <f t="shared" si="11"/>
        <v>1</v>
      </c>
      <c r="BG63" s="39">
        <f t="shared" si="12"/>
        <v>1.1739201870309561</v>
      </c>
      <c r="BH63" s="39">
        <f t="shared" si="13"/>
        <v>1.0355988335975241</v>
      </c>
      <c r="BI63" s="39">
        <f t="shared" si="14"/>
        <v>1.0298758603488758</v>
      </c>
      <c r="BJ63" s="39">
        <f t="shared" si="15"/>
        <v>1</v>
      </c>
      <c r="BK63" s="39">
        <f t="shared" si="16"/>
        <v>1</v>
      </c>
      <c r="BL63" s="21">
        <f t="shared" si="17"/>
        <v>235528</v>
      </c>
      <c r="BM63" s="21">
        <f t="shared" si="18"/>
        <v>1.5496968513297782</v>
      </c>
      <c r="BN63" s="21">
        <f t="shared" si="19"/>
        <v>0.27481233653748172</v>
      </c>
      <c r="BO63" s="21">
        <f t="shared" si="20"/>
        <v>0</v>
      </c>
      <c r="BP63" s="21">
        <f t="shared" si="21"/>
        <v>-1.7628477293570192E-2</v>
      </c>
      <c r="BQ63" s="21">
        <f t="shared" si="22"/>
        <v>1.5496119357358786</v>
      </c>
      <c r="BR63" s="21">
        <f t="shared" si="23"/>
        <v>1.5496204272952685</v>
      </c>
    </row>
    <row r="64" spans="1:70">
      <c r="A64" s="13">
        <v>61</v>
      </c>
      <c r="B64" s="12">
        <v>20268</v>
      </c>
      <c r="C64" s="12">
        <v>100176</v>
      </c>
      <c r="D64" s="9">
        <f t="shared" si="0"/>
        <v>76050.207421400002</v>
      </c>
      <c r="E64" s="14">
        <v>76.050207421400003</v>
      </c>
      <c r="F64" s="13">
        <v>102599</v>
      </c>
      <c r="G64" s="12">
        <v>102599</v>
      </c>
      <c r="H64" s="12">
        <v>1.54902349573</v>
      </c>
      <c r="I64" s="12">
        <v>8.9609623543100003</v>
      </c>
      <c r="J64" s="12">
        <v>638759</v>
      </c>
      <c r="K64" s="12">
        <v>40</v>
      </c>
      <c r="L64" s="14">
        <v>1415</v>
      </c>
      <c r="M64" s="13">
        <v>1.2017345993799999</v>
      </c>
      <c r="N64" s="12">
        <v>105303</v>
      </c>
      <c r="O64" s="12">
        <v>1.2017345993799999</v>
      </c>
      <c r="P64" s="12">
        <v>8.9074665001700009</v>
      </c>
      <c r="Q64" s="12">
        <v>352108</v>
      </c>
      <c r="R64" s="12">
        <v>15</v>
      </c>
      <c r="S64" s="14">
        <v>1324</v>
      </c>
      <c r="T64" s="13">
        <v>9.1042805555600008</v>
      </c>
      <c r="U64" s="12">
        <v>105276</v>
      </c>
      <c r="V64" s="12">
        <v>1.20178382078</v>
      </c>
      <c r="W64" s="12">
        <v>9.5182712121200002</v>
      </c>
      <c r="X64" s="12">
        <v>284999</v>
      </c>
      <c r="Y64" s="12">
        <v>32</v>
      </c>
      <c r="Z64" s="9">
        <v>1321</v>
      </c>
      <c r="AA64" s="13">
        <v>7.6470623043600003</v>
      </c>
      <c r="AB64" s="12">
        <v>105279</v>
      </c>
      <c r="AC64" s="12">
        <v>1.20272601982</v>
      </c>
      <c r="AD64" s="12">
        <v>8.9034015650999994</v>
      </c>
      <c r="AE64" s="12">
        <v>283693</v>
      </c>
      <c r="AF64" s="12">
        <v>31</v>
      </c>
      <c r="AG64" s="14">
        <v>1330</v>
      </c>
      <c r="AH64" s="13">
        <v>30784.149073100001</v>
      </c>
      <c r="AI64" s="12">
        <v>102599</v>
      </c>
      <c r="AJ64" s="12">
        <v>1.54902349573</v>
      </c>
      <c r="AK64" s="12">
        <v>10.102714393899999</v>
      </c>
      <c r="AL64" s="12">
        <v>638715</v>
      </c>
      <c r="AM64" s="12">
        <v>87</v>
      </c>
      <c r="AN64" s="14">
        <v>1415</v>
      </c>
      <c r="AO64" s="13">
        <v>30783.472542799998</v>
      </c>
      <c r="AP64" s="12">
        <v>102599</v>
      </c>
      <c r="AQ64" s="12">
        <v>1.54902349573</v>
      </c>
      <c r="AR64" s="12">
        <v>8.9609623543100003</v>
      </c>
      <c r="AS64" s="12">
        <v>638722</v>
      </c>
      <c r="AT64" s="12">
        <v>86</v>
      </c>
      <c r="AU64" s="14">
        <v>1415</v>
      </c>
      <c r="AV64" s="21">
        <f t="shared" si="1"/>
        <v>1.4572182512000005</v>
      </c>
      <c r="AW64" s="21">
        <f t="shared" si="2"/>
        <v>0.67653030000292347</v>
      </c>
      <c r="AX64" s="21">
        <f t="shared" si="3"/>
        <v>0.34728889635000004</v>
      </c>
      <c r="AY64" s="21">
        <f t="shared" si="4"/>
        <v>2704</v>
      </c>
      <c r="AZ64" s="21">
        <f t="shared" si="5"/>
        <v>26548.792578599998</v>
      </c>
      <c r="BA64" s="21">
        <f t="shared" si="6"/>
        <v>29252.792578599998</v>
      </c>
      <c r="BB64" s="21">
        <f t="shared" si="7"/>
        <v>29225.792578599998</v>
      </c>
      <c r="BC64" s="21">
        <f t="shared" si="8"/>
        <v>29228.792578599998</v>
      </c>
      <c r="BD64" s="21">
        <f t="shared" si="9"/>
        <v>26548.792578599998</v>
      </c>
      <c r="BE64" s="21">
        <f t="shared" si="10"/>
        <v>26548.792578599998</v>
      </c>
      <c r="BF64" s="39">
        <f t="shared" si="11"/>
        <v>1</v>
      </c>
      <c r="BG64" s="39">
        <f t="shared" si="12"/>
        <v>1.1018502062568223</v>
      </c>
      <c r="BH64" s="39">
        <f t="shared" si="13"/>
        <v>1.1008332108541099</v>
      </c>
      <c r="BI64" s="39">
        <f t="shared" si="14"/>
        <v>1.1009462103433001</v>
      </c>
      <c r="BJ64" s="39">
        <f t="shared" si="15"/>
        <v>1</v>
      </c>
      <c r="BK64" s="39">
        <f t="shared" si="16"/>
        <v>1</v>
      </c>
      <c r="BL64" s="21">
        <f t="shared" si="17"/>
        <v>284999</v>
      </c>
      <c r="BM64" s="21">
        <f t="shared" si="18"/>
        <v>1.2412675132193447</v>
      </c>
      <c r="BN64" s="21">
        <f t="shared" si="19"/>
        <v>0.23547100165263737</v>
      </c>
      <c r="BO64" s="21">
        <f t="shared" si="20"/>
        <v>0</v>
      </c>
      <c r="BP64" s="21">
        <f t="shared" si="21"/>
        <v>-4.5824722192007693E-3</v>
      </c>
      <c r="BQ64" s="21">
        <f t="shared" si="22"/>
        <v>1.2411131267127253</v>
      </c>
      <c r="BR64" s="21">
        <f t="shared" si="23"/>
        <v>1.2411376882024148</v>
      </c>
    </row>
    <row r="65" spans="1:70">
      <c r="A65" s="13">
        <v>62</v>
      </c>
      <c r="B65" s="12">
        <v>608958</v>
      </c>
      <c r="C65" s="12">
        <v>332730</v>
      </c>
      <c r="D65" s="9">
        <f t="shared" si="0"/>
        <v>108599.69842700001</v>
      </c>
      <c r="E65" s="14">
        <v>108.59969842700001</v>
      </c>
      <c r="F65" s="13">
        <v>134006</v>
      </c>
      <c r="G65" s="12">
        <v>134006</v>
      </c>
      <c r="H65" s="12">
        <v>1.7066097332000001</v>
      </c>
      <c r="I65" s="12">
        <v>11.426050202600001</v>
      </c>
      <c r="J65" s="12">
        <v>263016</v>
      </c>
      <c r="K65" s="12">
        <v>17</v>
      </c>
      <c r="L65" s="14">
        <v>1873</v>
      </c>
      <c r="M65" s="13">
        <v>1.54970072841</v>
      </c>
      <c r="N65" s="12">
        <v>135632</v>
      </c>
      <c r="O65" s="12">
        <v>1.5504014671299999</v>
      </c>
      <c r="P65" s="12">
        <v>11.4347266983</v>
      </c>
      <c r="Q65" s="12">
        <v>157118</v>
      </c>
      <c r="R65" s="12">
        <v>6</v>
      </c>
      <c r="S65" s="14">
        <v>1606</v>
      </c>
      <c r="T65" s="13">
        <v>11.708328463200001</v>
      </c>
      <c r="U65" s="12">
        <v>135632</v>
      </c>
      <c r="V65" s="12">
        <v>1.5504014671299999</v>
      </c>
      <c r="W65" s="12">
        <v>12.162414826799999</v>
      </c>
      <c r="X65" s="12">
        <v>108479</v>
      </c>
      <c r="Y65" s="12">
        <v>13</v>
      </c>
      <c r="Z65" s="9">
        <v>1606</v>
      </c>
      <c r="AA65" s="13">
        <v>9.8315022699500005</v>
      </c>
      <c r="AB65" s="12">
        <v>135632</v>
      </c>
      <c r="AC65" s="12">
        <v>1.5504014671299999</v>
      </c>
      <c r="AD65" s="12">
        <v>11.4347266983</v>
      </c>
      <c r="AE65" s="12">
        <v>105611</v>
      </c>
      <c r="AF65" s="12">
        <v>12</v>
      </c>
      <c r="AG65" s="14">
        <v>1606</v>
      </c>
      <c r="AH65" s="13">
        <v>40207.145625800003</v>
      </c>
      <c r="AI65" s="12">
        <v>134006</v>
      </c>
      <c r="AJ65" s="12">
        <v>1.7066097332000001</v>
      </c>
      <c r="AK65" s="12">
        <v>12.4070239177</v>
      </c>
      <c r="AL65" s="12">
        <v>263013</v>
      </c>
      <c r="AM65" s="12">
        <v>36</v>
      </c>
      <c r="AN65" s="14">
        <v>1873</v>
      </c>
      <c r="AO65" s="13">
        <v>40206.348799699997</v>
      </c>
      <c r="AP65" s="12">
        <v>134006</v>
      </c>
      <c r="AQ65" s="12">
        <v>1.7066097332000001</v>
      </c>
      <c r="AR65" s="12">
        <v>11.426050202600001</v>
      </c>
      <c r="AS65" s="12">
        <v>263013</v>
      </c>
      <c r="AT65" s="12">
        <v>36</v>
      </c>
      <c r="AU65" s="14">
        <v>1873</v>
      </c>
      <c r="AV65" s="21">
        <f t="shared" si="1"/>
        <v>1.8768261932500003</v>
      </c>
      <c r="AW65" s="21">
        <f t="shared" si="2"/>
        <v>0.79682610000600107</v>
      </c>
      <c r="AX65" s="21">
        <f t="shared" si="3"/>
        <v>0.15620826607000016</v>
      </c>
      <c r="AY65" s="21">
        <f t="shared" si="4"/>
        <v>1626</v>
      </c>
      <c r="AZ65" s="21">
        <f t="shared" si="5"/>
        <v>25406.30157299999</v>
      </c>
      <c r="BA65" s="21">
        <f t="shared" si="6"/>
        <v>27032.30157299999</v>
      </c>
      <c r="BB65" s="21">
        <f t="shared" si="7"/>
        <v>27032.30157299999</v>
      </c>
      <c r="BC65" s="21">
        <f t="shared" si="8"/>
        <v>27032.30157299999</v>
      </c>
      <c r="BD65" s="21">
        <f t="shared" si="9"/>
        <v>25406.30157299999</v>
      </c>
      <c r="BE65" s="21">
        <f t="shared" si="10"/>
        <v>25406.30157299999</v>
      </c>
      <c r="BF65" s="39">
        <f t="shared" si="11"/>
        <v>1</v>
      </c>
      <c r="BG65" s="39">
        <f t="shared" si="12"/>
        <v>1.0639998700845146</v>
      </c>
      <c r="BH65" s="39">
        <f t="shared" si="13"/>
        <v>1.0639998700845146</v>
      </c>
      <c r="BI65" s="39">
        <f t="shared" si="14"/>
        <v>1.0639998700845146</v>
      </c>
      <c r="BJ65" s="39">
        <f t="shared" si="15"/>
        <v>1</v>
      </c>
      <c r="BK65" s="39">
        <f t="shared" si="16"/>
        <v>1</v>
      </c>
      <c r="BL65" s="21">
        <f t="shared" si="17"/>
        <v>108479</v>
      </c>
      <c r="BM65" s="21">
        <f t="shared" si="18"/>
        <v>1.4245798726020704</v>
      </c>
      <c r="BN65" s="21">
        <f t="shared" si="19"/>
        <v>0.44837249605914509</v>
      </c>
      <c r="BO65" s="21">
        <f t="shared" si="20"/>
        <v>0</v>
      </c>
      <c r="BP65" s="21">
        <f t="shared" si="21"/>
        <v>-2.6438296813208088E-2</v>
      </c>
      <c r="BQ65" s="21">
        <f t="shared" si="22"/>
        <v>1.4245522174798808</v>
      </c>
      <c r="BR65" s="21">
        <f t="shared" si="23"/>
        <v>1.4245522174798808</v>
      </c>
    </row>
    <row r="66" spans="1:70">
      <c r="A66" s="13">
        <v>63</v>
      </c>
      <c r="B66" s="12">
        <v>46340</v>
      </c>
      <c r="C66" s="12">
        <v>559691</v>
      </c>
      <c r="D66" s="9">
        <f t="shared" si="0"/>
        <v>57720.477798200001</v>
      </c>
      <c r="E66" s="14">
        <v>57.720477798200001</v>
      </c>
      <c r="F66" s="13">
        <v>75869</v>
      </c>
      <c r="G66" s="12">
        <v>75869</v>
      </c>
      <c r="H66" s="12">
        <v>1.14531763166</v>
      </c>
      <c r="I66" s="12">
        <v>6.7622749195200003</v>
      </c>
      <c r="J66" s="12">
        <v>547603</v>
      </c>
      <c r="K66" s="12">
        <v>30</v>
      </c>
      <c r="L66" s="14">
        <v>1158</v>
      </c>
      <c r="M66" s="13">
        <v>0.95968825986499995</v>
      </c>
      <c r="N66" s="12">
        <v>80287</v>
      </c>
      <c r="O66" s="12">
        <v>0.95968825986499995</v>
      </c>
      <c r="P66" s="12">
        <v>6.8087257936499999</v>
      </c>
      <c r="Q66" s="12">
        <v>300423</v>
      </c>
      <c r="R66" s="12">
        <v>13</v>
      </c>
      <c r="S66" s="14">
        <v>1212</v>
      </c>
      <c r="T66" s="13">
        <v>7.0220004328999996</v>
      </c>
      <c r="U66" s="12">
        <v>78272</v>
      </c>
      <c r="V66" s="12">
        <v>0.97595512780299998</v>
      </c>
      <c r="W66" s="12">
        <v>7.3490721500699996</v>
      </c>
      <c r="X66" s="12">
        <v>193136</v>
      </c>
      <c r="Y66" s="12">
        <v>21</v>
      </c>
      <c r="Z66" s="9">
        <v>1006</v>
      </c>
      <c r="AA66" s="13">
        <v>5.87844781052</v>
      </c>
      <c r="AB66" s="12">
        <v>78274</v>
      </c>
      <c r="AC66" s="12">
        <v>0.97583182966699999</v>
      </c>
      <c r="AD66" s="12">
        <v>6.7200757603500003</v>
      </c>
      <c r="AE66" s="12">
        <v>183411</v>
      </c>
      <c r="AF66" s="12">
        <v>20</v>
      </c>
      <c r="AG66" s="14">
        <v>1006</v>
      </c>
      <c r="AH66" s="13">
        <v>22763.976033399998</v>
      </c>
      <c r="AI66" s="12">
        <v>75869</v>
      </c>
      <c r="AJ66" s="12">
        <v>1.14531763166</v>
      </c>
      <c r="AK66" s="12">
        <v>7.5755618686900004</v>
      </c>
      <c r="AL66" s="12">
        <v>547560</v>
      </c>
      <c r="AM66" s="12">
        <v>73</v>
      </c>
      <c r="AN66" s="14">
        <v>1158</v>
      </c>
      <c r="AO66" s="13">
        <v>22763.4994248</v>
      </c>
      <c r="AP66" s="12">
        <v>75869</v>
      </c>
      <c r="AQ66" s="12">
        <v>1.14531763166</v>
      </c>
      <c r="AR66" s="12">
        <v>6.7622749195200003</v>
      </c>
      <c r="AS66" s="12">
        <v>547565</v>
      </c>
      <c r="AT66" s="12">
        <v>74</v>
      </c>
      <c r="AU66" s="14">
        <v>1158</v>
      </c>
      <c r="AV66" s="21">
        <f t="shared" si="1"/>
        <v>1.1435526223799997</v>
      </c>
      <c r="AW66" s="21">
        <f t="shared" si="2"/>
        <v>0.4766085999981442</v>
      </c>
      <c r="AX66" s="21">
        <f t="shared" si="3"/>
        <v>0.18562937179500005</v>
      </c>
      <c r="AY66" s="21">
        <f t="shared" si="4"/>
        <v>4418</v>
      </c>
      <c r="AZ66" s="21">
        <f t="shared" si="5"/>
        <v>18148.522201799999</v>
      </c>
      <c r="BA66" s="21">
        <f t="shared" si="6"/>
        <v>22566.522201799999</v>
      </c>
      <c r="BB66" s="21">
        <f t="shared" si="7"/>
        <v>20551.522201799999</v>
      </c>
      <c r="BC66" s="21">
        <f t="shared" si="8"/>
        <v>20553.522201799999</v>
      </c>
      <c r="BD66" s="21">
        <f t="shared" si="9"/>
        <v>18148.522201799999</v>
      </c>
      <c r="BE66" s="21">
        <f t="shared" si="10"/>
        <v>18148.522201799999</v>
      </c>
      <c r="BF66" s="39">
        <f t="shared" si="11"/>
        <v>1</v>
      </c>
      <c r="BG66" s="39">
        <f t="shared" si="12"/>
        <v>1.2434357988421678</v>
      </c>
      <c r="BH66" s="39">
        <f t="shared" si="13"/>
        <v>1.1324074750153303</v>
      </c>
      <c r="BI66" s="39">
        <f t="shared" si="14"/>
        <v>1.1325176768255802</v>
      </c>
      <c r="BJ66" s="39">
        <f t="shared" si="15"/>
        <v>1</v>
      </c>
      <c r="BK66" s="39">
        <f t="shared" si="16"/>
        <v>1</v>
      </c>
      <c r="BL66" s="21">
        <f t="shared" si="17"/>
        <v>193136</v>
      </c>
      <c r="BM66" s="21">
        <f t="shared" si="18"/>
        <v>1.8353232955016154</v>
      </c>
      <c r="BN66" s="21">
        <f t="shared" si="19"/>
        <v>0.55549975147046637</v>
      </c>
      <c r="BO66" s="21">
        <f t="shared" si="20"/>
        <v>0</v>
      </c>
      <c r="BP66" s="21">
        <f t="shared" si="21"/>
        <v>-5.0353119045646592E-2</v>
      </c>
      <c r="BQ66" s="21">
        <f t="shared" si="22"/>
        <v>1.835100654461105</v>
      </c>
      <c r="BR66" s="21">
        <f t="shared" si="23"/>
        <v>1.8351265429541876</v>
      </c>
    </row>
    <row r="67" spans="1:70">
      <c r="A67" s="13">
        <v>64</v>
      </c>
      <c r="B67" s="12">
        <v>614414</v>
      </c>
      <c r="C67" s="12">
        <v>538842</v>
      </c>
      <c r="D67" s="9">
        <f t="shared" si="0"/>
        <v>144883.69757199998</v>
      </c>
      <c r="E67" s="14">
        <v>144.88369757199999</v>
      </c>
      <c r="F67" s="13">
        <v>179386</v>
      </c>
      <c r="G67" s="12">
        <v>179386</v>
      </c>
      <c r="H67" s="12">
        <v>2.2478211984700001</v>
      </c>
      <c r="I67" s="12">
        <v>14.9922716977</v>
      </c>
      <c r="J67" s="12">
        <v>613144</v>
      </c>
      <c r="K67" s="12">
        <v>49</v>
      </c>
      <c r="L67" s="14">
        <v>2900</v>
      </c>
      <c r="M67" s="13">
        <v>2.1623867199200002</v>
      </c>
      <c r="N67" s="12">
        <v>182712</v>
      </c>
      <c r="O67" s="12">
        <v>2.1623867199200002</v>
      </c>
      <c r="P67" s="12">
        <v>15.302185142600001</v>
      </c>
      <c r="Q67" s="12">
        <v>464736</v>
      </c>
      <c r="R67" s="12">
        <v>21</v>
      </c>
      <c r="S67" s="14">
        <v>1607</v>
      </c>
      <c r="T67" s="13">
        <v>16.005511652199999</v>
      </c>
      <c r="U67" s="12">
        <v>182101</v>
      </c>
      <c r="V67" s="12">
        <v>2.1650952186099999</v>
      </c>
      <c r="W67" s="12">
        <v>16.502623845599999</v>
      </c>
      <c r="X67" s="12">
        <v>252276</v>
      </c>
      <c r="Y67" s="12">
        <v>30</v>
      </c>
      <c r="Z67" s="9">
        <v>1560</v>
      </c>
      <c r="AA67" s="13">
        <v>13.3174651709</v>
      </c>
      <c r="AB67" s="12">
        <v>179580</v>
      </c>
      <c r="AC67" s="12">
        <v>2.2094479111899998</v>
      </c>
      <c r="AD67" s="12">
        <v>14.9443609502</v>
      </c>
      <c r="AE67" s="12">
        <v>232272</v>
      </c>
      <c r="AF67" s="12">
        <v>27</v>
      </c>
      <c r="AG67" s="14">
        <v>2889</v>
      </c>
      <c r="AH67" s="13">
        <v>53822.916169900003</v>
      </c>
      <c r="AI67" s="12">
        <v>179386</v>
      </c>
      <c r="AJ67" s="12">
        <v>2.2478211984700001</v>
      </c>
      <c r="AK67" s="12">
        <v>16.5035369408</v>
      </c>
      <c r="AL67" s="12">
        <v>613138</v>
      </c>
      <c r="AM67" s="12">
        <v>83</v>
      </c>
      <c r="AN67" s="14">
        <v>2900</v>
      </c>
      <c r="AO67" s="13">
        <v>53821.830626100003</v>
      </c>
      <c r="AP67" s="12">
        <v>179386</v>
      </c>
      <c r="AQ67" s="12">
        <v>2.2478211984700001</v>
      </c>
      <c r="AR67" s="12">
        <v>14.9922716977</v>
      </c>
      <c r="AS67" s="12">
        <v>613139</v>
      </c>
      <c r="AT67" s="12">
        <v>82</v>
      </c>
      <c r="AU67" s="14">
        <v>2900</v>
      </c>
      <c r="AV67" s="21">
        <f t="shared" si="1"/>
        <v>2.6880464812999989</v>
      </c>
      <c r="AW67" s="21">
        <f t="shared" si="2"/>
        <v>1.0855437999998685</v>
      </c>
      <c r="AX67" s="21">
        <f t="shared" si="3"/>
        <v>8.5434478549999859E-2</v>
      </c>
      <c r="AY67" s="21">
        <f t="shared" si="4"/>
        <v>3326</v>
      </c>
      <c r="AZ67" s="21">
        <f t="shared" si="5"/>
        <v>34502.302428000025</v>
      </c>
      <c r="BA67" s="21">
        <f t="shared" si="6"/>
        <v>37828.302428000025</v>
      </c>
      <c r="BB67" s="21">
        <f t="shared" si="7"/>
        <v>37217.302428000025</v>
      </c>
      <c r="BC67" s="21">
        <f t="shared" si="8"/>
        <v>34696.302428000025</v>
      </c>
      <c r="BD67" s="21">
        <f t="shared" si="9"/>
        <v>34502.302428000025</v>
      </c>
      <c r="BE67" s="21">
        <f t="shared" si="10"/>
        <v>34502.302428000025</v>
      </c>
      <c r="BF67" s="39">
        <f t="shared" si="11"/>
        <v>1</v>
      </c>
      <c r="BG67" s="39">
        <f t="shared" si="12"/>
        <v>1.0963993636929232</v>
      </c>
      <c r="BH67" s="39">
        <f t="shared" si="13"/>
        <v>1.0786904006092262</v>
      </c>
      <c r="BI67" s="39">
        <f t="shared" si="14"/>
        <v>1.0056228131558711</v>
      </c>
      <c r="BJ67" s="39">
        <f t="shared" si="15"/>
        <v>1</v>
      </c>
      <c r="BK67" s="39">
        <f t="shared" si="16"/>
        <v>1</v>
      </c>
      <c r="BL67" s="21">
        <f t="shared" si="17"/>
        <v>252276</v>
      </c>
      <c r="BM67" s="21">
        <f t="shared" si="18"/>
        <v>1.4304491905690593</v>
      </c>
      <c r="BN67" s="21">
        <f t="shared" si="19"/>
        <v>0.84217285829805455</v>
      </c>
      <c r="BO67" s="21">
        <f t="shared" si="20"/>
        <v>0</v>
      </c>
      <c r="BP67" s="21">
        <f t="shared" si="21"/>
        <v>-7.9294106454835186E-2</v>
      </c>
      <c r="BQ67" s="21">
        <f t="shared" si="22"/>
        <v>1.4304254070938178</v>
      </c>
      <c r="BR67" s="21">
        <f t="shared" si="23"/>
        <v>1.430429371006358</v>
      </c>
    </row>
    <row r="68" spans="1:70">
      <c r="A68" s="13">
        <v>65</v>
      </c>
      <c r="B68" s="12">
        <v>863446</v>
      </c>
      <c r="C68" s="12">
        <v>679348</v>
      </c>
      <c r="D68" s="9">
        <f t="shared" ref="D68:D102" si="24">E68*1000</f>
        <v>62261.736018700001</v>
      </c>
      <c r="E68" s="14">
        <v>62.261736018699999</v>
      </c>
      <c r="F68" s="13">
        <v>77357</v>
      </c>
      <c r="G68" s="12">
        <v>77357</v>
      </c>
      <c r="H68" s="12">
        <v>0.91002665795799997</v>
      </c>
      <c r="I68" s="12">
        <v>6.6100060051099998</v>
      </c>
      <c r="J68" s="12">
        <v>540298</v>
      </c>
      <c r="K68" s="12">
        <v>38</v>
      </c>
      <c r="L68" s="14">
        <v>711</v>
      </c>
      <c r="M68" s="13">
        <v>0.89244223795599997</v>
      </c>
      <c r="N68" s="12">
        <v>83569</v>
      </c>
      <c r="O68" s="12">
        <v>0.89244223795599997</v>
      </c>
      <c r="P68" s="12">
        <v>7.3993336274799999</v>
      </c>
      <c r="Q68" s="12">
        <v>184672</v>
      </c>
      <c r="R68" s="12">
        <v>7</v>
      </c>
      <c r="S68" s="14">
        <v>504</v>
      </c>
      <c r="T68" s="13">
        <v>6.7908225469000003</v>
      </c>
      <c r="U68" s="12">
        <v>77357</v>
      </c>
      <c r="V68" s="12">
        <v>0.91002665795799997</v>
      </c>
      <c r="W68" s="12">
        <v>7.1870166305899996</v>
      </c>
      <c r="X68" s="12">
        <v>59161</v>
      </c>
      <c r="Y68" s="12">
        <v>6</v>
      </c>
      <c r="Z68" s="9">
        <v>711</v>
      </c>
      <c r="AA68" s="13">
        <v>5.6995738178500002</v>
      </c>
      <c r="AB68" s="12">
        <v>77357</v>
      </c>
      <c r="AC68" s="12">
        <v>0.91002665795799997</v>
      </c>
      <c r="AD68" s="12">
        <v>6.6100060051099998</v>
      </c>
      <c r="AE68" s="12">
        <v>53216</v>
      </c>
      <c r="AF68" s="12">
        <v>5</v>
      </c>
      <c r="AG68" s="14">
        <v>711</v>
      </c>
      <c r="AH68" s="13">
        <v>23210.089337000001</v>
      </c>
      <c r="AI68" s="12">
        <v>77357</v>
      </c>
      <c r="AJ68" s="12">
        <v>0.91002665795799997</v>
      </c>
      <c r="AK68" s="12">
        <v>7.1870166305899996</v>
      </c>
      <c r="AL68" s="12">
        <v>540255</v>
      </c>
      <c r="AM68" s="12">
        <v>73</v>
      </c>
      <c r="AN68" s="14">
        <v>711</v>
      </c>
      <c r="AO68" s="13">
        <v>23209.652837500002</v>
      </c>
      <c r="AP68" s="12">
        <v>77357</v>
      </c>
      <c r="AQ68" s="12">
        <v>0.91002665795799997</v>
      </c>
      <c r="AR68" s="12">
        <v>6.6100060051099998</v>
      </c>
      <c r="AS68" s="12">
        <v>540264</v>
      </c>
      <c r="AT68" s="12">
        <v>73</v>
      </c>
      <c r="AU68" s="14">
        <v>711</v>
      </c>
      <c r="AV68" s="21">
        <f t="shared" ref="AV68:AV102" si="25">T68-AA68</f>
        <v>1.0912487290500001</v>
      </c>
      <c r="AW68" s="21">
        <f t="shared" ref="AW68:AW102" si="26">AH68-AO68</f>
        <v>0.43649949999962701</v>
      </c>
      <c r="AX68" s="21">
        <f t="shared" ref="AX68:AX102" si="27">H68-O68</f>
        <v>1.7584420002000001E-2</v>
      </c>
      <c r="AY68" s="21">
        <f t="shared" ref="AY68:AY102" si="28">N68-G68</f>
        <v>6212</v>
      </c>
      <c r="AZ68" s="21">
        <f t="shared" ref="AZ68:AZ102" si="29">G68-D68</f>
        <v>15095.263981299999</v>
      </c>
      <c r="BA68" s="21">
        <f t="shared" ref="BA68:BA102" si="30">N68-D68</f>
        <v>21307.263981299999</v>
      </c>
      <c r="BB68" s="21">
        <f t="shared" ref="BB68:BB102" si="31">U68-D68</f>
        <v>15095.263981299999</v>
      </c>
      <c r="BC68" s="21">
        <f t="shared" ref="BC68:BC102" si="32">AB68-D68</f>
        <v>15095.263981299999</v>
      </c>
      <c r="BD68" s="21">
        <f t="shared" ref="BD68:BD102" si="33">AI68-D68</f>
        <v>15095.263981299999</v>
      </c>
      <c r="BE68" s="21">
        <f t="shared" ref="BE68:BE102" si="34">AP68-D68</f>
        <v>15095.263981299999</v>
      </c>
      <c r="BF68" s="39">
        <f t="shared" ref="BF68:BF102" si="35">(G68-D68)/(G68-D68)</f>
        <v>1</v>
      </c>
      <c r="BG68" s="39">
        <f t="shared" ref="BG68:BG102" si="36">(N68-D68)/(G68-D68)</f>
        <v>1.4115197990373285</v>
      </c>
      <c r="BH68" s="39">
        <f t="shared" ref="BH68:BH102" si="37">(U68-D68)/(G68-D68)</f>
        <v>1</v>
      </c>
      <c r="BI68" s="39">
        <f t="shared" ref="BI68:BI102" si="38">(AB68-D68)/(G68-D68)</f>
        <v>1</v>
      </c>
      <c r="BJ68" s="39">
        <f t="shared" ref="BJ68:BJ102" si="39">(AI68-D68)/(G68-D68)</f>
        <v>1</v>
      </c>
      <c r="BK68" s="39">
        <f t="shared" ref="BK68:BK102" si="40">(AP68-D68)/(G68-D68)</f>
        <v>1</v>
      </c>
      <c r="BL68" s="21">
        <f t="shared" ref="BL68:BL102" si="41">MIN(J68,Q68,X68,AL68)</f>
        <v>59161</v>
      </c>
      <c r="BM68" s="21">
        <f t="shared" ref="BM68:BM102" si="42">(J68-$BL68)/$BL68</f>
        <v>8.1326718615303992</v>
      </c>
      <c r="BN68" s="21">
        <f t="shared" ref="BN68:BN102" si="43">(Q68-$BL68)/$BL68</f>
        <v>2.1215158634911511</v>
      </c>
      <c r="BO68" s="21">
        <f t="shared" ref="BO68:BO102" si="44">(X68-$BL68)/$BL68</f>
        <v>0</v>
      </c>
      <c r="BP68" s="21">
        <f t="shared" ref="BP68:BP102" si="45">(AE68-$BL68)/$BL68</f>
        <v>-0.10048849748990044</v>
      </c>
      <c r="BQ68" s="21">
        <f t="shared" ref="BQ68:BQ102" si="46">(AL68-$BL68)/$BL68</f>
        <v>8.1319450313551158</v>
      </c>
      <c r="BR68" s="21">
        <f t="shared" ref="BR68:BR102" si="47">(AS68-$BL68)/$BL68</f>
        <v>8.1320971586011055</v>
      </c>
    </row>
    <row r="69" spans="1:70">
      <c r="A69" s="13">
        <v>66</v>
      </c>
      <c r="B69" s="12">
        <v>7590</v>
      </c>
      <c r="C69" s="12">
        <v>425620</v>
      </c>
      <c r="D69" s="9">
        <f t="shared" si="24"/>
        <v>65687.678240299996</v>
      </c>
      <c r="E69" s="14">
        <v>65.687678240300002</v>
      </c>
      <c r="F69" s="13">
        <v>87656</v>
      </c>
      <c r="G69" s="12">
        <v>87656</v>
      </c>
      <c r="H69" s="12">
        <v>1.57326427334</v>
      </c>
      <c r="I69" s="12">
        <v>7.8630228216200004</v>
      </c>
      <c r="J69" s="12">
        <v>590400</v>
      </c>
      <c r="K69" s="12">
        <v>40</v>
      </c>
      <c r="L69" s="14">
        <v>3681</v>
      </c>
      <c r="M69" s="13">
        <v>1.0672005307400001</v>
      </c>
      <c r="N69" s="12">
        <v>94098</v>
      </c>
      <c r="O69" s="12">
        <v>1.0672005307400001</v>
      </c>
      <c r="P69" s="12">
        <v>8.3106987679</v>
      </c>
      <c r="Q69" s="12">
        <v>300475</v>
      </c>
      <c r="R69" s="12">
        <v>12</v>
      </c>
      <c r="S69" s="14">
        <v>1216</v>
      </c>
      <c r="T69" s="13">
        <v>8.1620272366499993</v>
      </c>
      <c r="U69" s="12">
        <v>93475</v>
      </c>
      <c r="V69" s="12">
        <v>1.06995913046</v>
      </c>
      <c r="W69" s="12">
        <v>8.8683244588699992</v>
      </c>
      <c r="X69" s="12">
        <v>224454</v>
      </c>
      <c r="Y69" s="12">
        <v>25</v>
      </c>
      <c r="Z69" s="9">
        <v>1207</v>
      </c>
      <c r="AA69" s="13">
        <v>6.8698125679900004</v>
      </c>
      <c r="AB69" s="12">
        <v>92403</v>
      </c>
      <c r="AC69" s="12">
        <v>1.1026338438500001</v>
      </c>
      <c r="AD69" s="12">
        <v>8.0615923021399993</v>
      </c>
      <c r="AE69" s="12">
        <v>226841</v>
      </c>
      <c r="AF69" s="12">
        <v>25</v>
      </c>
      <c r="AG69" s="14">
        <v>1313</v>
      </c>
      <c r="AH69" s="13">
        <v>26300.9842259</v>
      </c>
      <c r="AI69" s="12">
        <v>87656</v>
      </c>
      <c r="AJ69" s="12">
        <v>1.57326427334</v>
      </c>
      <c r="AK69" s="12">
        <v>9.2545581529599996</v>
      </c>
      <c r="AL69" s="12">
        <v>590386</v>
      </c>
      <c r="AM69" s="12">
        <v>83</v>
      </c>
      <c r="AN69" s="14">
        <v>3681</v>
      </c>
      <c r="AO69" s="13">
        <v>26300.327028700001</v>
      </c>
      <c r="AP69" s="12">
        <v>87656</v>
      </c>
      <c r="AQ69" s="12">
        <v>1.57326427334</v>
      </c>
      <c r="AR69" s="12">
        <v>7.8630228216200004</v>
      </c>
      <c r="AS69" s="12">
        <v>590389</v>
      </c>
      <c r="AT69" s="12">
        <v>82</v>
      </c>
      <c r="AU69" s="14">
        <v>3681</v>
      </c>
      <c r="AV69" s="21">
        <f t="shared" si="25"/>
        <v>1.2922146686599989</v>
      </c>
      <c r="AW69" s="21">
        <f t="shared" si="26"/>
        <v>0.65719719999833615</v>
      </c>
      <c r="AX69" s="21">
        <f t="shared" si="27"/>
        <v>0.50606374259999987</v>
      </c>
      <c r="AY69" s="21">
        <f t="shared" si="28"/>
        <v>6442</v>
      </c>
      <c r="AZ69" s="21">
        <f t="shared" si="29"/>
        <v>21968.321759700004</v>
      </c>
      <c r="BA69" s="21">
        <f t="shared" si="30"/>
        <v>28410.321759700004</v>
      </c>
      <c r="BB69" s="21">
        <f t="shared" si="31"/>
        <v>27787.321759700004</v>
      </c>
      <c r="BC69" s="21">
        <f t="shared" si="32"/>
        <v>26715.321759700004</v>
      </c>
      <c r="BD69" s="21">
        <f t="shared" si="33"/>
        <v>21968.321759700004</v>
      </c>
      <c r="BE69" s="21">
        <f t="shared" si="34"/>
        <v>21968.321759700004</v>
      </c>
      <c r="BF69" s="39">
        <f t="shared" si="35"/>
        <v>1</v>
      </c>
      <c r="BG69" s="39">
        <f t="shared" si="36"/>
        <v>1.2932404245743336</v>
      </c>
      <c r="BH69" s="39">
        <f t="shared" si="37"/>
        <v>1.2648814080406778</v>
      </c>
      <c r="BI69" s="39">
        <f t="shared" si="38"/>
        <v>1.2160838707628627</v>
      </c>
      <c r="BJ69" s="39">
        <f t="shared" si="39"/>
        <v>1</v>
      </c>
      <c r="BK69" s="39">
        <f t="shared" si="40"/>
        <v>1</v>
      </c>
      <c r="BL69" s="21">
        <f t="shared" si="41"/>
        <v>224454</v>
      </c>
      <c r="BM69" s="21">
        <f t="shared" si="42"/>
        <v>1.6303830628993023</v>
      </c>
      <c r="BN69" s="21">
        <f t="shared" si="43"/>
        <v>0.33869300613934256</v>
      </c>
      <c r="BO69" s="21">
        <f t="shared" si="44"/>
        <v>0</v>
      </c>
      <c r="BP69" s="21">
        <f t="shared" si="45"/>
        <v>1.0634695750576956E-2</v>
      </c>
      <c r="BQ69" s="21">
        <f t="shared" si="46"/>
        <v>1.6303206893171875</v>
      </c>
      <c r="BR69" s="21">
        <f t="shared" si="47"/>
        <v>1.6303340550847836</v>
      </c>
    </row>
    <row r="70" spans="1:70">
      <c r="A70" s="13">
        <v>67</v>
      </c>
      <c r="B70" s="12">
        <v>305897</v>
      </c>
      <c r="C70" s="12">
        <v>366080</v>
      </c>
      <c r="D70" s="9">
        <f t="shared" si="24"/>
        <v>49066.570370000001</v>
      </c>
      <c r="E70" s="14">
        <v>49.066570370000001</v>
      </c>
      <c r="F70" s="13">
        <v>66471</v>
      </c>
      <c r="G70" s="12">
        <v>66471</v>
      </c>
      <c r="H70" s="12">
        <v>1.1411666821499999</v>
      </c>
      <c r="I70" s="12">
        <v>5.9601429681400004</v>
      </c>
      <c r="J70" s="12">
        <v>288808</v>
      </c>
      <c r="K70" s="12">
        <v>18</v>
      </c>
      <c r="L70" s="14">
        <v>2288</v>
      </c>
      <c r="M70" s="13">
        <v>0.873956233764</v>
      </c>
      <c r="N70" s="12">
        <v>69607</v>
      </c>
      <c r="O70" s="12">
        <v>0.873956233764</v>
      </c>
      <c r="P70" s="12">
        <v>5.8444875596600001</v>
      </c>
      <c r="Q70" s="12">
        <v>181667</v>
      </c>
      <c r="R70" s="12">
        <v>8</v>
      </c>
      <c r="S70" s="14">
        <v>2074</v>
      </c>
      <c r="T70" s="13">
        <v>6.2474149350600001</v>
      </c>
      <c r="U70" s="12">
        <v>67847</v>
      </c>
      <c r="V70" s="12">
        <v>0.89993021856699995</v>
      </c>
      <c r="W70" s="12">
        <v>6.3647086219300002</v>
      </c>
      <c r="X70" s="12">
        <v>142221</v>
      </c>
      <c r="Y70" s="12">
        <v>17</v>
      </c>
      <c r="Z70" s="9">
        <v>2082</v>
      </c>
      <c r="AA70" s="13">
        <v>5.18079713897</v>
      </c>
      <c r="AB70" s="12">
        <v>67836</v>
      </c>
      <c r="AC70" s="12">
        <v>0.89996345046600001</v>
      </c>
      <c r="AD70" s="12">
        <v>5.7306787906499999</v>
      </c>
      <c r="AE70" s="12">
        <v>132224</v>
      </c>
      <c r="AF70" s="12">
        <v>15</v>
      </c>
      <c r="AG70" s="14">
        <v>2079</v>
      </c>
      <c r="AH70" s="13">
        <v>19944.373991699998</v>
      </c>
      <c r="AI70" s="12">
        <v>66471</v>
      </c>
      <c r="AJ70" s="12">
        <v>1.1411666821499999</v>
      </c>
      <c r="AK70" s="12">
        <v>6.8725452020200004</v>
      </c>
      <c r="AL70" s="12">
        <v>288797</v>
      </c>
      <c r="AM70" s="12">
        <v>40</v>
      </c>
      <c r="AN70" s="14">
        <v>2288</v>
      </c>
      <c r="AO70" s="13">
        <v>19943.907663499998</v>
      </c>
      <c r="AP70" s="12">
        <v>66471</v>
      </c>
      <c r="AQ70" s="12">
        <v>1.1411666821499999</v>
      </c>
      <c r="AR70" s="12">
        <v>5.9601429681400004</v>
      </c>
      <c r="AS70" s="12">
        <v>288798</v>
      </c>
      <c r="AT70" s="12">
        <v>39</v>
      </c>
      <c r="AU70" s="14">
        <v>2288</v>
      </c>
      <c r="AV70" s="21">
        <f t="shared" si="25"/>
        <v>1.0666177960900001</v>
      </c>
      <c r="AW70" s="21">
        <f t="shared" si="26"/>
        <v>0.46632820000013453</v>
      </c>
      <c r="AX70" s="21">
        <f t="shared" si="27"/>
        <v>0.26721044838599994</v>
      </c>
      <c r="AY70" s="21">
        <f t="shared" si="28"/>
        <v>3136</v>
      </c>
      <c r="AZ70" s="21">
        <f t="shared" si="29"/>
        <v>17404.429629999999</v>
      </c>
      <c r="BA70" s="21">
        <f t="shared" si="30"/>
        <v>20540.429629999999</v>
      </c>
      <c r="BB70" s="21">
        <f t="shared" si="31"/>
        <v>18780.429629999999</v>
      </c>
      <c r="BC70" s="21">
        <f t="shared" si="32"/>
        <v>18769.429629999999</v>
      </c>
      <c r="BD70" s="21">
        <f t="shared" si="33"/>
        <v>17404.429629999999</v>
      </c>
      <c r="BE70" s="21">
        <f t="shared" si="34"/>
        <v>17404.429629999999</v>
      </c>
      <c r="BF70" s="39">
        <f t="shared" si="35"/>
        <v>1</v>
      </c>
      <c r="BG70" s="39">
        <f t="shared" si="36"/>
        <v>1.1801840144531068</v>
      </c>
      <c r="BH70" s="39">
        <f t="shared" si="37"/>
        <v>1.0790603328722816</v>
      </c>
      <c r="BI70" s="39">
        <f t="shared" si="38"/>
        <v>1.0784283098624015</v>
      </c>
      <c r="BJ70" s="39">
        <f t="shared" si="39"/>
        <v>1</v>
      </c>
      <c r="BK70" s="39">
        <f t="shared" si="40"/>
        <v>1</v>
      </c>
      <c r="BL70" s="21">
        <f t="shared" si="41"/>
        <v>142221</v>
      </c>
      <c r="BM70" s="21">
        <f t="shared" si="42"/>
        <v>1.0306987013169644</v>
      </c>
      <c r="BN70" s="21">
        <f t="shared" si="43"/>
        <v>0.27735707103732921</v>
      </c>
      <c r="BO70" s="21">
        <f t="shared" si="44"/>
        <v>0</v>
      </c>
      <c r="BP70" s="21">
        <f t="shared" si="45"/>
        <v>-7.0292010321963708E-2</v>
      </c>
      <c r="BQ70" s="21">
        <f t="shared" si="46"/>
        <v>1.030621356902286</v>
      </c>
      <c r="BR70" s="21">
        <f t="shared" si="47"/>
        <v>1.0306283882127112</v>
      </c>
    </row>
    <row r="71" spans="1:70">
      <c r="A71" s="13">
        <v>68</v>
      </c>
      <c r="B71" s="12">
        <v>790373</v>
      </c>
      <c r="C71" s="12">
        <v>356508</v>
      </c>
      <c r="D71" s="9">
        <f t="shared" si="24"/>
        <v>94789.478630100013</v>
      </c>
      <c r="E71" s="14">
        <v>94.789478630100007</v>
      </c>
      <c r="F71" s="13">
        <v>124301</v>
      </c>
      <c r="G71" s="12">
        <v>124301</v>
      </c>
      <c r="H71" s="12">
        <v>1.6404817946700001</v>
      </c>
      <c r="I71" s="12">
        <v>10.499302910999999</v>
      </c>
      <c r="J71" s="12">
        <v>361783</v>
      </c>
      <c r="K71" s="12">
        <v>24</v>
      </c>
      <c r="L71" s="14">
        <v>4093</v>
      </c>
      <c r="M71" s="13">
        <v>1.5734721679699999</v>
      </c>
      <c r="N71" s="12">
        <v>126048</v>
      </c>
      <c r="O71" s="12">
        <v>1.5741729066900001</v>
      </c>
      <c r="P71" s="12">
        <v>10.5133497974</v>
      </c>
      <c r="Q71" s="12">
        <v>253027</v>
      </c>
      <c r="R71" s="12">
        <v>12</v>
      </c>
      <c r="S71" s="14">
        <v>4371</v>
      </c>
      <c r="T71" s="13">
        <v>11.2749622294</v>
      </c>
      <c r="U71" s="12">
        <v>125210</v>
      </c>
      <c r="V71" s="12">
        <v>1.5744110783900001</v>
      </c>
      <c r="W71" s="12">
        <v>11.5263698052</v>
      </c>
      <c r="X71" s="12">
        <v>136837</v>
      </c>
      <c r="Y71" s="12">
        <v>16</v>
      </c>
      <c r="Z71" s="9">
        <v>4156</v>
      </c>
      <c r="AA71" s="13">
        <v>9.3637524031500003</v>
      </c>
      <c r="AB71" s="12">
        <v>125210</v>
      </c>
      <c r="AC71" s="12">
        <v>1.5744110783900001</v>
      </c>
      <c r="AD71" s="12">
        <v>10.460264366200001</v>
      </c>
      <c r="AE71" s="12">
        <v>127587</v>
      </c>
      <c r="AF71" s="12">
        <v>15</v>
      </c>
      <c r="AG71" s="14">
        <v>4156</v>
      </c>
      <c r="AH71" s="13">
        <v>37295.352402700002</v>
      </c>
      <c r="AI71" s="12">
        <v>124301</v>
      </c>
      <c r="AJ71" s="12">
        <v>1.6404817946700001</v>
      </c>
      <c r="AK71" s="12">
        <v>11.626987518</v>
      </c>
      <c r="AL71" s="12">
        <v>361768</v>
      </c>
      <c r="AM71" s="12">
        <v>51</v>
      </c>
      <c r="AN71" s="14">
        <v>4093</v>
      </c>
      <c r="AO71" s="13">
        <v>37294.582329600002</v>
      </c>
      <c r="AP71" s="12">
        <v>124301</v>
      </c>
      <c r="AQ71" s="12">
        <v>1.6404817946700001</v>
      </c>
      <c r="AR71" s="12">
        <v>10.499302910999999</v>
      </c>
      <c r="AS71" s="12">
        <v>361770</v>
      </c>
      <c r="AT71" s="12">
        <v>51</v>
      </c>
      <c r="AU71" s="14">
        <v>4093</v>
      </c>
      <c r="AV71" s="21">
        <f t="shared" si="25"/>
        <v>1.9112098262499995</v>
      </c>
      <c r="AW71" s="21">
        <f t="shared" si="26"/>
        <v>0.77007310000044527</v>
      </c>
      <c r="AX71" s="21">
        <f t="shared" si="27"/>
        <v>6.6308887980000009E-2</v>
      </c>
      <c r="AY71" s="21">
        <f t="shared" si="28"/>
        <v>1747</v>
      </c>
      <c r="AZ71" s="21">
        <f t="shared" si="29"/>
        <v>29511.521369899987</v>
      </c>
      <c r="BA71" s="21">
        <f t="shared" si="30"/>
        <v>31258.521369899987</v>
      </c>
      <c r="BB71" s="21">
        <f t="shared" si="31"/>
        <v>30420.521369899987</v>
      </c>
      <c r="BC71" s="21">
        <f t="shared" si="32"/>
        <v>30420.521369899987</v>
      </c>
      <c r="BD71" s="21">
        <f t="shared" si="33"/>
        <v>29511.521369899987</v>
      </c>
      <c r="BE71" s="21">
        <f t="shared" si="34"/>
        <v>29511.521369899987</v>
      </c>
      <c r="BF71" s="39">
        <f t="shared" si="35"/>
        <v>1</v>
      </c>
      <c r="BG71" s="39">
        <f t="shared" si="36"/>
        <v>1.0591972192183166</v>
      </c>
      <c r="BH71" s="39">
        <f t="shared" si="37"/>
        <v>1.0308015296333426</v>
      </c>
      <c r="BI71" s="39">
        <f t="shared" si="38"/>
        <v>1.0308015296333426</v>
      </c>
      <c r="BJ71" s="39">
        <f t="shared" si="39"/>
        <v>1</v>
      </c>
      <c r="BK71" s="39">
        <f t="shared" si="40"/>
        <v>1</v>
      </c>
      <c r="BL71" s="21">
        <f t="shared" si="41"/>
        <v>136837</v>
      </c>
      <c r="BM71" s="21">
        <f t="shared" si="42"/>
        <v>1.6438974838676674</v>
      </c>
      <c r="BN71" s="21">
        <f t="shared" si="43"/>
        <v>0.84911244765670102</v>
      </c>
      <c r="BO71" s="21">
        <f t="shared" si="44"/>
        <v>0</v>
      </c>
      <c r="BP71" s="21">
        <f t="shared" si="45"/>
        <v>-6.7598675796750884E-2</v>
      </c>
      <c r="BQ71" s="21">
        <f t="shared" si="46"/>
        <v>1.6437878643934023</v>
      </c>
      <c r="BR71" s="21">
        <f t="shared" si="47"/>
        <v>1.6438024803233044</v>
      </c>
    </row>
    <row r="72" spans="1:70">
      <c r="A72" s="13">
        <v>69</v>
      </c>
      <c r="B72" s="12">
        <v>548953</v>
      </c>
      <c r="C72" s="12">
        <v>212990</v>
      </c>
      <c r="D72" s="9">
        <f t="shared" si="24"/>
        <v>35603.974730300004</v>
      </c>
      <c r="E72" s="14">
        <v>35.603974730300003</v>
      </c>
      <c r="F72" s="13">
        <v>45885</v>
      </c>
      <c r="G72" s="12">
        <v>45885</v>
      </c>
      <c r="H72" s="12">
        <v>0.74809856439400002</v>
      </c>
      <c r="I72" s="12">
        <v>4.0430196553400002</v>
      </c>
      <c r="J72" s="12">
        <v>212722</v>
      </c>
      <c r="K72" s="12">
        <v>10</v>
      </c>
      <c r="L72" s="14">
        <v>1085</v>
      </c>
      <c r="M72" s="13">
        <v>0.61663390756199998</v>
      </c>
      <c r="N72" s="12">
        <v>49488</v>
      </c>
      <c r="O72" s="12">
        <v>0.61663390756199998</v>
      </c>
      <c r="P72" s="12">
        <v>4.1736316378099998</v>
      </c>
      <c r="Q72" s="12">
        <v>116299</v>
      </c>
      <c r="R72" s="12">
        <v>5</v>
      </c>
      <c r="S72" s="14">
        <v>1173</v>
      </c>
      <c r="T72" s="13">
        <v>4.3662487373700003</v>
      </c>
      <c r="U72" s="12">
        <v>47821</v>
      </c>
      <c r="V72" s="12">
        <v>0.62389352048799995</v>
      </c>
      <c r="W72" s="12">
        <v>4.4709677489199997</v>
      </c>
      <c r="X72" s="12">
        <v>92577</v>
      </c>
      <c r="Y72" s="12">
        <v>10</v>
      </c>
      <c r="Z72" s="9">
        <v>1134</v>
      </c>
      <c r="AA72" s="13">
        <v>3.62257283827</v>
      </c>
      <c r="AB72" s="12">
        <v>47821</v>
      </c>
      <c r="AC72" s="12">
        <v>0.62389352048799995</v>
      </c>
      <c r="AD72" s="12">
        <v>4.0390401959200002</v>
      </c>
      <c r="AE72" s="12">
        <v>90524</v>
      </c>
      <c r="AF72" s="12">
        <v>10</v>
      </c>
      <c r="AG72" s="14">
        <v>1134</v>
      </c>
      <c r="AH72" s="13">
        <v>13767.586068099999</v>
      </c>
      <c r="AI72" s="12">
        <v>45885</v>
      </c>
      <c r="AJ72" s="12">
        <v>0.74809856439400002</v>
      </c>
      <c r="AK72" s="12">
        <v>4.6878313131300002</v>
      </c>
      <c r="AL72" s="12">
        <v>212698</v>
      </c>
      <c r="AM72" s="12">
        <v>29</v>
      </c>
      <c r="AN72" s="14">
        <v>1085</v>
      </c>
      <c r="AO72" s="13">
        <v>13767.2557935</v>
      </c>
      <c r="AP72" s="12">
        <v>45885</v>
      </c>
      <c r="AQ72" s="12">
        <v>0.74809856439400002</v>
      </c>
      <c r="AR72" s="12">
        <v>4.0430196553400002</v>
      </c>
      <c r="AS72" s="12">
        <v>212701</v>
      </c>
      <c r="AT72" s="12">
        <v>29</v>
      </c>
      <c r="AU72" s="14">
        <v>1085</v>
      </c>
      <c r="AV72" s="21">
        <f t="shared" si="25"/>
        <v>0.74367589910000031</v>
      </c>
      <c r="AW72" s="21">
        <f t="shared" si="26"/>
        <v>0.33027459999902931</v>
      </c>
      <c r="AX72" s="21">
        <f t="shared" si="27"/>
        <v>0.13146465683200004</v>
      </c>
      <c r="AY72" s="21">
        <f t="shared" si="28"/>
        <v>3603</v>
      </c>
      <c r="AZ72" s="21">
        <f t="shared" si="29"/>
        <v>10281.025269699996</v>
      </c>
      <c r="BA72" s="21">
        <f t="shared" si="30"/>
        <v>13884.025269699996</v>
      </c>
      <c r="BB72" s="21">
        <f t="shared" si="31"/>
        <v>12217.025269699996</v>
      </c>
      <c r="BC72" s="21">
        <f t="shared" si="32"/>
        <v>12217.025269699996</v>
      </c>
      <c r="BD72" s="21">
        <f t="shared" si="33"/>
        <v>10281.025269699996</v>
      </c>
      <c r="BE72" s="21">
        <f t="shared" si="34"/>
        <v>10281.025269699996</v>
      </c>
      <c r="BF72" s="39">
        <f t="shared" si="35"/>
        <v>1</v>
      </c>
      <c r="BG72" s="39">
        <f t="shared" si="36"/>
        <v>1.3504514292576131</v>
      </c>
      <c r="BH72" s="39">
        <f t="shared" si="37"/>
        <v>1.1883080674556588</v>
      </c>
      <c r="BI72" s="39">
        <f t="shared" si="38"/>
        <v>1.1883080674556588</v>
      </c>
      <c r="BJ72" s="39">
        <f t="shared" si="39"/>
        <v>1</v>
      </c>
      <c r="BK72" s="39">
        <f t="shared" si="40"/>
        <v>1</v>
      </c>
      <c r="BL72" s="21">
        <f t="shared" si="41"/>
        <v>92577</v>
      </c>
      <c r="BM72" s="21">
        <f t="shared" si="42"/>
        <v>1.297784546917701</v>
      </c>
      <c r="BN72" s="21">
        <f t="shared" si="43"/>
        <v>0.25624075094245868</v>
      </c>
      <c r="BO72" s="21">
        <f t="shared" si="44"/>
        <v>0</v>
      </c>
      <c r="BP72" s="21">
        <f t="shared" si="45"/>
        <v>-2.2176134461043238E-2</v>
      </c>
      <c r="BQ72" s="21">
        <f t="shared" si="46"/>
        <v>1.2975253032610692</v>
      </c>
      <c r="BR72" s="21">
        <f t="shared" si="47"/>
        <v>1.2975577087181482</v>
      </c>
    </row>
    <row r="73" spans="1:70">
      <c r="A73" s="13">
        <v>70</v>
      </c>
      <c r="B73" s="12">
        <v>257767</v>
      </c>
      <c r="C73" s="12">
        <v>465649</v>
      </c>
      <c r="D73" s="9">
        <f t="shared" si="24"/>
        <v>136701.258015</v>
      </c>
      <c r="E73" s="14">
        <v>136.70125801500001</v>
      </c>
      <c r="F73" s="13">
        <v>161370</v>
      </c>
      <c r="G73" s="12">
        <v>161370</v>
      </c>
      <c r="H73" s="12">
        <v>1.91366200843</v>
      </c>
      <c r="I73" s="12">
        <v>13.7622479576</v>
      </c>
      <c r="J73" s="12">
        <v>743417</v>
      </c>
      <c r="K73" s="12">
        <v>70</v>
      </c>
      <c r="L73" s="14">
        <v>2088</v>
      </c>
      <c r="M73" s="13">
        <v>1.89957057449</v>
      </c>
      <c r="N73" s="12">
        <v>161591</v>
      </c>
      <c r="O73" s="12">
        <v>1.89957057449</v>
      </c>
      <c r="P73" s="12">
        <v>13.7926788767</v>
      </c>
      <c r="Q73" s="12">
        <v>486898</v>
      </c>
      <c r="R73" s="12">
        <v>22</v>
      </c>
      <c r="S73" s="14">
        <v>2047</v>
      </c>
      <c r="T73" s="13">
        <v>14.197640223700001</v>
      </c>
      <c r="U73" s="12">
        <v>161586</v>
      </c>
      <c r="V73" s="12">
        <v>1.9000930652100001</v>
      </c>
      <c r="W73" s="12">
        <v>14.8762022006</v>
      </c>
      <c r="X73" s="12">
        <v>246746</v>
      </c>
      <c r="Y73" s="12">
        <v>29</v>
      </c>
      <c r="Z73" s="9">
        <v>2048</v>
      </c>
      <c r="AA73" s="13">
        <v>11.8815961899</v>
      </c>
      <c r="AB73" s="12">
        <v>161577</v>
      </c>
      <c r="AC73" s="12">
        <v>1.8996442631699999</v>
      </c>
      <c r="AD73" s="12">
        <v>13.7909108947</v>
      </c>
      <c r="AE73" s="12">
        <v>223441</v>
      </c>
      <c r="AF73" s="12">
        <v>26</v>
      </c>
      <c r="AG73" s="14">
        <v>2051</v>
      </c>
      <c r="AH73" s="13">
        <v>48417.267973299997</v>
      </c>
      <c r="AI73" s="12">
        <v>161370</v>
      </c>
      <c r="AJ73" s="12">
        <v>1.91366200843</v>
      </c>
      <c r="AK73" s="12">
        <v>14.8996428571</v>
      </c>
      <c r="AL73" s="12">
        <v>743407</v>
      </c>
      <c r="AM73" s="12">
        <v>103</v>
      </c>
      <c r="AN73" s="14">
        <v>2088</v>
      </c>
      <c r="AO73" s="13">
        <v>48416.332807899998</v>
      </c>
      <c r="AP73" s="12">
        <v>161370</v>
      </c>
      <c r="AQ73" s="12">
        <v>1.91366200843</v>
      </c>
      <c r="AR73" s="12">
        <v>13.7622479576</v>
      </c>
      <c r="AS73" s="12">
        <v>743410</v>
      </c>
      <c r="AT73" s="12">
        <v>104</v>
      </c>
      <c r="AU73" s="14">
        <v>2088</v>
      </c>
      <c r="AV73" s="21">
        <f t="shared" si="25"/>
        <v>2.3160440338000008</v>
      </c>
      <c r="AW73" s="21">
        <f t="shared" si="26"/>
        <v>0.93516539999836823</v>
      </c>
      <c r="AX73" s="21">
        <f t="shared" si="27"/>
        <v>1.4091433940000009E-2</v>
      </c>
      <c r="AY73" s="21">
        <f t="shared" si="28"/>
        <v>221</v>
      </c>
      <c r="AZ73" s="21">
        <f t="shared" si="29"/>
        <v>24668.741985000001</v>
      </c>
      <c r="BA73" s="21">
        <f t="shared" si="30"/>
        <v>24889.741985000001</v>
      </c>
      <c r="BB73" s="21">
        <f t="shared" si="31"/>
        <v>24884.741985000001</v>
      </c>
      <c r="BC73" s="21">
        <f t="shared" si="32"/>
        <v>24875.741985000001</v>
      </c>
      <c r="BD73" s="21">
        <f t="shared" si="33"/>
        <v>24668.741985000001</v>
      </c>
      <c r="BE73" s="21">
        <f t="shared" si="34"/>
        <v>24668.741985000001</v>
      </c>
      <c r="BF73" s="39">
        <f t="shared" si="35"/>
        <v>1</v>
      </c>
      <c r="BG73" s="39">
        <f t="shared" si="36"/>
        <v>1.0089587057229907</v>
      </c>
      <c r="BH73" s="39">
        <f t="shared" si="37"/>
        <v>1.0087560200731494</v>
      </c>
      <c r="BI73" s="39">
        <f t="shared" si="38"/>
        <v>1.0083911859034347</v>
      </c>
      <c r="BJ73" s="39">
        <f t="shared" si="39"/>
        <v>1</v>
      </c>
      <c r="BK73" s="39">
        <f t="shared" si="40"/>
        <v>1</v>
      </c>
      <c r="BL73" s="21">
        <f t="shared" si="41"/>
        <v>246746</v>
      </c>
      <c r="BM73" s="21">
        <f t="shared" si="42"/>
        <v>2.0128836941632287</v>
      </c>
      <c r="BN73" s="21">
        <f t="shared" si="43"/>
        <v>0.97327616253151017</v>
      </c>
      <c r="BO73" s="21">
        <f t="shared" si="44"/>
        <v>0</v>
      </c>
      <c r="BP73" s="21">
        <f t="shared" si="45"/>
        <v>-9.4449352775728884E-2</v>
      </c>
      <c r="BQ73" s="21">
        <f t="shared" si="46"/>
        <v>2.0128431666572104</v>
      </c>
      <c r="BR73" s="21">
        <f t="shared" si="47"/>
        <v>2.0128553249090158</v>
      </c>
    </row>
    <row r="74" spans="1:70">
      <c r="A74" s="13">
        <v>71</v>
      </c>
      <c r="B74" s="12">
        <v>888565</v>
      </c>
      <c r="C74" s="12">
        <v>698276</v>
      </c>
      <c r="D74" s="9">
        <f t="shared" si="24"/>
        <v>175102.84766900001</v>
      </c>
      <c r="E74" s="14">
        <v>175.102847669</v>
      </c>
      <c r="F74" s="13">
        <v>214689</v>
      </c>
      <c r="G74" s="12">
        <v>214689</v>
      </c>
      <c r="H74" s="12">
        <v>2.4217202533400002</v>
      </c>
      <c r="I74" s="12">
        <v>18.627972297100001</v>
      </c>
      <c r="J74" s="12">
        <v>654575</v>
      </c>
      <c r="K74" s="12">
        <v>59</v>
      </c>
      <c r="L74" s="14">
        <v>1841</v>
      </c>
      <c r="M74" s="13">
        <v>2.3602531812400001</v>
      </c>
      <c r="N74" s="12">
        <v>216277</v>
      </c>
      <c r="O74" s="12">
        <v>2.3602531812400001</v>
      </c>
      <c r="P74" s="12">
        <v>18.6692097514</v>
      </c>
      <c r="Q74" s="12">
        <v>458358</v>
      </c>
      <c r="R74" s="12">
        <v>22</v>
      </c>
      <c r="S74" s="14">
        <v>1746</v>
      </c>
      <c r="T74" s="13">
        <v>18.449302597399999</v>
      </c>
      <c r="U74" s="12">
        <v>216277</v>
      </c>
      <c r="V74" s="12">
        <v>2.3602531812400001</v>
      </c>
      <c r="W74" s="12">
        <v>19.693148809499998</v>
      </c>
      <c r="X74" s="12">
        <v>365496</v>
      </c>
      <c r="Y74" s="12">
        <v>46</v>
      </c>
      <c r="Z74" s="9">
        <v>1746</v>
      </c>
      <c r="AA74" s="13">
        <v>15.5728824953</v>
      </c>
      <c r="AB74" s="12">
        <v>216265</v>
      </c>
      <c r="AC74" s="12">
        <v>2.3608315267600002</v>
      </c>
      <c r="AD74" s="12">
        <v>18.666705205900001</v>
      </c>
      <c r="AE74" s="12">
        <v>373636</v>
      </c>
      <c r="AF74" s="12">
        <v>46</v>
      </c>
      <c r="AG74" s="14">
        <v>1735</v>
      </c>
      <c r="AH74" s="13">
        <v>64414.833172300001</v>
      </c>
      <c r="AI74" s="12">
        <v>214689</v>
      </c>
      <c r="AJ74" s="12">
        <v>2.4217202533400002</v>
      </c>
      <c r="AK74" s="12">
        <v>19.7156853175</v>
      </c>
      <c r="AL74" s="12">
        <v>654561</v>
      </c>
      <c r="AM74" s="12">
        <v>90</v>
      </c>
      <c r="AN74" s="14">
        <v>1841</v>
      </c>
      <c r="AO74" s="13">
        <v>64413.675398699997</v>
      </c>
      <c r="AP74" s="12">
        <v>214689</v>
      </c>
      <c r="AQ74" s="12">
        <v>2.4217202533400002</v>
      </c>
      <c r="AR74" s="12">
        <v>18.627972297100001</v>
      </c>
      <c r="AS74" s="12">
        <v>654564</v>
      </c>
      <c r="AT74" s="12">
        <v>90</v>
      </c>
      <c r="AU74" s="14">
        <v>1841</v>
      </c>
      <c r="AV74" s="21">
        <f t="shared" si="25"/>
        <v>2.8764201020999991</v>
      </c>
      <c r="AW74" s="21">
        <f t="shared" si="26"/>
        <v>1.1577736000035657</v>
      </c>
      <c r="AX74" s="21">
        <f t="shared" si="27"/>
        <v>6.1467072100000131E-2</v>
      </c>
      <c r="AY74" s="21">
        <f t="shared" si="28"/>
        <v>1588</v>
      </c>
      <c r="AZ74" s="21">
        <f t="shared" si="29"/>
        <v>39586.15233099999</v>
      </c>
      <c r="BA74" s="21">
        <f t="shared" si="30"/>
        <v>41174.15233099999</v>
      </c>
      <c r="BB74" s="21">
        <f t="shared" si="31"/>
        <v>41174.15233099999</v>
      </c>
      <c r="BC74" s="21">
        <f t="shared" si="32"/>
        <v>41162.15233099999</v>
      </c>
      <c r="BD74" s="21">
        <f t="shared" si="33"/>
        <v>39586.15233099999</v>
      </c>
      <c r="BE74" s="21">
        <f t="shared" si="34"/>
        <v>39586.15233099999</v>
      </c>
      <c r="BF74" s="39">
        <f t="shared" si="35"/>
        <v>1</v>
      </c>
      <c r="BG74" s="39">
        <f t="shared" si="36"/>
        <v>1.0401150378728885</v>
      </c>
      <c r="BH74" s="39">
        <f t="shared" si="37"/>
        <v>1.0401150378728885</v>
      </c>
      <c r="BI74" s="39">
        <f t="shared" si="38"/>
        <v>1.0398119015665443</v>
      </c>
      <c r="BJ74" s="39">
        <f t="shared" si="39"/>
        <v>1</v>
      </c>
      <c r="BK74" s="39">
        <f t="shared" si="40"/>
        <v>1</v>
      </c>
      <c r="BL74" s="21">
        <f t="shared" si="41"/>
        <v>365496</v>
      </c>
      <c r="BM74" s="21">
        <f t="shared" si="42"/>
        <v>0.79092247247575898</v>
      </c>
      <c r="BN74" s="21">
        <f t="shared" si="43"/>
        <v>0.2540711799855539</v>
      </c>
      <c r="BO74" s="21">
        <f t="shared" si="44"/>
        <v>0</v>
      </c>
      <c r="BP74" s="21">
        <f t="shared" si="45"/>
        <v>2.2271105566134788E-2</v>
      </c>
      <c r="BQ74" s="21">
        <f t="shared" si="46"/>
        <v>0.79088416836299169</v>
      </c>
      <c r="BR74" s="21">
        <f t="shared" si="47"/>
        <v>0.79089237638715604</v>
      </c>
    </row>
    <row r="75" spans="1:70">
      <c r="A75" s="13">
        <v>72</v>
      </c>
      <c r="B75" s="12">
        <v>391058</v>
      </c>
      <c r="C75" s="12">
        <v>840434</v>
      </c>
      <c r="D75" s="9">
        <f t="shared" si="24"/>
        <v>36295.536567399999</v>
      </c>
      <c r="E75" s="14">
        <v>36.295536567399999</v>
      </c>
      <c r="F75" s="13">
        <v>54261</v>
      </c>
      <c r="G75" s="12">
        <v>54261</v>
      </c>
      <c r="H75" s="12">
        <v>0.75113120010300005</v>
      </c>
      <c r="I75" s="12">
        <v>4.5513655427900002</v>
      </c>
      <c r="J75" s="12">
        <v>378636</v>
      </c>
      <c r="K75" s="12">
        <v>29</v>
      </c>
      <c r="L75" s="14">
        <v>1476</v>
      </c>
      <c r="M75" s="13">
        <v>0.74333249854100003</v>
      </c>
      <c r="N75" s="12">
        <v>54435</v>
      </c>
      <c r="O75" s="12">
        <v>0.74333249854100003</v>
      </c>
      <c r="P75" s="12">
        <v>4.5480633699600004</v>
      </c>
      <c r="Q75" s="12">
        <v>166371</v>
      </c>
      <c r="R75" s="12">
        <v>7</v>
      </c>
      <c r="S75" s="14">
        <v>1501</v>
      </c>
      <c r="T75" s="13">
        <v>5.1007980158699997</v>
      </c>
      <c r="U75" s="12">
        <v>54329</v>
      </c>
      <c r="V75" s="12">
        <v>0.74447365749299999</v>
      </c>
      <c r="W75" s="12">
        <v>5.1438680375199999</v>
      </c>
      <c r="X75" s="12">
        <v>79689</v>
      </c>
      <c r="Y75" s="12">
        <v>9</v>
      </c>
      <c r="Z75" s="9">
        <v>1474</v>
      </c>
      <c r="AA75" s="13">
        <v>4.2003636030599996</v>
      </c>
      <c r="AB75" s="12">
        <v>54328</v>
      </c>
      <c r="AC75" s="12">
        <v>0.74450671945699998</v>
      </c>
      <c r="AD75" s="12">
        <v>4.5446334776299997</v>
      </c>
      <c r="AE75" s="12">
        <v>72316</v>
      </c>
      <c r="AF75" s="12">
        <v>8</v>
      </c>
      <c r="AG75" s="14">
        <v>1474</v>
      </c>
      <c r="AH75" s="13">
        <v>16280.5703039</v>
      </c>
      <c r="AI75" s="12">
        <v>54261</v>
      </c>
      <c r="AJ75" s="12">
        <v>0.75113120010300005</v>
      </c>
      <c r="AK75" s="12">
        <v>5.1539980880199998</v>
      </c>
      <c r="AL75" s="12">
        <v>378594</v>
      </c>
      <c r="AM75" s="12">
        <v>52</v>
      </c>
      <c r="AN75" s="14">
        <v>1476</v>
      </c>
      <c r="AO75" s="13">
        <v>16280.2102318</v>
      </c>
      <c r="AP75" s="12">
        <v>54261</v>
      </c>
      <c r="AQ75" s="12">
        <v>0.75113120010300005</v>
      </c>
      <c r="AR75" s="12">
        <v>4.5513655427900002</v>
      </c>
      <c r="AS75" s="12">
        <v>378599</v>
      </c>
      <c r="AT75" s="12">
        <v>53</v>
      </c>
      <c r="AU75" s="14">
        <v>1476</v>
      </c>
      <c r="AV75" s="21">
        <f t="shared" si="25"/>
        <v>0.90043441281000014</v>
      </c>
      <c r="AW75" s="21">
        <f t="shared" si="26"/>
        <v>0.36007210000025225</v>
      </c>
      <c r="AX75" s="21">
        <f t="shared" si="27"/>
        <v>7.7987015620000211E-3</v>
      </c>
      <c r="AY75" s="21">
        <f t="shared" si="28"/>
        <v>174</v>
      </c>
      <c r="AZ75" s="21">
        <f t="shared" si="29"/>
        <v>17965.463432600001</v>
      </c>
      <c r="BA75" s="21">
        <f t="shared" si="30"/>
        <v>18139.463432600001</v>
      </c>
      <c r="BB75" s="21">
        <f t="shared" si="31"/>
        <v>18033.463432600001</v>
      </c>
      <c r="BC75" s="21">
        <f t="shared" si="32"/>
        <v>18032.463432600001</v>
      </c>
      <c r="BD75" s="21">
        <f t="shared" si="33"/>
        <v>17965.463432600001</v>
      </c>
      <c r="BE75" s="21">
        <f t="shared" si="34"/>
        <v>17965.463432600001</v>
      </c>
      <c r="BF75" s="39">
        <f t="shared" si="35"/>
        <v>1</v>
      </c>
      <c r="BG75" s="39">
        <f t="shared" si="36"/>
        <v>1.0096852497377975</v>
      </c>
      <c r="BH75" s="39">
        <f t="shared" si="37"/>
        <v>1.0037850401274151</v>
      </c>
      <c r="BI75" s="39">
        <f t="shared" si="38"/>
        <v>1.0037293777726002</v>
      </c>
      <c r="BJ75" s="39">
        <f t="shared" si="39"/>
        <v>1</v>
      </c>
      <c r="BK75" s="39">
        <f t="shared" si="40"/>
        <v>1</v>
      </c>
      <c r="BL75" s="21">
        <f t="shared" si="41"/>
        <v>79689</v>
      </c>
      <c r="BM75" s="21">
        <f t="shared" si="42"/>
        <v>3.7514211497195347</v>
      </c>
      <c r="BN75" s="21">
        <f t="shared" si="43"/>
        <v>1.0877536422843805</v>
      </c>
      <c r="BO75" s="21">
        <f t="shared" si="44"/>
        <v>0</v>
      </c>
      <c r="BP75" s="21">
        <f t="shared" si="45"/>
        <v>-9.2522179974651453E-2</v>
      </c>
      <c r="BQ75" s="21">
        <f t="shared" si="46"/>
        <v>3.7508941008169256</v>
      </c>
      <c r="BR75" s="21">
        <f t="shared" si="47"/>
        <v>3.7509568447339032</v>
      </c>
    </row>
    <row r="76" spans="1:70">
      <c r="A76" s="13">
        <v>73</v>
      </c>
      <c r="B76" s="12">
        <v>177183</v>
      </c>
      <c r="C76" s="12">
        <v>78121</v>
      </c>
      <c r="D76" s="9">
        <f t="shared" si="24"/>
        <v>62308.850253000004</v>
      </c>
      <c r="E76" s="14">
        <v>62.308850253000003</v>
      </c>
      <c r="F76" s="13">
        <v>80973</v>
      </c>
      <c r="G76" s="12">
        <v>80973</v>
      </c>
      <c r="H76" s="12">
        <v>1.0553877920800001</v>
      </c>
      <c r="I76" s="12">
        <v>6.9821148490400002</v>
      </c>
      <c r="J76" s="12">
        <v>539136</v>
      </c>
      <c r="K76" s="12">
        <v>49</v>
      </c>
      <c r="L76" s="14">
        <v>2207</v>
      </c>
      <c r="M76" s="13">
        <v>1.0009889849</v>
      </c>
      <c r="N76" s="12">
        <v>81645</v>
      </c>
      <c r="O76" s="12">
        <v>1.0009889849</v>
      </c>
      <c r="P76" s="12">
        <v>7.0107088300599996</v>
      </c>
      <c r="Q76" s="12">
        <v>246367</v>
      </c>
      <c r="R76" s="12">
        <v>11</v>
      </c>
      <c r="S76" s="14">
        <v>1902</v>
      </c>
      <c r="T76" s="13">
        <v>7.2534401515200004</v>
      </c>
      <c r="U76" s="12">
        <v>81645</v>
      </c>
      <c r="V76" s="12">
        <v>1.0009889849</v>
      </c>
      <c r="W76" s="12">
        <v>7.57184184704</v>
      </c>
      <c r="X76" s="12">
        <v>166831</v>
      </c>
      <c r="Y76" s="12">
        <v>19</v>
      </c>
      <c r="Z76" s="9">
        <v>1902</v>
      </c>
      <c r="AA76" s="13">
        <v>6.0814301226599996</v>
      </c>
      <c r="AB76" s="12">
        <v>81645</v>
      </c>
      <c r="AC76" s="12">
        <v>1.0009889849</v>
      </c>
      <c r="AD76" s="12">
        <v>7.0107088300599996</v>
      </c>
      <c r="AE76" s="12">
        <v>162046</v>
      </c>
      <c r="AF76" s="12">
        <v>19</v>
      </c>
      <c r="AG76" s="14">
        <v>1902</v>
      </c>
      <c r="AH76" s="13">
        <v>24295.1744659</v>
      </c>
      <c r="AI76" s="12">
        <v>80973</v>
      </c>
      <c r="AJ76" s="12">
        <v>1.0553877920800001</v>
      </c>
      <c r="AK76" s="12">
        <v>7.6717997114000003</v>
      </c>
      <c r="AL76" s="12">
        <v>539054</v>
      </c>
      <c r="AM76" s="12">
        <v>75</v>
      </c>
      <c r="AN76" s="14">
        <v>2207</v>
      </c>
      <c r="AO76" s="13">
        <v>24294.686252799998</v>
      </c>
      <c r="AP76" s="12">
        <v>80973</v>
      </c>
      <c r="AQ76" s="12">
        <v>1.0553877920800001</v>
      </c>
      <c r="AR76" s="12">
        <v>6.9821148490400002</v>
      </c>
      <c r="AS76" s="12">
        <v>539064</v>
      </c>
      <c r="AT76" s="12">
        <v>75</v>
      </c>
      <c r="AU76" s="14">
        <v>2207</v>
      </c>
      <c r="AV76" s="21">
        <f t="shared" si="25"/>
        <v>1.1720100288600008</v>
      </c>
      <c r="AW76" s="21">
        <f t="shared" si="26"/>
        <v>0.48821310000130325</v>
      </c>
      <c r="AX76" s="21">
        <f t="shared" si="27"/>
        <v>5.4398807180000119E-2</v>
      </c>
      <c r="AY76" s="21">
        <f t="shared" si="28"/>
        <v>672</v>
      </c>
      <c r="AZ76" s="21">
        <f t="shared" si="29"/>
        <v>18664.149746999996</v>
      </c>
      <c r="BA76" s="21">
        <f t="shared" si="30"/>
        <v>19336.149746999996</v>
      </c>
      <c r="BB76" s="21">
        <f t="shared" si="31"/>
        <v>19336.149746999996</v>
      </c>
      <c r="BC76" s="21">
        <f t="shared" si="32"/>
        <v>19336.149746999996</v>
      </c>
      <c r="BD76" s="21">
        <f t="shared" si="33"/>
        <v>18664.149746999996</v>
      </c>
      <c r="BE76" s="21">
        <f t="shared" si="34"/>
        <v>18664.149746999996</v>
      </c>
      <c r="BF76" s="39">
        <f t="shared" si="35"/>
        <v>1</v>
      </c>
      <c r="BG76" s="39">
        <f t="shared" si="36"/>
        <v>1.0360048547139424</v>
      </c>
      <c r="BH76" s="39">
        <f t="shared" si="37"/>
        <v>1.0360048547139424</v>
      </c>
      <c r="BI76" s="39">
        <f t="shared" si="38"/>
        <v>1.0360048547139424</v>
      </c>
      <c r="BJ76" s="39">
        <f t="shared" si="39"/>
        <v>1</v>
      </c>
      <c r="BK76" s="39">
        <f t="shared" si="40"/>
        <v>1</v>
      </c>
      <c r="BL76" s="21">
        <f t="shared" si="41"/>
        <v>166831</v>
      </c>
      <c r="BM76" s="21">
        <f t="shared" si="42"/>
        <v>2.2316296132013833</v>
      </c>
      <c r="BN76" s="21">
        <f t="shared" si="43"/>
        <v>0.47674592851448472</v>
      </c>
      <c r="BO76" s="21">
        <f t="shared" si="44"/>
        <v>0</v>
      </c>
      <c r="BP76" s="21">
        <f t="shared" si="45"/>
        <v>-2.8681719824253285E-2</v>
      </c>
      <c r="BQ76" s="21">
        <f t="shared" si="46"/>
        <v>2.231138097835534</v>
      </c>
      <c r="BR76" s="21">
        <f t="shared" si="47"/>
        <v>2.2311980387338086</v>
      </c>
    </row>
    <row r="77" spans="1:70">
      <c r="A77" s="13">
        <v>74</v>
      </c>
      <c r="B77" s="12">
        <v>503044</v>
      </c>
      <c r="C77" s="12">
        <v>348437</v>
      </c>
      <c r="D77" s="9">
        <f t="shared" si="24"/>
        <v>128171.87100899999</v>
      </c>
      <c r="E77" s="14">
        <v>128.171871009</v>
      </c>
      <c r="F77" s="13">
        <v>147809</v>
      </c>
      <c r="G77" s="12">
        <v>147809</v>
      </c>
      <c r="H77" s="12">
        <v>1.85244419646</v>
      </c>
      <c r="I77" s="12">
        <v>12.6335822095</v>
      </c>
      <c r="J77" s="12">
        <v>571277</v>
      </c>
      <c r="K77" s="12">
        <v>42</v>
      </c>
      <c r="L77" s="14">
        <v>2669</v>
      </c>
      <c r="M77" s="13">
        <v>1.75460755525</v>
      </c>
      <c r="N77" s="12">
        <v>151251</v>
      </c>
      <c r="O77" s="12">
        <v>1.75460755525</v>
      </c>
      <c r="P77" s="12">
        <v>13.056322383199999</v>
      </c>
      <c r="Q77" s="12">
        <v>311480</v>
      </c>
      <c r="R77" s="12">
        <v>13</v>
      </c>
      <c r="S77" s="14">
        <v>2321</v>
      </c>
      <c r="T77" s="13">
        <v>13.0189403319</v>
      </c>
      <c r="U77" s="12">
        <v>148365</v>
      </c>
      <c r="V77" s="12">
        <v>1.76657200529</v>
      </c>
      <c r="W77" s="12">
        <v>13.5100712843</v>
      </c>
      <c r="X77" s="12">
        <v>224119</v>
      </c>
      <c r="Y77" s="12">
        <v>26</v>
      </c>
      <c r="Z77" s="9">
        <v>2385</v>
      </c>
      <c r="AA77" s="13">
        <v>10.9088324897</v>
      </c>
      <c r="AB77" s="12">
        <v>147968</v>
      </c>
      <c r="AC77" s="12">
        <v>1.7756033704600001</v>
      </c>
      <c r="AD77" s="12">
        <v>12.5806899739</v>
      </c>
      <c r="AE77" s="12">
        <v>222823</v>
      </c>
      <c r="AF77" s="12">
        <v>25</v>
      </c>
      <c r="AG77" s="14">
        <v>2404</v>
      </c>
      <c r="AH77" s="13">
        <v>44348.569267500003</v>
      </c>
      <c r="AI77" s="12">
        <v>147809</v>
      </c>
      <c r="AJ77" s="12">
        <v>1.85244419646</v>
      </c>
      <c r="AK77" s="12">
        <v>13.7158419913</v>
      </c>
      <c r="AL77" s="12">
        <v>571257</v>
      </c>
      <c r="AM77" s="12">
        <v>79</v>
      </c>
      <c r="AN77" s="14">
        <v>2669</v>
      </c>
      <c r="AO77" s="13">
        <v>44347.690082200003</v>
      </c>
      <c r="AP77" s="12">
        <v>147809</v>
      </c>
      <c r="AQ77" s="12">
        <v>1.85244419646</v>
      </c>
      <c r="AR77" s="12">
        <v>12.6335822095</v>
      </c>
      <c r="AS77" s="12">
        <v>571260</v>
      </c>
      <c r="AT77" s="12">
        <v>79</v>
      </c>
      <c r="AU77" s="14">
        <v>2669</v>
      </c>
      <c r="AV77" s="21">
        <f t="shared" si="25"/>
        <v>2.1101078421999997</v>
      </c>
      <c r="AW77" s="21">
        <f t="shared" si="26"/>
        <v>0.87918530000024475</v>
      </c>
      <c r="AX77" s="21">
        <f t="shared" si="27"/>
        <v>9.7836641210000019E-2</v>
      </c>
      <c r="AY77" s="21">
        <f t="shared" si="28"/>
        <v>3442</v>
      </c>
      <c r="AZ77" s="21">
        <f t="shared" si="29"/>
        <v>19637.128991000005</v>
      </c>
      <c r="BA77" s="21">
        <f t="shared" si="30"/>
        <v>23079.128991000005</v>
      </c>
      <c r="BB77" s="21">
        <f t="shared" si="31"/>
        <v>20193.128991000005</v>
      </c>
      <c r="BC77" s="21">
        <f t="shared" si="32"/>
        <v>19796.128991000005</v>
      </c>
      <c r="BD77" s="21">
        <f t="shared" si="33"/>
        <v>19637.128991000005</v>
      </c>
      <c r="BE77" s="21">
        <f t="shared" si="34"/>
        <v>19637.128991000005</v>
      </c>
      <c r="BF77" s="39">
        <f t="shared" si="35"/>
        <v>1</v>
      </c>
      <c r="BG77" s="39">
        <f t="shared" si="36"/>
        <v>1.1752802052467812</v>
      </c>
      <c r="BH77" s="39">
        <f t="shared" si="37"/>
        <v>1.0283137112484633</v>
      </c>
      <c r="BI77" s="39">
        <f t="shared" si="38"/>
        <v>1.0080969066340029</v>
      </c>
      <c r="BJ77" s="39">
        <f t="shared" si="39"/>
        <v>1</v>
      </c>
      <c r="BK77" s="39">
        <f t="shared" si="40"/>
        <v>1</v>
      </c>
      <c r="BL77" s="21">
        <f t="shared" si="41"/>
        <v>224119</v>
      </c>
      <c r="BM77" s="21">
        <f t="shared" si="42"/>
        <v>1.548989599275385</v>
      </c>
      <c r="BN77" s="21">
        <f t="shared" si="43"/>
        <v>0.38979738442523837</v>
      </c>
      <c r="BO77" s="21">
        <f t="shared" si="44"/>
        <v>0</v>
      </c>
      <c r="BP77" s="21">
        <f t="shared" si="45"/>
        <v>-5.7826422570152461E-3</v>
      </c>
      <c r="BQ77" s="21">
        <f t="shared" si="46"/>
        <v>1.5489003609689496</v>
      </c>
      <c r="BR77" s="21">
        <f t="shared" si="47"/>
        <v>1.5489137467149148</v>
      </c>
    </row>
    <row r="78" spans="1:70">
      <c r="A78" s="13">
        <v>75</v>
      </c>
      <c r="B78" s="12">
        <v>478124</v>
      </c>
      <c r="C78" s="12">
        <v>692254</v>
      </c>
      <c r="D78" s="9">
        <f t="shared" si="24"/>
        <v>59057.844412300001</v>
      </c>
      <c r="E78" s="14">
        <v>59.0578444123</v>
      </c>
      <c r="F78" s="13">
        <v>92675</v>
      </c>
      <c r="G78" s="12">
        <v>92675</v>
      </c>
      <c r="H78" s="12">
        <v>1.2526702133900001</v>
      </c>
      <c r="I78" s="12">
        <v>7.8862624986099998</v>
      </c>
      <c r="J78" s="12">
        <v>394166</v>
      </c>
      <c r="K78" s="12">
        <v>28</v>
      </c>
      <c r="L78" s="14">
        <v>1219</v>
      </c>
      <c r="M78" s="13">
        <v>1.17338330024</v>
      </c>
      <c r="N78" s="12">
        <v>95838</v>
      </c>
      <c r="O78" s="12">
        <v>1.17338330024</v>
      </c>
      <c r="P78" s="12">
        <v>7.9993111055600004</v>
      </c>
      <c r="Q78" s="12">
        <v>127566</v>
      </c>
      <c r="R78" s="12">
        <v>5</v>
      </c>
      <c r="S78" s="14">
        <v>1088</v>
      </c>
      <c r="T78" s="13">
        <v>8.5392191919199991</v>
      </c>
      <c r="U78" s="12">
        <v>95838</v>
      </c>
      <c r="V78" s="12">
        <v>1.17338330024</v>
      </c>
      <c r="W78" s="12">
        <v>8.7711910173199996</v>
      </c>
      <c r="X78" s="12">
        <v>78582</v>
      </c>
      <c r="Y78" s="12">
        <v>9</v>
      </c>
      <c r="Z78" s="9">
        <v>1088</v>
      </c>
      <c r="AA78" s="13">
        <v>7.0962005355800004</v>
      </c>
      <c r="AB78" s="12">
        <v>92747</v>
      </c>
      <c r="AC78" s="12">
        <v>1.22816632102</v>
      </c>
      <c r="AD78" s="12">
        <v>7.8460703435500001</v>
      </c>
      <c r="AE78" s="12">
        <v>74143</v>
      </c>
      <c r="AF78" s="12">
        <v>9</v>
      </c>
      <c r="AG78" s="14">
        <v>1212</v>
      </c>
      <c r="AH78" s="13">
        <v>27806.317635799998</v>
      </c>
      <c r="AI78" s="12">
        <v>92675</v>
      </c>
      <c r="AJ78" s="12">
        <v>1.2526702133900001</v>
      </c>
      <c r="AK78" s="12">
        <v>8.7891540043299994</v>
      </c>
      <c r="AL78" s="12">
        <v>394085</v>
      </c>
      <c r="AM78" s="12">
        <v>56</v>
      </c>
      <c r="AN78" s="14">
        <v>1219</v>
      </c>
      <c r="AO78" s="13">
        <v>27805.732521800001</v>
      </c>
      <c r="AP78" s="12">
        <v>92675</v>
      </c>
      <c r="AQ78" s="12">
        <v>1.2526702133900001</v>
      </c>
      <c r="AR78" s="12">
        <v>7.8862624986099998</v>
      </c>
      <c r="AS78" s="12">
        <v>394097</v>
      </c>
      <c r="AT78" s="12">
        <v>57</v>
      </c>
      <c r="AU78" s="14">
        <v>1219</v>
      </c>
      <c r="AV78" s="21">
        <f t="shared" si="25"/>
        <v>1.4430186563399987</v>
      </c>
      <c r="AW78" s="21">
        <f t="shared" si="26"/>
        <v>0.58511399999770219</v>
      </c>
      <c r="AX78" s="21">
        <f t="shared" si="27"/>
        <v>7.9286913150000027E-2</v>
      </c>
      <c r="AY78" s="21">
        <f t="shared" si="28"/>
        <v>3163</v>
      </c>
      <c r="AZ78" s="21">
        <f t="shared" si="29"/>
        <v>33617.155587699999</v>
      </c>
      <c r="BA78" s="21">
        <f t="shared" si="30"/>
        <v>36780.155587699999</v>
      </c>
      <c r="BB78" s="21">
        <f t="shared" si="31"/>
        <v>36780.155587699999</v>
      </c>
      <c r="BC78" s="21">
        <f t="shared" si="32"/>
        <v>33689.155587699999</v>
      </c>
      <c r="BD78" s="21">
        <f t="shared" si="33"/>
        <v>33617.155587699999</v>
      </c>
      <c r="BE78" s="21">
        <f t="shared" si="34"/>
        <v>33617.155587699999</v>
      </c>
      <c r="BF78" s="39">
        <f t="shared" si="35"/>
        <v>1</v>
      </c>
      <c r="BG78" s="39">
        <f t="shared" si="36"/>
        <v>1.094088864590236</v>
      </c>
      <c r="BH78" s="39">
        <f t="shared" si="37"/>
        <v>1.094088864590236</v>
      </c>
      <c r="BI78" s="39">
        <f t="shared" si="38"/>
        <v>1.0021417635948457</v>
      </c>
      <c r="BJ78" s="39">
        <f t="shared" si="39"/>
        <v>1</v>
      </c>
      <c r="BK78" s="39">
        <f t="shared" si="40"/>
        <v>1</v>
      </c>
      <c r="BL78" s="21">
        <f t="shared" si="41"/>
        <v>78582</v>
      </c>
      <c r="BM78" s="21">
        <f t="shared" si="42"/>
        <v>4.0159833040645436</v>
      </c>
      <c r="BN78" s="21">
        <f t="shared" si="43"/>
        <v>0.62334885851721766</v>
      </c>
      <c r="BO78" s="21">
        <f t="shared" si="44"/>
        <v>0</v>
      </c>
      <c r="BP78" s="21">
        <f t="shared" si="45"/>
        <v>-5.6488763330024686E-2</v>
      </c>
      <c r="BQ78" s="21">
        <f t="shared" si="46"/>
        <v>4.0149525336591081</v>
      </c>
      <c r="BR78" s="21">
        <f t="shared" si="47"/>
        <v>4.0151052403858394</v>
      </c>
    </row>
    <row r="79" spans="1:70">
      <c r="A79" s="13">
        <v>76</v>
      </c>
      <c r="B79" s="12">
        <v>910585</v>
      </c>
      <c r="C79" s="12">
        <v>932854</v>
      </c>
      <c r="D79" s="9">
        <f t="shared" si="24"/>
        <v>52369.380073499997</v>
      </c>
      <c r="E79" s="14">
        <v>52.369380073499997</v>
      </c>
      <c r="F79" s="13">
        <v>77476</v>
      </c>
      <c r="G79" s="12">
        <v>77476</v>
      </c>
      <c r="H79" s="12">
        <v>1.1238029081600001</v>
      </c>
      <c r="I79" s="12">
        <v>6.6525650543900001</v>
      </c>
      <c r="J79" s="12">
        <v>534749</v>
      </c>
      <c r="K79" s="12">
        <v>41</v>
      </c>
      <c r="L79" s="14">
        <v>1487</v>
      </c>
      <c r="M79" s="13">
        <v>0.98578894967399999</v>
      </c>
      <c r="N79" s="12">
        <v>80829</v>
      </c>
      <c r="O79" s="12">
        <v>0.98578894967399999</v>
      </c>
      <c r="P79" s="12">
        <v>6.7054228271699996</v>
      </c>
      <c r="Q79" s="12">
        <v>265727</v>
      </c>
      <c r="R79" s="12">
        <v>12</v>
      </c>
      <c r="S79" s="14">
        <v>1305</v>
      </c>
      <c r="T79" s="13">
        <v>7.1820022727300001</v>
      </c>
      <c r="U79" s="12">
        <v>80829</v>
      </c>
      <c r="V79" s="12">
        <v>0.98579011925299997</v>
      </c>
      <c r="W79" s="12">
        <v>7.3720636363600001</v>
      </c>
      <c r="X79" s="12">
        <v>167816</v>
      </c>
      <c r="Y79" s="12">
        <v>19</v>
      </c>
      <c r="Z79" s="9">
        <v>1305</v>
      </c>
      <c r="AA79" s="13">
        <v>5.9692711122200004</v>
      </c>
      <c r="AB79" s="12">
        <v>80829</v>
      </c>
      <c r="AC79" s="12">
        <v>0.98578894967399999</v>
      </c>
      <c r="AD79" s="12">
        <v>6.7054228271699996</v>
      </c>
      <c r="AE79" s="12">
        <v>154524</v>
      </c>
      <c r="AF79" s="12">
        <v>18</v>
      </c>
      <c r="AG79" s="14">
        <v>1305</v>
      </c>
      <c r="AH79" s="13">
        <v>23246.117803199999</v>
      </c>
      <c r="AI79" s="12">
        <v>77476</v>
      </c>
      <c r="AJ79" s="12">
        <v>1.1231584241599999</v>
      </c>
      <c r="AK79" s="12">
        <v>7.5605132034600002</v>
      </c>
      <c r="AL79" s="12">
        <v>534729</v>
      </c>
      <c r="AM79" s="12">
        <v>74</v>
      </c>
      <c r="AN79" s="14">
        <v>1492</v>
      </c>
      <c r="AO79" s="13">
        <v>23245.597538499998</v>
      </c>
      <c r="AP79" s="12">
        <v>77476</v>
      </c>
      <c r="AQ79" s="12">
        <v>1.1231584241599999</v>
      </c>
      <c r="AR79" s="12">
        <v>6.6512751775999996</v>
      </c>
      <c r="AS79" s="12">
        <v>534731</v>
      </c>
      <c r="AT79" s="12">
        <v>75</v>
      </c>
      <c r="AU79" s="14">
        <v>1492</v>
      </c>
      <c r="AV79" s="21">
        <f t="shared" si="25"/>
        <v>1.2127311605099997</v>
      </c>
      <c r="AW79" s="21">
        <f t="shared" si="26"/>
        <v>0.52026470000055269</v>
      </c>
      <c r="AX79" s="21">
        <f t="shared" si="27"/>
        <v>0.13801395848600007</v>
      </c>
      <c r="AY79" s="21">
        <f t="shared" si="28"/>
        <v>3353</v>
      </c>
      <c r="AZ79" s="21">
        <f t="shared" si="29"/>
        <v>25106.619926500003</v>
      </c>
      <c r="BA79" s="21">
        <f t="shared" si="30"/>
        <v>28459.619926500003</v>
      </c>
      <c r="BB79" s="21">
        <f t="shared" si="31"/>
        <v>28459.619926500003</v>
      </c>
      <c r="BC79" s="21">
        <f t="shared" si="32"/>
        <v>28459.619926500003</v>
      </c>
      <c r="BD79" s="21">
        <f t="shared" si="33"/>
        <v>25106.619926500003</v>
      </c>
      <c r="BE79" s="21">
        <f t="shared" si="34"/>
        <v>25106.619926500003</v>
      </c>
      <c r="BF79" s="39">
        <f t="shared" si="35"/>
        <v>1</v>
      </c>
      <c r="BG79" s="39">
        <f t="shared" si="36"/>
        <v>1.1335504344995844</v>
      </c>
      <c r="BH79" s="39">
        <f t="shared" si="37"/>
        <v>1.1335504344995844</v>
      </c>
      <c r="BI79" s="39">
        <f t="shared" si="38"/>
        <v>1.1335504344995844</v>
      </c>
      <c r="BJ79" s="39">
        <f t="shared" si="39"/>
        <v>1</v>
      </c>
      <c r="BK79" s="39">
        <f t="shared" si="40"/>
        <v>1</v>
      </c>
      <c r="BL79" s="21">
        <f t="shared" si="41"/>
        <v>167816</v>
      </c>
      <c r="BM79" s="21">
        <f t="shared" si="42"/>
        <v>2.1865197597368549</v>
      </c>
      <c r="BN79" s="21">
        <f t="shared" si="43"/>
        <v>0.58344257996853699</v>
      </c>
      <c r="BO79" s="21">
        <f t="shared" si="44"/>
        <v>0</v>
      </c>
      <c r="BP79" s="21">
        <f t="shared" si="45"/>
        <v>-7.9205796825094155E-2</v>
      </c>
      <c r="BQ79" s="21">
        <f t="shared" si="46"/>
        <v>2.1864005815893597</v>
      </c>
      <c r="BR79" s="21">
        <f t="shared" si="47"/>
        <v>2.1864124994041094</v>
      </c>
    </row>
    <row r="80" spans="1:70">
      <c r="A80" s="13">
        <v>77</v>
      </c>
      <c r="B80" s="12">
        <v>919177</v>
      </c>
      <c r="C80" s="12">
        <v>918520</v>
      </c>
      <c r="D80" s="9">
        <f t="shared" si="24"/>
        <v>47821.438421800005</v>
      </c>
      <c r="E80" s="14">
        <v>47.821438421800003</v>
      </c>
      <c r="F80" s="13">
        <v>55631</v>
      </c>
      <c r="G80" s="12">
        <v>55631</v>
      </c>
      <c r="H80" s="12">
        <v>0.65251924443800002</v>
      </c>
      <c r="I80" s="12">
        <v>4.8457630147600002</v>
      </c>
      <c r="J80" s="12">
        <v>233330</v>
      </c>
      <c r="K80" s="12">
        <v>13</v>
      </c>
      <c r="L80" s="14">
        <v>554</v>
      </c>
      <c r="M80" s="13">
        <v>0.63222496810899997</v>
      </c>
      <c r="N80" s="12">
        <v>56407</v>
      </c>
      <c r="O80" s="12">
        <v>0.63222496810899997</v>
      </c>
      <c r="P80" s="12">
        <v>4.8836972194500001</v>
      </c>
      <c r="Q80" s="12">
        <v>58845</v>
      </c>
      <c r="R80" s="12">
        <v>2</v>
      </c>
      <c r="S80" s="14">
        <v>488</v>
      </c>
      <c r="T80" s="13">
        <v>4.8814053391099996</v>
      </c>
      <c r="U80" s="12">
        <v>56407</v>
      </c>
      <c r="V80" s="12">
        <v>0.63222496810899997</v>
      </c>
      <c r="W80" s="12">
        <v>5.1904442279899996</v>
      </c>
      <c r="X80" s="12">
        <v>33196</v>
      </c>
      <c r="Y80" s="12">
        <v>3</v>
      </c>
      <c r="Z80" s="9">
        <v>488</v>
      </c>
      <c r="AA80" s="13">
        <v>4.1001569763600001</v>
      </c>
      <c r="AB80" s="12">
        <v>56407</v>
      </c>
      <c r="AC80" s="12">
        <v>0.63222496810899997</v>
      </c>
      <c r="AD80" s="12">
        <v>4.8836972194500001</v>
      </c>
      <c r="AE80" s="12">
        <v>28979</v>
      </c>
      <c r="AF80" s="12">
        <v>3</v>
      </c>
      <c r="AG80" s="14">
        <v>488</v>
      </c>
      <c r="AH80" s="13">
        <v>16691.461639599998</v>
      </c>
      <c r="AI80" s="12">
        <v>55631</v>
      </c>
      <c r="AJ80" s="12">
        <v>0.65251924443800002</v>
      </c>
      <c r="AK80" s="12">
        <v>5.2121256854300002</v>
      </c>
      <c r="AL80" s="12">
        <v>233300</v>
      </c>
      <c r="AM80" s="12">
        <v>33</v>
      </c>
      <c r="AN80" s="14">
        <v>554</v>
      </c>
      <c r="AO80" s="13">
        <v>16691.145247799999</v>
      </c>
      <c r="AP80" s="12">
        <v>55631</v>
      </c>
      <c r="AQ80" s="12">
        <v>0.65251924443800002</v>
      </c>
      <c r="AR80" s="12">
        <v>4.8457630147600002</v>
      </c>
      <c r="AS80" s="12">
        <v>233302</v>
      </c>
      <c r="AT80" s="12">
        <v>33</v>
      </c>
      <c r="AU80" s="14">
        <v>554</v>
      </c>
      <c r="AV80" s="21">
        <f t="shared" si="25"/>
        <v>0.78124836274999954</v>
      </c>
      <c r="AW80" s="21">
        <f t="shared" si="26"/>
        <v>0.31639179999910994</v>
      </c>
      <c r="AX80" s="21">
        <f t="shared" si="27"/>
        <v>2.0294276329000049E-2</v>
      </c>
      <c r="AY80" s="21">
        <f t="shared" si="28"/>
        <v>776</v>
      </c>
      <c r="AZ80" s="21">
        <f t="shared" si="29"/>
        <v>7809.561578199995</v>
      </c>
      <c r="BA80" s="21">
        <f t="shared" si="30"/>
        <v>8585.561578199995</v>
      </c>
      <c r="BB80" s="21">
        <f t="shared" si="31"/>
        <v>8585.561578199995</v>
      </c>
      <c r="BC80" s="21">
        <f t="shared" si="32"/>
        <v>8585.561578199995</v>
      </c>
      <c r="BD80" s="21">
        <f t="shared" si="33"/>
        <v>7809.561578199995</v>
      </c>
      <c r="BE80" s="21">
        <f t="shared" si="34"/>
        <v>7809.561578199995</v>
      </c>
      <c r="BF80" s="39">
        <f t="shared" si="35"/>
        <v>1</v>
      </c>
      <c r="BG80" s="39">
        <f t="shared" si="36"/>
        <v>1.0993653731044475</v>
      </c>
      <c r="BH80" s="39">
        <f t="shared" si="37"/>
        <v>1.0993653731044475</v>
      </c>
      <c r="BI80" s="39">
        <f t="shared" si="38"/>
        <v>1.0993653731044475</v>
      </c>
      <c r="BJ80" s="39">
        <f t="shared" si="39"/>
        <v>1</v>
      </c>
      <c r="BK80" s="39">
        <f t="shared" si="40"/>
        <v>1</v>
      </c>
      <c r="BL80" s="21">
        <f t="shared" si="41"/>
        <v>33196</v>
      </c>
      <c r="BM80" s="21">
        <f t="shared" si="42"/>
        <v>6.0288588986624898</v>
      </c>
      <c r="BN80" s="21">
        <f t="shared" si="43"/>
        <v>0.77265333172671402</v>
      </c>
      <c r="BO80" s="21">
        <f t="shared" si="44"/>
        <v>0</v>
      </c>
      <c r="BP80" s="21">
        <f t="shared" si="45"/>
        <v>-0.12703337751536331</v>
      </c>
      <c r="BQ80" s="21">
        <f t="shared" si="46"/>
        <v>6.0279551753223277</v>
      </c>
      <c r="BR80" s="21">
        <f t="shared" si="47"/>
        <v>6.0280154235450052</v>
      </c>
    </row>
    <row r="81" spans="1:70">
      <c r="A81" s="13">
        <v>78</v>
      </c>
      <c r="B81" s="12">
        <v>818260</v>
      </c>
      <c r="C81" s="12">
        <v>564555</v>
      </c>
      <c r="D81" s="9">
        <f t="shared" si="24"/>
        <v>35749.6631232</v>
      </c>
      <c r="E81" s="14">
        <v>35.749663123200001</v>
      </c>
      <c r="F81" s="13">
        <v>53582</v>
      </c>
      <c r="G81" s="12">
        <v>53582</v>
      </c>
      <c r="H81" s="12">
        <v>0.66091904493300002</v>
      </c>
      <c r="I81" s="12">
        <v>4.6161762792800003</v>
      </c>
      <c r="J81" s="12">
        <v>273940</v>
      </c>
      <c r="K81" s="12">
        <v>15</v>
      </c>
      <c r="L81" s="14">
        <v>783</v>
      </c>
      <c r="M81" s="13">
        <v>0.65665405931700005</v>
      </c>
      <c r="N81" s="12">
        <v>53665</v>
      </c>
      <c r="O81" s="12">
        <v>0.65665405931700005</v>
      </c>
      <c r="P81" s="12">
        <v>4.6120163197900004</v>
      </c>
      <c r="Q81" s="12">
        <v>88894</v>
      </c>
      <c r="R81" s="12">
        <v>3</v>
      </c>
      <c r="S81" s="14">
        <v>796</v>
      </c>
      <c r="T81" s="13">
        <v>4.8044122655099999</v>
      </c>
      <c r="U81" s="12">
        <v>53664</v>
      </c>
      <c r="V81" s="12">
        <v>0.65666470597299997</v>
      </c>
      <c r="W81" s="12">
        <v>5.0500852092399997</v>
      </c>
      <c r="X81" s="12">
        <v>57918</v>
      </c>
      <c r="Y81" s="12">
        <v>6</v>
      </c>
      <c r="Z81" s="9">
        <v>794</v>
      </c>
      <c r="AA81" s="13">
        <v>4.01525352148</v>
      </c>
      <c r="AB81" s="12">
        <v>53665</v>
      </c>
      <c r="AC81" s="12">
        <v>0.65665405931700005</v>
      </c>
      <c r="AD81" s="12">
        <v>4.6120163197900004</v>
      </c>
      <c r="AE81" s="12">
        <v>55430</v>
      </c>
      <c r="AF81" s="12">
        <v>6</v>
      </c>
      <c r="AG81" s="14">
        <v>796</v>
      </c>
      <c r="AH81" s="13">
        <v>16076.7203316</v>
      </c>
      <c r="AI81" s="12">
        <v>53582</v>
      </c>
      <c r="AJ81" s="12">
        <v>0.66091904493300002</v>
      </c>
      <c r="AK81" s="12">
        <v>5.0511481241</v>
      </c>
      <c r="AL81" s="12">
        <v>273874</v>
      </c>
      <c r="AM81" s="12">
        <v>37</v>
      </c>
      <c r="AN81" s="14">
        <v>783</v>
      </c>
      <c r="AO81" s="13">
        <v>16076.406538900001</v>
      </c>
      <c r="AP81" s="12">
        <v>53582</v>
      </c>
      <c r="AQ81" s="12">
        <v>0.66091904493300002</v>
      </c>
      <c r="AR81" s="12">
        <v>4.6161762792800003</v>
      </c>
      <c r="AS81" s="12">
        <v>273883</v>
      </c>
      <c r="AT81" s="12">
        <v>37</v>
      </c>
      <c r="AU81" s="14">
        <v>783</v>
      </c>
      <c r="AV81" s="21">
        <f t="shared" si="25"/>
        <v>0.78915874402999986</v>
      </c>
      <c r="AW81" s="21">
        <f t="shared" si="26"/>
        <v>0.31379269999888493</v>
      </c>
      <c r="AX81" s="21">
        <f t="shared" si="27"/>
        <v>4.2649856159999722E-3</v>
      </c>
      <c r="AY81" s="21">
        <f t="shared" si="28"/>
        <v>83</v>
      </c>
      <c r="AZ81" s="21">
        <f t="shared" si="29"/>
        <v>17832.3368768</v>
      </c>
      <c r="BA81" s="21">
        <f t="shared" si="30"/>
        <v>17915.3368768</v>
      </c>
      <c r="BB81" s="21">
        <f t="shared" si="31"/>
        <v>17914.3368768</v>
      </c>
      <c r="BC81" s="21">
        <f t="shared" si="32"/>
        <v>17915.3368768</v>
      </c>
      <c r="BD81" s="21">
        <f t="shared" si="33"/>
        <v>17832.3368768</v>
      </c>
      <c r="BE81" s="21">
        <f t="shared" si="34"/>
        <v>17832.3368768</v>
      </c>
      <c r="BF81" s="39">
        <f t="shared" si="35"/>
        <v>1</v>
      </c>
      <c r="BG81" s="39">
        <f t="shared" si="36"/>
        <v>1.0046544656807141</v>
      </c>
      <c r="BH81" s="39">
        <f t="shared" si="37"/>
        <v>1.0045983877809466</v>
      </c>
      <c r="BI81" s="39">
        <f t="shared" si="38"/>
        <v>1.0046544656807141</v>
      </c>
      <c r="BJ81" s="39">
        <f t="shared" si="39"/>
        <v>1</v>
      </c>
      <c r="BK81" s="39">
        <f t="shared" si="40"/>
        <v>1</v>
      </c>
      <c r="BL81" s="21">
        <f t="shared" si="41"/>
        <v>57918</v>
      </c>
      <c r="BM81" s="21">
        <f t="shared" si="42"/>
        <v>3.7297903933146861</v>
      </c>
      <c r="BN81" s="21">
        <f t="shared" si="43"/>
        <v>0.53482509755171104</v>
      </c>
      <c r="BO81" s="21">
        <f t="shared" si="44"/>
        <v>0</v>
      </c>
      <c r="BP81" s="21">
        <f t="shared" si="45"/>
        <v>-4.2957284436617289E-2</v>
      </c>
      <c r="BQ81" s="21">
        <f t="shared" si="46"/>
        <v>3.7286508512034255</v>
      </c>
      <c r="BR81" s="21">
        <f t="shared" si="47"/>
        <v>3.7288062433095064</v>
      </c>
    </row>
    <row r="82" spans="1:70">
      <c r="A82" s="13">
        <v>79</v>
      </c>
      <c r="B82" s="12">
        <v>365061</v>
      </c>
      <c r="C82" s="12">
        <v>924467</v>
      </c>
      <c r="D82" s="9">
        <f t="shared" si="24"/>
        <v>77470.703373800003</v>
      </c>
      <c r="E82" s="14">
        <v>77.470703373800006</v>
      </c>
      <c r="F82" s="13">
        <v>102275</v>
      </c>
      <c r="G82" s="12">
        <v>102275</v>
      </c>
      <c r="H82" s="12">
        <v>1.7911396347999999</v>
      </c>
      <c r="I82" s="12">
        <v>9.3043371822599994</v>
      </c>
      <c r="J82" s="12">
        <v>650964</v>
      </c>
      <c r="K82" s="12">
        <v>49</v>
      </c>
      <c r="L82" s="14">
        <v>4312</v>
      </c>
      <c r="M82" s="13">
        <v>1.20783689752</v>
      </c>
      <c r="N82" s="12">
        <v>109084</v>
      </c>
      <c r="O82" s="12">
        <v>1.20783689752</v>
      </c>
      <c r="P82" s="12">
        <v>9.6204042235500005</v>
      </c>
      <c r="Q82" s="12">
        <v>289971</v>
      </c>
      <c r="R82" s="12">
        <v>12</v>
      </c>
      <c r="S82" s="14">
        <v>1142</v>
      </c>
      <c r="T82" s="13">
        <v>9.2461430014400001</v>
      </c>
      <c r="U82" s="12">
        <v>105025</v>
      </c>
      <c r="V82" s="12">
        <v>1.23410106785</v>
      </c>
      <c r="W82" s="12">
        <v>9.8259338383799992</v>
      </c>
      <c r="X82" s="12">
        <v>224589</v>
      </c>
      <c r="Y82" s="12">
        <v>26</v>
      </c>
      <c r="Z82" s="9">
        <v>1044</v>
      </c>
      <c r="AA82" s="13">
        <v>7.7463363913899999</v>
      </c>
      <c r="AB82" s="12">
        <v>105025</v>
      </c>
      <c r="AC82" s="12">
        <v>1.23410106785</v>
      </c>
      <c r="AD82" s="12">
        <v>9.0741312132300003</v>
      </c>
      <c r="AE82" s="12">
        <v>227462</v>
      </c>
      <c r="AF82" s="12">
        <v>27</v>
      </c>
      <c r="AG82" s="14">
        <v>1044</v>
      </c>
      <c r="AH82" s="13">
        <v>30687.2709655</v>
      </c>
      <c r="AI82" s="12">
        <v>102275</v>
      </c>
      <c r="AJ82" s="12">
        <v>1.7910170077800001</v>
      </c>
      <c r="AK82" s="12">
        <v>10.6481517677</v>
      </c>
      <c r="AL82" s="12">
        <v>650935</v>
      </c>
      <c r="AM82" s="12">
        <v>90</v>
      </c>
      <c r="AN82" s="14">
        <v>4319</v>
      </c>
      <c r="AO82" s="13">
        <v>30686.558917900002</v>
      </c>
      <c r="AP82" s="12">
        <v>102275</v>
      </c>
      <c r="AQ82" s="12">
        <v>1.7910170077800001</v>
      </c>
      <c r="AR82" s="12">
        <v>9.3044473581999991</v>
      </c>
      <c r="AS82" s="12">
        <v>650940</v>
      </c>
      <c r="AT82" s="12">
        <v>90</v>
      </c>
      <c r="AU82" s="14">
        <v>4319</v>
      </c>
      <c r="AV82" s="21">
        <f t="shared" si="25"/>
        <v>1.4998066100500003</v>
      </c>
      <c r="AW82" s="21">
        <f t="shared" si="26"/>
        <v>0.71204759999818634</v>
      </c>
      <c r="AX82" s="21">
        <f t="shared" si="27"/>
        <v>0.58330273727999993</v>
      </c>
      <c r="AY82" s="21">
        <f t="shared" si="28"/>
        <v>6809</v>
      </c>
      <c r="AZ82" s="21">
        <f t="shared" si="29"/>
        <v>24804.296626199997</v>
      </c>
      <c r="BA82" s="21">
        <f t="shared" si="30"/>
        <v>31613.296626199997</v>
      </c>
      <c r="BB82" s="21">
        <f t="shared" si="31"/>
        <v>27554.296626199997</v>
      </c>
      <c r="BC82" s="21">
        <f t="shared" si="32"/>
        <v>27554.296626199997</v>
      </c>
      <c r="BD82" s="21">
        <f t="shared" si="33"/>
        <v>24804.296626199997</v>
      </c>
      <c r="BE82" s="21">
        <f t="shared" si="34"/>
        <v>24804.296626199997</v>
      </c>
      <c r="BF82" s="39">
        <f t="shared" si="35"/>
        <v>1</v>
      </c>
      <c r="BG82" s="39">
        <f t="shared" si="36"/>
        <v>1.274508892657245</v>
      </c>
      <c r="BH82" s="39">
        <f t="shared" si="37"/>
        <v>1.1108678887953332</v>
      </c>
      <c r="BI82" s="39">
        <f t="shared" si="38"/>
        <v>1.1108678887953332</v>
      </c>
      <c r="BJ82" s="39">
        <f t="shared" si="39"/>
        <v>1</v>
      </c>
      <c r="BK82" s="39">
        <f t="shared" si="40"/>
        <v>1</v>
      </c>
      <c r="BL82" s="21">
        <f t="shared" si="41"/>
        <v>224589</v>
      </c>
      <c r="BM82" s="21">
        <f t="shared" si="42"/>
        <v>1.8984678679721625</v>
      </c>
      <c r="BN82" s="21">
        <f t="shared" si="43"/>
        <v>0.29111844302258794</v>
      </c>
      <c r="BO82" s="21">
        <f t="shared" si="44"/>
        <v>0</v>
      </c>
      <c r="BP82" s="21">
        <f t="shared" si="45"/>
        <v>1.279225607665558E-2</v>
      </c>
      <c r="BQ82" s="21">
        <f t="shared" si="46"/>
        <v>1.8983387432153846</v>
      </c>
      <c r="BR82" s="21">
        <f t="shared" si="47"/>
        <v>1.8983610061044842</v>
      </c>
    </row>
    <row r="83" spans="1:70">
      <c r="A83" s="13">
        <v>80</v>
      </c>
      <c r="B83" s="12">
        <v>552415</v>
      </c>
      <c r="C83" s="12">
        <v>441975</v>
      </c>
      <c r="D83" s="9">
        <f t="shared" si="24"/>
        <v>91994.965230299989</v>
      </c>
      <c r="E83" s="14">
        <v>91.994965230299997</v>
      </c>
      <c r="F83" s="13">
        <v>131008</v>
      </c>
      <c r="G83" s="12">
        <v>131008</v>
      </c>
      <c r="H83" s="12">
        <v>2.2528048254100002</v>
      </c>
      <c r="I83" s="12">
        <v>11.809728873899999</v>
      </c>
      <c r="J83" s="12">
        <v>570776</v>
      </c>
      <c r="K83" s="12">
        <v>43</v>
      </c>
      <c r="L83" s="14">
        <v>3341</v>
      </c>
      <c r="M83" s="13">
        <v>1.8928521067699999</v>
      </c>
      <c r="N83" s="12">
        <v>144239</v>
      </c>
      <c r="O83" s="12">
        <v>1.8928521067699999</v>
      </c>
      <c r="P83" s="12">
        <v>12.198524025999999</v>
      </c>
      <c r="Q83" s="12">
        <v>430713</v>
      </c>
      <c r="R83" s="12">
        <v>19</v>
      </c>
      <c r="S83" s="14">
        <v>2758</v>
      </c>
      <c r="T83" s="13">
        <v>12.8402858225</v>
      </c>
      <c r="U83" s="12">
        <v>134823</v>
      </c>
      <c r="V83" s="12">
        <v>1.94762191723</v>
      </c>
      <c r="W83" s="12">
        <v>12.982784632</v>
      </c>
      <c r="X83" s="12">
        <v>244374</v>
      </c>
      <c r="Y83" s="12">
        <v>29</v>
      </c>
      <c r="Z83" s="9">
        <v>2603</v>
      </c>
      <c r="AA83" s="13">
        <v>10.6523309385</v>
      </c>
      <c r="AB83" s="12">
        <v>134823</v>
      </c>
      <c r="AC83" s="12">
        <v>1.94762191723</v>
      </c>
      <c r="AD83" s="12">
        <v>11.554522310999999</v>
      </c>
      <c r="AE83" s="12">
        <v>234979</v>
      </c>
      <c r="AF83" s="12">
        <v>27</v>
      </c>
      <c r="AG83" s="14">
        <v>2603</v>
      </c>
      <c r="AH83" s="13">
        <v>39308.453019400004</v>
      </c>
      <c r="AI83" s="12">
        <v>131008</v>
      </c>
      <c r="AJ83" s="12">
        <v>2.2528048254100002</v>
      </c>
      <c r="AK83" s="12">
        <v>13.496691414100001</v>
      </c>
      <c r="AL83" s="12">
        <v>570747</v>
      </c>
      <c r="AM83" s="12">
        <v>80</v>
      </c>
      <c r="AN83" s="14">
        <v>3341</v>
      </c>
      <c r="AO83" s="13">
        <v>39307.5520741</v>
      </c>
      <c r="AP83" s="12">
        <v>131008</v>
      </c>
      <c r="AQ83" s="12">
        <v>2.2528048254100002</v>
      </c>
      <c r="AR83" s="12">
        <v>11.809728873899999</v>
      </c>
      <c r="AS83" s="12">
        <v>570749</v>
      </c>
      <c r="AT83" s="12">
        <v>78</v>
      </c>
      <c r="AU83" s="14">
        <v>3341</v>
      </c>
      <c r="AV83" s="21">
        <f t="shared" si="25"/>
        <v>2.1879548839999998</v>
      </c>
      <c r="AW83" s="21">
        <f t="shared" si="26"/>
        <v>0.90094530000351369</v>
      </c>
      <c r="AX83" s="21">
        <f t="shared" si="27"/>
        <v>0.35995271864000022</v>
      </c>
      <c r="AY83" s="21">
        <f t="shared" si="28"/>
        <v>13231</v>
      </c>
      <c r="AZ83" s="21">
        <f t="shared" si="29"/>
        <v>39013.034769700011</v>
      </c>
      <c r="BA83" s="21">
        <f t="shared" si="30"/>
        <v>52244.034769700011</v>
      </c>
      <c r="BB83" s="21">
        <f t="shared" si="31"/>
        <v>42828.034769700011</v>
      </c>
      <c r="BC83" s="21">
        <f t="shared" si="32"/>
        <v>42828.034769700011</v>
      </c>
      <c r="BD83" s="21">
        <f t="shared" si="33"/>
        <v>39013.034769700011</v>
      </c>
      <c r="BE83" s="21">
        <f t="shared" si="34"/>
        <v>39013.034769700011</v>
      </c>
      <c r="BF83" s="39">
        <f t="shared" si="35"/>
        <v>1</v>
      </c>
      <c r="BG83" s="39">
        <f t="shared" si="36"/>
        <v>1.3391430602131991</v>
      </c>
      <c r="BH83" s="39">
        <f t="shared" si="37"/>
        <v>1.0977878296964216</v>
      </c>
      <c r="BI83" s="39">
        <f t="shared" si="38"/>
        <v>1.0977878296964216</v>
      </c>
      <c r="BJ83" s="39">
        <f t="shared" si="39"/>
        <v>1</v>
      </c>
      <c r="BK83" s="39">
        <f t="shared" si="40"/>
        <v>1</v>
      </c>
      <c r="BL83" s="21">
        <f t="shared" si="41"/>
        <v>244374</v>
      </c>
      <c r="BM83" s="21">
        <f t="shared" si="42"/>
        <v>1.3356658236964654</v>
      </c>
      <c r="BN83" s="21">
        <f t="shared" si="43"/>
        <v>0.76251565223796314</v>
      </c>
      <c r="BO83" s="21">
        <f t="shared" si="44"/>
        <v>0</v>
      </c>
      <c r="BP83" s="21">
        <f t="shared" si="45"/>
        <v>-3.8445170108112978E-2</v>
      </c>
      <c r="BQ83" s="21">
        <f t="shared" si="46"/>
        <v>1.3355471531341305</v>
      </c>
      <c r="BR83" s="21">
        <f t="shared" si="47"/>
        <v>1.3355553373108433</v>
      </c>
    </row>
    <row r="84" spans="1:70">
      <c r="A84" s="13">
        <v>81</v>
      </c>
      <c r="B84" s="12">
        <v>383915</v>
      </c>
      <c r="C84" s="12">
        <v>302916</v>
      </c>
      <c r="D84" s="9">
        <f t="shared" si="24"/>
        <v>62862.244445000004</v>
      </c>
      <c r="E84" s="14">
        <v>62.862244445000002</v>
      </c>
      <c r="F84" s="13">
        <v>95150</v>
      </c>
      <c r="G84" s="12">
        <v>95150</v>
      </c>
      <c r="H84" s="12">
        <v>1.3670176590800001</v>
      </c>
      <c r="I84" s="12">
        <v>8.1066092657300004</v>
      </c>
      <c r="J84" s="12">
        <v>628457</v>
      </c>
      <c r="K84" s="12">
        <v>54</v>
      </c>
      <c r="L84" s="14">
        <v>2574</v>
      </c>
      <c r="M84" s="13">
        <v>1.2528259283700001</v>
      </c>
      <c r="N84" s="12">
        <v>102828</v>
      </c>
      <c r="O84" s="12">
        <v>1.2528259283700001</v>
      </c>
      <c r="P84" s="12">
        <v>8.8981201798199994</v>
      </c>
      <c r="Q84" s="12">
        <v>386800</v>
      </c>
      <c r="R84" s="12">
        <v>17</v>
      </c>
      <c r="S84" s="14">
        <v>1956</v>
      </c>
      <c r="T84" s="13">
        <v>9.0655301587300006</v>
      </c>
      <c r="U84" s="12">
        <v>95234</v>
      </c>
      <c r="V84" s="12">
        <v>1.3617897818</v>
      </c>
      <c r="W84" s="12">
        <v>9.1614712481999998</v>
      </c>
      <c r="X84" s="12">
        <v>293178</v>
      </c>
      <c r="Y84" s="12">
        <v>34</v>
      </c>
      <c r="Z84" s="9">
        <v>2602</v>
      </c>
      <c r="AA84" s="13">
        <v>7.4900034465500003</v>
      </c>
      <c r="AB84" s="12">
        <v>95553</v>
      </c>
      <c r="AC84" s="12">
        <v>1.3527850002299999</v>
      </c>
      <c r="AD84" s="12">
        <v>8.0975020007800005</v>
      </c>
      <c r="AE84" s="12">
        <v>269158</v>
      </c>
      <c r="AF84" s="12">
        <v>30</v>
      </c>
      <c r="AG84" s="14">
        <v>2649</v>
      </c>
      <c r="AH84" s="13">
        <v>28549.040384299999</v>
      </c>
      <c r="AI84" s="12">
        <v>95150</v>
      </c>
      <c r="AJ84" s="12">
        <v>1.3670176590800001</v>
      </c>
      <c r="AK84" s="12">
        <v>9.1715829365099992</v>
      </c>
      <c r="AL84" s="12">
        <v>628421</v>
      </c>
      <c r="AM84" s="12">
        <v>86</v>
      </c>
      <c r="AN84" s="14">
        <v>2574</v>
      </c>
      <c r="AO84" s="13">
        <v>28548.410650999998</v>
      </c>
      <c r="AP84" s="12">
        <v>95150</v>
      </c>
      <c r="AQ84" s="12">
        <v>1.3670176590800001</v>
      </c>
      <c r="AR84" s="12">
        <v>8.1066092657300004</v>
      </c>
      <c r="AS84" s="12">
        <v>628430</v>
      </c>
      <c r="AT84" s="12">
        <v>87</v>
      </c>
      <c r="AU84" s="14">
        <v>2574</v>
      </c>
      <c r="AV84" s="21">
        <f t="shared" si="25"/>
        <v>1.5755267121800003</v>
      </c>
      <c r="AW84" s="21">
        <f t="shared" si="26"/>
        <v>0.62973330000022543</v>
      </c>
      <c r="AX84" s="21">
        <f t="shared" si="27"/>
        <v>0.11419173070999999</v>
      </c>
      <c r="AY84" s="21">
        <f t="shared" si="28"/>
        <v>7678</v>
      </c>
      <c r="AZ84" s="21">
        <f t="shared" si="29"/>
        <v>32287.755554999996</v>
      </c>
      <c r="BA84" s="21">
        <f t="shared" si="30"/>
        <v>39965.755554999996</v>
      </c>
      <c r="BB84" s="21">
        <f t="shared" si="31"/>
        <v>32371.755554999996</v>
      </c>
      <c r="BC84" s="21">
        <f t="shared" si="32"/>
        <v>32690.755554999996</v>
      </c>
      <c r="BD84" s="21">
        <f t="shared" si="33"/>
        <v>32287.755554999996</v>
      </c>
      <c r="BE84" s="21">
        <f t="shared" si="34"/>
        <v>32287.755554999996</v>
      </c>
      <c r="BF84" s="39">
        <f t="shared" si="35"/>
        <v>1</v>
      </c>
      <c r="BG84" s="39">
        <f t="shared" si="36"/>
        <v>1.2377991244055675</v>
      </c>
      <c r="BH84" s="39">
        <f t="shared" si="37"/>
        <v>1.0026016054245985</v>
      </c>
      <c r="BI84" s="39">
        <f t="shared" si="38"/>
        <v>1.012481511739443</v>
      </c>
      <c r="BJ84" s="39">
        <f t="shared" si="39"/>
        <v>1</v>
      </c>
      <c r="BK84" s="39">
        <f t="shared" si="40"/>
        <v>1</v>
      </c>
      <c r="BL84" s="21">
        <f t="shared" si="41"/>
        <v>293178</v>
      </c>
      <c r="BM84" s="21">
        <f t="shared" si="42"/>
        <v>1.1436021802454481</v>
      </c>
      <c r="BN84" s="21">
        <f t="shared" si="43"/>
        <v>0.31933501149472332</v>
      </c>
      <c r="BO84" s="21">
        <f t="shared" si="44"/>
        <v>0</v>
      </c>
      <c r="BP84" s="21">
        <f t="shared" si="45"/>
        <v>-8.1929749162624757E-2</v>
      </c>
      <c r="BQ84" s="21">
        <f t="shared" si="46"/>
        <v>1.1434793879486183</v>
      </c>
      <c r="BR84" s="21">
        <f t="shared" si="47"/>
        <v>1.1435100860228258</v>
      </c>
    </row>
    <row r="85" spans="1:70">
      <c r="A85" s="13">
        <v>82</v>
      </c>
      <c r="B85" s="12">
        <v>174064</v>
      </c>
      <c r="C85" s="12">
        <v>56872</v>
      </c>
      <c r="D85" s="9">
        <f t="shared" si="24"/>
        <v>105570.48711900001</v>
      </c>
      <c r="E85" s="14">
        <v>105.57048711900001</v>
      </c>
      <c r="F85" s="13">
        <v>141254</v>
      </c>
      <c r="G85" s="12">
        <v>141254</v>
      </c>
      <c r="H85" s="12">
        <v>2.4501500686600002</v>
      </c>
      <c r="I85" s="12">
        <v>12.826108405499999</v>
      </c>
      <c r="J85" s="12">
        <v>838871</v>
      </c>
      <c r="K85" s="12">
        <v>89</v>
      </c>
      <c r="L85" s="14">
        <v>3925</v>
      </c>
      <c r="M85" s="13">
        <v>1.8336059340099999</v>
      </c>
      <c r="N85" s="12">
        <v>152697</v>
      </c>
      <c r="O85" s="12">
        <v>1.8336059340099999</v>
      </c>
      <c r="P85" s="12">
        <v>12.754428515900001</v>
      </c>
      <c r="Q85" s="12">
        <v>618095</v>
      </c>
      <c r="R85" s="12">
        <v>28</v>
      </c>
      <c r="S85" s="14">
        <v>3209</v>
      </c>
      <c r="T85" s="13">
        <v>13.2882388889</v>
      </c>
      <c r="U85" s="12">
        <v>147211</v>
      </c>
      <c r="V85" s="12">
        <v>1.89409927644</v>
      </c>
      <c r="W85" s="12">
        <v>13.6570362554</v>
      </c>
      <c r="X85" s="12">
        <v>451811</v>
      </c>
      <c r="Y85" s="12">
        <v>55</v>
      </c>
      <c r="Z85" s="9">
        <v>3183</v>
      </c>
      <c r="AA85" s="13">
        <v>11.110288711300001</v>
      </c>
      <c r="AB85" s="12">
        <v>147151</v>
      </c>
      <c r="AC85" s="12">
        <v>1.8946518775400001</v>
      </c>
      <c r="AD85" s="12">
        <v>12.5346499834</v>
      </c>
      <c r="AE85" s="12">
        <v>441753</v>
      </c>
      <c r="AF85" s="12">
        <v>52</v>
      </c>
      <c r="AG85" s="14">
        <v>3174</v>
      </c>
      <c r="AH85" s="13">
        <v>42382.732331799998</v>
      </c>
      <c r="AI85" s="12">
        <v>141254</v>
      </c>
      <c r="AJ85" s="12">
        <v>2.4501500686600002</v>
      </c>
      <c r="AK85" s="12">
        <v>14.6221673521</v>
      </c>
      <c r="AL85" s="12">
        <v>838848</v>
      </c>
      <c r="AM85" s="12">
        <v>117</v>
      </c>
      <c r="AN85" s="14">
        <v>3925</v>
      </c>
      <c r="AO85" s="13">
        <v>42381.770530900001</v>
      </c>
      <c r="AP85" s="12">
        <v>141254</v>
      </c>
      <c r="AQ85" s="12">
        <v>2.4501500686600002</v>
      </c>
      <c r="AR85" s="12">
        <v>12.826108405499999</v>
      </c>
      <c r="AS85" s="12">
        <v>838851</v>
      </c>
      <c r="AT85" s="12">
        <v>117</v>
      </c>
      <c r="AU85" s="14">
        <v>3925</v>
      </c>
      <c r="AV85" s="21">
        <f t="shared" si="25"/>
        <v>2.1779501775999996</v>
      </c>
      <c r="AW85" s="21">
        <f t="shared" si="26"/>
        <v>0.96180089999688789</v>
      </c>
      <c r="AX85" s="21">
        <f t="shared" si="27"/>
        <v>0.61654413465000024</v>
      </c>
      <c r="AY85" s="21">
        <f t="shared" si="28"/>
        <v>11443</v>
      </c>
      <c r="AZ85" s="21">
        <f t="shared" si="29"/>
        <v>35683.512880999988</v>
      </c>
      <c r="BA85" s="21">
        <f t="shared" si="30"/>
        <v>47126.512880999988</v>
      </c>
      <c r="BB85" s="21">
        <f t="shared" si="31"/>
        <v>41640.512880999988</v>
      </c>
      <c r="BC85" s="21">
        <f t="shared" si="32"/>
        <v>41580.512880999988</v>
      </c>
      <c r="BD85" s="21">
        <f t="shared" si="33"/>
        <v>35683.512880999988</v>
      </c>
      <c r="BE85" s="21">
        <f t="shared" si="34"/>
        <v>35683.512880999988</v>
      </c>
      <c r="BF85" s="39">
        <f t="shared" si="35"/>
        <v>1</v>
      </c>
      <c r="BG85" s="39">
        <f t="shared" si="36"/>
        <v>1.3206803107687564</v>
      </c>
      <c r="BH85" s="39">
        <f t="shared" si="37"/>
        <v>1.1669398419338881</v>
      </c>
      <c r="BI85" s="39">
        <f t="shared" si="38"/>
        <v>1.1652583931314653</v>
      </c>
      <c r="BJ85" s="39">
        <f t="shared" si="39"/>
        <v>1</v>
      </c>
      <c r="BK85" s="39">
        <f t="shared" si="40"/>
        <v>1</v>
      </c>
      <c r="BL85" s="21">
        <f t="shared" si="41"/>
        <v>451811</v>
      </c>
      <c r="BM85" s="21">
        <f t="shared" si="42"/>
        <v>0.85668564953044524</v>
      </c>
      <c r="BN85" s="21">
        <f t="shared" si="43"/>
        <v>0.3680388481024145</v>
      </c>
      <c r="BO85" s="21">
        <f t="shared" si="44"/>
        <v>0</v>
      </c>
      <c r="BP85" s="21">
        <f t="shared" si="45"/>
        <v>-2.2261520857172579E-2</v>
      </c>
      <c r="BQ85" s="21">
        <f t="shared" si="46"/>
        <v>0.85663474328867606</v>
      </c>
      <c r="BR85" s="21">
        <f t="shared" si="47"/>
        <v>0.85664138323325456</v>
      </c>
    </row>
    <row r="86" spans="1:70">
      <c r="A86" s="13">
        <v>83</v>
      </c>
      <c r="B86" s="12">
        <v>248468</v>
      </c>
      <c r="C86" s="12">
        <v>419221</v>
      </c>
      <c r="D86" s="9">
        <f t="shared" si="24"/>
        <v>57217.857436700004</v>
      </c>
      <c r="E86" s="14">
        <v>57.217857436700001</v>
      </c>
      <c r="F86" s="13">
        <v>81362</v>
      </c>
      <c r="G86" s="12">
        <v>81362</v>
      </c>
      <c r="H86" s="12">
        <v>1.4790467386499999</v>
      </c>
      <c r="I86" s="12">
        <v>7.3858320346299999</v>
      </c>
      <c r="J86" s="12">
        <v>430224</v>
      </c>
      <c r="K86" s="12">
        <v>26</v>
      </c>
      <c r="L86" s="14">
        <v>1907</v>
      </c>
      <c r="M86" s="13">
        <v>1.1428887755299999</v>
      </c>
      <c r="N86" s="12">
        <v>94456</v>
      </c>
      <c r="O86" s="12">
        <v>1.1428887755299999</v>
      </c>
      <c r="P86" s="12">
        <v>8.1317255217</v>
      </c>
      <c r="Q86" s="12">
        <v>298191</v>
      </c>
      <c r="R86" s="12">
        <v>13</v>
      </c>
      <c r="S86" s="14">
        <v>1371</v>
      </c>
      <c r="T86" s="13">
        <v>8.0376132034599994</v>
      </c>
      <c r="U86" s="12">
        <v>85433</v>
      </c>
      <c r="V86" s="12">
        <v>1.17622998783</v>
      </c>
      <c r="W86" s="12">
        <v>8.2048134199099998</v>
      </c>
      <c r="X86" s="12">
        <v>209627</v>
      </c>
      <c r="Y86" s="12">
        <v>23</v>
      </c>
      <c r="Z86" s="9">
        <v>1592</v>
      </c>
      <c r="AA86" s="13">
        <v>6.6440300310799998</v>
      </c>
      <c r="AB86" s="12">
        <v>85591</v>
      </c>
      <c r="AC86" s="12">
        <v>1.17148975694</v>
      </c>
      <c r="AD86" s="12">
        <v>7.30588474303</v>
      </c>
      <c r="AE86" s="12">
        <v>200505</v>
      </c>
      <c r="AF86" s="12">
        <v>22</v>
      </c>
      <c r="AG86" s="14">
        <v>1628</v>
      </c>
      <c r="AH86" s="13">
        <v>24412.484227100002</v>
      </c>
      <c r="AI86" s="12">
        <v>81362</v>
      </c>
      <c r="AJ86" s="12">
        <v>1.4790467386499999</v>
      </c>
      <c r="AK86" s="12">
        <v>8.5997284271299996</v>
      </c>
      <c r="AL86" s="12">
        <v>430210</v>
      </c>
      <c r="AM86" s="12">
        <v>59</v>
      </c>
      <c r="AN86" s="14">
        <v>1907</v>
      </c>
      <c r="AO86" s="13">
        <v>24411.901172099999</v>
      </c>
      <c r="AP86" s="12">
        <v>81362</v>
      </c>
      <c r="AQ86" s="12">
        <v>1.4790467386499999</v>
      </c>
      <c r="AR86" s="12">
        <v>7.3858320346299999</v>
      </c>
      <c r="AS86" s="12">
        <v>430212</v>
      </c>
      <c r="AT86" s="12">
        <v>58</v>
      </c>
      <c r="AU86" s="14">
        <v>1907</v>
      </c>
      <c r="AV86" s="21">
        <f t="shared" si="25"/>
        <v>1.3935831723799996</v>
      </c>
      <c r="AW86" s="21">
        <f t="shared" si="26"/>
        <v>0.58305500000278698</v>
      </c>
      <c r="AX86" s="21">
        <f t="shared" si="27"/>
        <v>0.33615796312000001</v>
      </c>
      <c r="AY86" s="21">
        <f t="shared" si="28"/>
        <v>13094</v>
      </c>
      <c r="AZ86" s="21">
        <f t="shared" si="29"/>
        <v>24144.142563299996</v>
      </c>
      <c r="BA86" s="21">
        <f t="shared" si="30"/>
        <v>37238.142563299996</v>
      </c>
      <c r="BB86" s="21">
        <f t="shared" si="31"/>
        <v>28215.142563299996</v>
      </c>
      <c r="BC86" s="21">
        <f t="shared" si="32"/>
        <v>28373.142563299996</v>
      </c>
      <c r="BD86" s="21">
        <f t="shared" si="33"/>
        <v>24144.142563299996</v>
      </c>
      <c r="BE86" s="21">
        <f t="shared" si="34"/>
        <v>24144.142563299996</v>
      </c>
      <c r="BF86" s="39">
        <f t="shared" si="35"/>
        <v>1</v>
      </c>
      <c r="BG86" s="39">
        <f t="shared" si="36"/>
        <v>1.5423261549119318</v>
      </c>
      <c r="BH86" s="39">
        <f t="shared" si="37"/>
        <v>1.1686123244727717</v>
      </c>
      <c r="BI86" s="39">
        <f t="shared" si="38"/>
        <v>1.1751563547519901</v>
      </c>
      <c r="BJ86" s="39">
        <f t="shared" si="39"/>
        <v>1</v>
      </c>
      <c r="BK86" s="39">
        <f t="shared" si="40"/>
        <v>1</v>
      </c>
      <c r="BL86" s="21">
        <f t="shared" si="41"/>
        <v>209627</v>
      </c>
      <c r="BM86" s="21">
        <f t="shared" si="42"/>
        <v>1.0523310451420858</v>
      </c>
      <c r="BN86" s="21">
        <f t="shared" si="43"/>
        <v>0.42248374493743651</v>
      </c>
      <c r="BO86" s="21">
        <f t="shared" si="44"/>
        <v>0</v>
      </c>
      <c r="BP86" s="21">
        <f t="shared" si="45"/>
        <v>-4.3515386853792686E-2</v>
      </c>
      <c r="BQ86" s="21">
        <f t="shared" si="46"/>
        <v>1.0522642598520229</v>
      </c>
      <c r="BR86" s="21">
        <f t="shared" si="47"/>
        <v>1.0522738006077461</v>
      </c>
    </row>
    <row r="87" spans="1:70">
      <c r="A87" s="13">
        <v>84</v>
      </c>
      <c r="B87" s="12">
        <v>901952</v>
      </c>
      <c r="C87" s="12">
        <v>314036</v>
      </c>
      <c r="D87" s="9">
        <f t="shared" si="24"/>
        <v>136854.61303499999</v>
      </c>
      <c r="E87" s="14">
        <v>136.854613035</v>
      </c>
      <c r="F87" s="13">
        <v>165854</v>
      </c>
      <c r="G87" s="12">
        <v>165854</v>
      </c>
      <c r="H87" s="12">
        <v>1.96230460893</v>
      </c>
      <c r="I87" s="12">
        <v>14.4920883367</v>
      </c>
      <c r="J87" s="12">
        <v>809595</v>
      </c>
      <c r="K87" s="12">
        <v>58</v>
      </c>
      <c r="L87" s="14">
        <v>2257</v>
      </c>
      <c r="M87" s="13">
        <v>1.8806090360400001</v>
      </c>
      <c r="N87" s="12">
        <v>168687</v>
      </c>
      <c r="O87" s="12">
        <v>1.8806090360400001</v>
      </c>
      <c r="P87" s="12">
        <v>14.927749481099999</v>
      </c>
      <c r="Q87" s="12">
        <v>578815</v>
      </c>
      <c r="R87" s="12">
        <v>27</v>
      </c>
      <c r="S87" s="14">
        <v>1807</v>
      </c>
      <c r="T87" s="13">
        <v>14.514018759000001</v>
      </c>
      <c r="U87" s="12">
        <v>166466</v>
      </c>
      <c r="V87" s="12">
        <v>1.88656850645</v>
      </c>
      <c r="W87" s="12">
        <v>15.835930988499999</v>
      </c>
      <c r="X87" s="12">
        <v>420773</v>
      </c>
      <c r="Y87" s="12">
        <v>51</v>
      </c>
      <c r="Z87" s="9">
        <v>1959</v>
      </c>
      <c r="AA87" s="13">
        <v>12.257106432500001</v>
      </c>
      <c r="AB87" s="12">
        <v>166454</v>
      </c>
      <c r="AC87" s="12">
        <v>1.8871468519700001</v>
      </c>
      <c r="AD87" s="12">
        <v>14.797570115999999</v>
      </c>
      <c r="AE87" s="12">
        <v>412115</v>
      </c>
      <c r="AF87" s="12">
        <v>47</v>
      </c>
      <c r="AG87" s="14">
        <v>1948</v>
      </c>
      <c r="AH87" s="13">
        <v>49762.649475300001</v>
      </c>
      <c r="AI87" s="12">
        <v>165854</v>
      </c>
      <c r="AJ87" s="12">
        <v>1.96230460893</v>
      </c>
      <c r="AK87" s="12">
        <v>15.6347523088</v>
      </c>
      <c r="AL87" s="12">
        <v>809583</v>
      </c>
      <c r="AM87" s="12">
        <v>113</v>
      </c>
      <c r="AN87" s="14">
        <v>2257</v>
      </c>
      <c r="AO87" s="13">
        <v>49761.714366400003</v>
      </c>
      <c r="AP87" s="12">
        <v>165854</v>
      </c>
      <c r="AQ87" s="12">
        <v>1.96230460893</v>
      </c>
      <c r="AR87" s="12">
        <v>14.4920883367</v>
      </c>
      <c r="AS87" s="12">
        <v>809584</v>
      </c>
      <c r="AT87" s="12">
        <v>113</v>
      </c>
      <c r="AU87" s="14">
        <v>2257</v>
      </c>
      <c r="AV87" s="21">
        <f t="shared" si="25"/>
        <v>2.2569123265000002</v>
      </c>
      <c r="AW87" s="21">
        <f t="shared" si="26"/>
        <v>0.93510889999743085</v>
      </c>
      <c r="AX87" s="21">
        <f t="shared" si="27"/>
        <v>8.1695572889999957E-2</v>
      </c>
      <c r="AY87" s="21">
        <f t="shared" si="28"/>
        <v>2833</v>
      </c>
      <c r="AZ87" s="21">
        <f t="shared" si="29"/>
        <v>28999.386965000012</v>
      </c>
      <c r="BA87" s="21">
        <f t="shared" si="30"/>
        <v>31832.386965000012</v>
      </c>
      <c r="BB87" s="21">
        <f t="shared" si="31"/>
        <v>29611.386965000012</v>
      </c>
      <c r="BC87" s="21">
        <f t="shared" si="32"/>
        <v>29599.386965000012</v>
      </c>
      <c r="BD87" s="21">
        <f t="shared" si="33"/>
        <v>28999.386965000012</v>
      </c>
      <c r="BE87" s="21">
        <f t="shared" si="34"/>
        <v>28999.386965000012</v>
      </c>
      <c r="BF87" s="39">
        <f t="shared" si="35"/>
        <v>1</v>
      </c>
      <c r="BG87" s="39">
        <f t="shared" si="36"/>
        <v>1.0976917202911638</v>
      </c>
      <c r="BH87" s="39">
        <f t="shared" si="37"/>
        <v>1.0211038943939965</v>
      </c>
      <c r="BI87" s="39">
        <f t="shared" si="38"/>
        <v>1.0206900925431339</v>
      </c>
      <c r="BJ87" s="39">
        <f t="shared" si="39"/>
        <v>1</v>
      </c>
      <c r="BK87" s="39">
        <f t="shared" si="40"/>
        <v>1</v>
      </c>
      <c r="BL87" s="21">
        <f t="shared" si="41"/>
        <v>420773</v>
      </c>
      <c r="BM87" s="21">
        <f t="shared" si="42"/>
        <v>0.92406594529591968</v>
      </c>
      <c r="BN87" s="21">
        <f t="shared" si="43"/>
        <v>0.37559919481525667</v>
      </c>
      <c r="BO87" s="21">
        <f t="shared" si="44"/>
        <v>0</v>
      </c>
      <c r="BP87" s="21">
        <f t="shared" si="45"/>
        <v>-2.057641531181896E-2</v>
      </c>
      <c r="BQ87" s="21">
        <f t="shared" si="46"/>
        <v>0.92403742635577857</v>
      </c>
      <c r="BR87" s="21">
        <f t="shared" si="47"/>
        <v>0.92403980293412358</v>
      </c>
    </row>
    <row r="88" spans="1:70">
      <c r="A88" s="13">
        <v>85</v>
      </c>
      <c r="B88" s="12">
        <v>789437</v>
      </c>
      <c r="C88" s="12">
        <v>387772</v>
      </c>
      <c r="D88" s="9">
        <f t="shared" si="24"/>
        <v>98577.084763899999</v>
      </c>
      <c r="E88" s="14">
        <v>98.577084763900004</v>
      </c>
      <c r="F88" s="13">
        <v>131087</v>
      </c>
      <c r="G88" s="12">
        <v>131087</v>
      </c>
      <c r="H88" s="12">
        <v>1.6658941700200001</v>
      </c>
      <c r="I88" s="12">
        <v>11.428981746</v>
      </c>
      <c r="J88" s="12">
        <v>413394</v>
      </c>
      <c r="K88" s="12">
        <v>29</v>
      </c>
      <c r="L88" s="14">
        <v>1828</v>
      </c>
      <c r="M88" s="13">
        <v>1.5539188294099999</v>
      </c>
      <c r="N88" s="12">
        <v>137518</v>
      </c>
      <c r="O88" s="12">
        <v>1.5539188294099999</v>
      </c>
      <c r="P88" s="12">
        <v>11.894865043299999</v>
      </c>
      <c r="Q88" s="12">
        <v>247651</v>
      </c>
      <c r="R88" s="12">
        <v>11</v>
      </c>
      <c r="S88" s="14">
        <v>1599</v>
      </c>
      <c r="T88" s="13">
        <v>11.7124883838</v>
      </c>
      <c r="U88" s="12">
        <v>132415</v>
      </c>
      <c r="V88" s="12">
        <v>1.5779964286499999</v>
      </c>
      <c r="W88" s="12">
        <v>12.3987024531</v>
      </c>
      <c r="X88" s="12">
        <v>217584</v>
      </c>
      <c r="Y88" s="12">
        <v>25</v>
      </c>
      <c r="Z88" s="9">
        <v>1811</v>
      </c>
      <c r="AA88" s="13">
        <v>9.8415464868499996</v>
      </c>
      <c r="AB88" s="12">
        <v>132415</v>
      </c>
      <c r="AC88" s="12">
        <v>1.5779964286499999</v>
      </c>
      <c r="AD88" s="12">
        <v>11.503794963400001</v>
      </c>
      <c r="AE88" s="12">
        <v>219805</v>
      </c>
      <c r="AF88" s="12">
        <v>26</v>
      </c>
      <c r="AG88" s="14">
        <v>1811</v>
      </c>
      <c r="AH88" s="13">
        <v>39331.341223399999</v>
      </c>
      <c r="AI88" s="12">
        <v>131087</v>
      </c>
      <c r="AJ88" s="12">
        <v>1.66587795486</v>
      </c>
      <c r="AK88" s="12">
        <v>12.416866847</v>
      </c>
      <c r="AL88" s="12">
        <v>413378</v>
      </c>
      <c r="AM88" s="12">
        <v>58</v>
      </c>
      <c r="AN88" s="14">
        <v>1827</v>
      </c>
      <c r="AO88" s="13">
        <v>39330.575264400002</v>
      </c>
      <c r="AP88" s="12">
        <v>131087</v>
      </c>
      <c r="AQ88" s="12">
        <v>1.66587795486</v>
      </c>
      <c r="AR88" s="12">
        <v>11.4289852425</v>
      </c>
      <c r="AS88" s="12">
        <v>413380</v>
      </c>
      <c r="AT88" s="12">
        <v>58</v>
      </c>
      <c r="AU88" s="14">
        <v>1827</v>
      </c>
      <c r="AV88" s="21">
        <f t="shared" si="25"/>
        <v>1.8709418969500007</v>
      </c>
      <c r="AW88" s="21">
        <f t="shared" si="26"/>
        <v>0.76595899999665562</v>
      </c>
      <c r="AX88" s="21">
        <f t="shared" si="27"/>
        <v>0.11197534061000014</v>
      </c>
      <c r="AY88" s="21">
        <f t="shared" si="28"/>
        <v>6431</v>
      </c>
      <c r="AZ88" s="21">
        <f t="shared" si="29"/>
        <v>32509.915236100001</v>
      </c>
      <c r="BA88" s="21">
        <f t="shared" si="30"/>
        <v>38940.915236100001</v>
      </c>
      <c r="BB88" s="21">
        <f t="shared" si="31"/>
        <v>33837.915236100001</v>
      </c>
      <c r="BC88" s="21">
        <f t="shared" si="32"/>
        <v>33837.915236100001</v>
      </c>
      <c r="BD88" s="21">
        <f t="shared" si="33"/>
        <v>32509.915236100001</v>
      </c>
      <c r="BE88" s="21">
        <f t="shared" si="34"/>
        <v>32509.915236100001</v>
      </c>
      <c r="BF88" s="39">
        <f t="shared" si="35"/>
        <v>1</v>
      </c>
      <c r="BG88" s="39">
        <f t="shared" si="36"/>
        <v>1.1978165723686298</v>
      </c>
      <c r="BH88" s="39">
        <f t="shared" si="37"/>
        <v>1.0408490760543525</v>
      </c>
      <c r="BI88" s="39">
        <f t="shared" si="38"/>
        <v>1.0408490760543525</v>
      </c>
      <c r="BJ88" s="39">
        <f t="shared" si="39"/>
        <v>1</v>
      </c>
      <c r="BK88" s="39">
        <f t="shared" si="40"/>
        <v>1</v>
      </c>
      <c r="BL88" s="21">
        <f t="shared" si="41"/>
        <v>217584</v>
      </c>
      <c r="BM88" s="21">
        <f t="shared" si="42"/>
        <v>0.8999283035517317</v>
      </c>
      <c r="BN88" s="21">
        <f t="shared" si="43"/>
        <v>0.13818571218471948</v>
      </c>
      <c r="BO88" s="21">
        <f t="shared" si="44"/>
        <v>0</v>
      </c>
      <c r="BP88" s="21">
        <f t="shared" si="45"/>
        <v>1.0207552025884256E-2</v>
      </c>
      <c r="BQ88" s="21">
        <f t="shared" si="46"/>
        <v>0.89985476873299508</v>
      </c>
      <c r="BR88" s="21">
        <f t="shared" si="47"/>
        <v>0.89986396058533713</v>
      </c>
    </row>
    <row r="89" spans="1:70">
      <c r="A89" s="13">
        <v>86</v>
      </c>
      <c r="B89" s="12">
        <v>609472</v>
      </c>
      <c r="C89" s="12">
        <v>548912</v>
      </c>
      <c r="D89" s="9">
        <f t="shared" si="24"/>
        <v>62255.539433700003</v>
      </c>
      <c r="E89" s="14">
        <v>62.255539433700001</v>
      </c>
      <c r="F89" s="13">
        <v>78489</v>
      </c>
      <c r="G89" s="12">
        <v>78489</v>
      </c>
      <c r="H89" s="12">
        <v>1.1478835298400001</v>
      </c>
      <c r="I89" s="12">
        <v>6.7294768564799998</v>
      </c>
      <c r="J89" s="12">
        <v>306635</v>
      </c>
      <c r="K89" s="12">
        <v>18</v>
      </c>
      <c r="L89" s="14">
        <v>2258</v>
      </c>
      <c r="M89" s="13">
        <v>1.04867847774</v>
      </c>
      <c r="N89" s="12">
        <v>81526</v>
      </c>
      <c r="O89" s="12">
        <v>1.04867847774</v>
      </c>
      <c r="P89" s="12">
        <v>6.8655851759399997</v>
      </c>
      <c r="Q89" s="12">
        <v>190524</v>
      </c>
      <c r="R89" s="12">
        <v>8</v>
      </c>
      <c r="S89" s="14">
        <v>2175</v>
      </c>
      <c r="T89" s="13">
        <v>7.3734282467499996</v>
      </c>
      <c r="U89" s="12">
        <v>79471</v>
      </c>
      <c r="V89" s="12">
        <v>1.0771219279499999</v>
      </c>
      <c r="W89" s="12">
        <v>7.4866988816699997</v>
      </c>
      <c r="X89" s="12">
        <v>124806</v>
      </c>
      <c r="Y89" s="12">
        <v>14</v>
      </c>
      <c r="Z89" s="9">
        <v>2156</v>
      </c>
      <c r="AA89" s="13">
        <v>6.1185033355499998</v>
      </c>
      <c r="AB89" s="12">
        <v>79460</v>
      </c>
      <c r="AC89" s="12">
        <v>1.07715515985</v>
      </c>
      <c r="AD89" s="12">
        <v>6.7420212371000003</v>
      </c>
      <c r="AE89" s="12">
        <v>117135</v>
      </c>
      <c r="AF89" s="12">
        <v>13</v>
      </c>
      <c r="AG89" s="14">
        <v>2153</v>
      </c>
      <c r="AH89" s="13">
        <v>23550.061005799998</v>
      </c>
      <c r="AI89" s="12">
        <v>78489</v>
      </c>
      <c r="AJ89" s="12">
        <v>1.1478835298400001</v>
      </c>
      <c r="AK89" s="12">
        <v>7.61931771284</v>
      </c>
      <c r="AL89" s="12">
        <v>306604</v>
      </c>
      <c r="AM89" s="12">
        <v>42</v>
      </c>
      <c r="AN89" s="14">
        <v>2258</v>
      </c>
      <c r="AO89" s="13">
        <v>23549.539321699998</v>
      </c>
      <c r="AP89" s="12">
        <v>78489</v>
      </c>
      <c r="AQ89" s="12">
        <v>1.1478835298400001</v>
      </c>
      <c r="AR89" s="12">
        <v>6.7294768564799998</v>
      </c>
      <c r="AS89" s="12">
        <v>306605</v>
      </c>
      <c r="AT89" s="12">
        <v>42</v>
      </c>
      <c r="AU89" s="14">
        <v>2258</v>
      </c>
      <c r="AV89" s="21">
        <f t="shared" si="25"/>
        <v>1.2549249111999998</v>
      </c>
      <c r="AW89" s="21">
        <f t="shared" si="26"/>
        <v>0.52168410000012955</v>
      </c>
      <c r="AX89" s="21">
        <f t="shared" si="27"/>
        <v>9.920505210000008E-2</v>
      </c>
      <c r="AY89" s="21">
        <f t="shared" si="28"/>
        <v>3037</v>
      </c>
      <c r="AZ89" s="21">
        <f t="shared" si="29"/>
        <v>16233.460566299997</v>
      </c>
      <c r="BA89" s="21">
        <f t="shared" si="30"/>
        <v>19270.460566299997</v>
      </c>
      <c r="BB89" s="21">
        <f t="shared" si="31"/>
        <v>17215.460566299997</v>
      </c>
      <c r="BC89" s="21">
        <f t="shared" si="32"/>
        <v>17204.460566299997</v>
      </c>
      <c r="BD89" s="21">
        <f t="shared" si="33"/>
        <v>16233.460566299997</v>
      </c>
      <c r="BE89" s="21">
        <f t="shared" si="34"/>
        <v>16233.460566299997</v>
      </c>
      <c r="BF89" s="39">
        <f t="shared" si="35"/>
        <v>1</v>
      </c>
      <c r="BG89" s="39">
        <f t="shared" si="36"/>
        <v>1.1870827226022707</v>
      </c>
      <c r="BH89" s="39">
        <f t="shared" si="37"/>
        <v>1.0604923390172636</v>
      </c>
      <c r="BI89" s="39">
        <f t="shared" si="38"/>
        <v>1.0598147262584146</v>
      </c>
      <c r="BJ89" s="39">
        <f t="shared" si="39"/>
        <v>1</v>
      </c>
      <c r="BK89" s="39">
        <f t="shared" si="40"/>
        <v>1</v>
      </c>
      <c r="BL89" s="21">
        <f t="shared" si="41"/>
        <v>124806</v>
      </c>
      <c r="BM89" s="21">
        <f t="shared" si="42"/>
        <v>1.4568930980882329</v>
      </c>
      <c r="BN89" s="21">
        <f t="shared" si="43"/>
        <v>0.52656122301812414</v>
      </c>
      <c r="BO89" s="21">
        <f t="shared" si="44"/>
        <v>0</v>
      </c>
      <c r="BP89" s="21">
        <f t="shared" si="45"/>
        <v>-6.1463391183116195E-2</v>
      </c>
      <c r="BQ89" s="21">
        <f t="shared" si="46"/>
        <v>1.4566447125939459</v>
      </c>
      <c r="BR89" s="21">
        <f t="shared" si="47"/>
        <v>1.4566527250292454</v>
      </c>
    </row>
    <row r="90" spans="1:70">
      <c r="A90" s="13">
        <v>87</v>
      </c>
      <c r="B90" s="12">
        <v>438553</v>
      </c>
      <c r="C90" s="12">
        <v>220225</v>
      </c>
      <c r="D90" s="9">
        <f t="shared" si="24"/>
        <v>82299.661468400009</v>
      </c>
      <c r="E90" s="14">
        <v>82.299661468400004</v>
      </c>
      <c r="F90" s="13">
        <v>105534</v>
      </c>
      <c r="G90" s="12">
        <v>105534</v>
      </c>
      <c r="H90" s="12">
        <v>1.3523102197100001</v>
      </c>
      <c r="I90" s="12">
        <v>9.2864103035899994</v>
      </c>
      <c r="J90" s="12">
        <v>692213</v>
      </c>
      <c r="K90" s="12">
        <v>48</v>
      </c>
      <c r="L90" s="14">
        <v>1194</v>
      </c>
      <c r="M90" s="13">
        <v>1.2545946782099999</v>
      </c>
      <c r="N90" s="12">
        <v>113623</v>
      </c>
      <c r="O90" s="12">
        <v>1.2545946782099999</v>
      </c>
      <c r="P90" s="12">
        <v>9.8511884670899992</v>
      </c>
      <c r="Q90" s="12">
        <v>430070</v>
      </c>
      <c r="R90" s="12">
        <v>19</v>
      </c>
      <c r="S90" s="14">
        <v>982</v>
      </c>
      <c r="T90" s="13">
        <v>9.4701174963899994</v>
      </c>
      <c r="U90" s="12">
        <v>106778</v>
      </c>
      <c r="V90" s="12">
        <v>1.2798829807900001</v>
      </c>
      <c r="W90" s="12">
        <v>10.015624278500001</v>
      </c>
      <c r="X90" s="12">
        <v>321588</v>
      </c>
      <c r="Y90" s="12">
        <v>37</v>
      </c>
      <c r="Z90" s="9">
        <v>1060</v>
      </c>
      <c r="AA90" s="13">
        <v>7.9317145382399996</v>
      </c>
      <c r="AB90" s="12">
        <v>106778</v>
      </c>
      <c r="AC90" s="12">
        <v>1.2798829807900001</v>
      </c>
      <c r="AD90" s="12">
        <v>9.2299112692899996</v>
      </c>
      <c r="AE90" s="12">
        <v>306437</v>
      </c>
      <c r="AF90" s="12">
        <v>35</v>
      </c>
      <c r="AG90" s="14">
        <v>1060</v>
      </c>
      <c r="AH90" s="13">
        <v>31664.4290516</v>
      </c>
      <c r="AI90" s="12">
        <v>105534</v>
      </c>
      <c r="AJ90" s="12">
        <v>1.3523102197100001</v>
      </c>
      <c r="AK90" s="12">
        <v>10.0956777056</v>
      </c>
      <c r="AL90" s="12">
        <v>692172</v>
      </c>
      <c r="AM90" s="12">
        <v>96</v>
      </c>
      <c r="AN90" s="14">
        <v>1194</v>
      </c>
      <c r="AO90" s="13">
        <v>31663.819994199999</v>
      </c>
      <c r="AP90" s="12">
        <v>105534</v>
      </c>
      <c r="AQ90" s="12">
        <v>1.3523102197100001</v>
      </c>
      <c r="AR90" s="12">
        <v>9.2864103035899994</v>
      </c>
      <c r="AS90" s="12">
        <v>692176</v>
      </c>
      <c r="AT90" s="12">
        <v>96</v>
      </c>
      <c r="AU90" s="14">
        <v>1194</v>
      </c>
      <c r="AV90" s="21">
        <f t="shared" si="25"/>
        <v>1.5384029581499998</v>
      </c>
      <c r="AW90" s="21">
        <f t="shared" si="26"/>
        <v>0.60905740000089281</v>
      </c>
      <c r="AX90" s="21">
        <f t="shared" si="27"/>
        <v>9.7715541500000169E-2</v>
      </c>
      <c r="AY90" s="21">
        <f t="shared" si="28"/>
        <v>8089</v>
      </c>
      <c r="AZ90" s="21">
        <f t="shared" si="29"/>
        <v>23234.338531599991</v>
      </c>
      <c r="BA90" s="21">
        <f t="shared" si="30"/>
        <v>31323.338531599991</v>
      </c>
      <c r="BB90" s="21">
        <f t="shared" si="31"/>
        <v>24478.338531599991</v>
      </c>
      <c r="BC90" s="21">
        <f t="shared" si="32"/>
        <v>24478.338531599991</v>
      </c>
      <c r="BD90" s="21">
        <f t="shared" si="33"/>
        <v>23234.338531599991</v>
      </c>
      <c r="BE90" s="21">
        <f t="shared" si="34"/>
        <v>23234.338531599991</v>
      </c>
      <c r="BF90" s="39">
        <f t="shared" si="35"/>
        <v>1</v>
      </c>
      <c r="BG90" s="39">
        <f t="shared" si="36"/>
        <v>1.348148495340141</v>
      </c>
      <c r="BH90" s="39">
        <f t="shared" si="37"/>
        <v>1.0535414424778262</v>
      </c>
      <c r="BI90" s="39">
        <f t="shared" si="38"/>
        <v>1.0535414424778262</v>
      </c>
      <c r="BJ90" s="39">
        <f t="shared" si="39"/>
        <v>1</v>
      </c>
      <c r="BK90" s="39">
        <f t="shared" si="40"/>
        <v>1</v>
      </c>
      <c r="BL90" s="21">
        <f t="shared" si="41"/>
        <v>321588</v>
      </c>
      <c r="BM90" s="21">
        <f t="shared" si="42"/>
        <v>1.152483923529485</v>
      </c>
      <c r="BN90" s="21">
        <f t="shared" si="43"/>
        <v>0.33733223876512808</v>
      </c>
      <c r="BO90" s="21">
        <f t="shared" si="44"/>
        <v>0</v>
      </c>
      <c r="BP90" s="21">
        <f t="shared" si="45"/>
        <v>-4.7113076358570594E-2</v>
      </c>
      <c r="BQ90" s="21">
        <f t="shared" si="46"/>
        <v>1.1523564312101198</v>
      </c>
      <c r="BR90" s="21">
        <f t="shared" si="47"/>
        <v>1.1523688694851797</v>
      </c>
    </row>
    <row r="91" spans="1:70">
      <c r="A91" s="13">
        <v>88</v>
      </c>
      <c r="B91" s="12">
        <v>86575</v>
      </c>
      <c r="C91" s="12">
        <v>522519</v>
      </c>
      <c r="D91" s="9">
        <f t="shared" si="24"/>
        <v>79570.729732000007</v>
      </c>
      <c r="E91" s="14">
        <v>79.570729732000004</v>
      </c>
      <c r="F91" s="13">
        <v>100504</v>
      </c>
      <c r="G91" s="12">
        <v>100504</v>
      </c>
      <c r="H91" s="12">
        <v>1.20082470127</v>
      </c>
      <c r="I91" s="12">
        <v>8.7567473914999994</v>
      </c>
      <c r="J91" s="12">
        <v>494651</v>
      </c>
      <c r="K91" s="12">
        <v>33</v>
      </c>
      <c r="L91" s="14">
        <v>945</v>
      </c>
      <c r="M91" s="13">
        <v>1.12638557451</v>
      </c>
      <c r="N91" s="12">
        <v>104594</v>
      </c>
      <c r="O91" s="12">
        <v>1.12638557451</v>
      </c>
      <c r="P91" s="12">
        <v>9.2171152347700005</v>
      </c>
      <c r="Q91" s="12">
        <v>223201</v>
      </c>
      <c r="R91" s="12">
        <v>10</v>
      </c>
      <c r="S91" s="14">
        <v>823</v>
      </c>
      <c r="T91" s="13">
        <v>8.8174636363599994</v>
      </c>
      <c r="U91" s="12">
        <v>101054</v>
      </c>
      <c r="V91" s="12">
        <v>1.1652547365799999</v>
      </c>
      <c r="W91" s="12">
        <v>9.2875398989899995</v>
      </c>
      <c r="X91" s="12">
        <v>152669</v>
      </c>
      <c r="Y91" s="12">
        <v>18</v>
      </c>
      <c r="Z91" s="9">
        <v>766</v>
      </c>
      <c r="AA91" s="13">
        <v>7.3946537295999999</v>
      </c>
      <c r="AB91" s="12">
        <v>101054</v>
      </c>
      <c r="AC91" s="12">
        <v>1.1652547365799999</v>
      </c>
      <c r="AD91" s="12">
        <v>8.6749303196799996</v>
      </c>
      <c r="AE91" s="12">
        <v>144496</v>
      </c>
      <c r="AF91" s="12">
        <v>16</v>
      </c>
      <c r="AG91" s="14">
        <v>766</v>
      </c>
      <c r="AH91" s="13">
        <v>30155.132237000002</v>
      </c>
      <c r="AI91" s="12">
        <v>100504</v>
      </c>
      <c r="AJ91" s="12">
        <v>1.20082470127</v>
      </c>
      <c r="AK91" s="12">
        <v>9.4909219336199993</v>
      </c>
      <c r="AL91" s="12">
        <v>494623</v>
      </c>
      <c r="AM91" s="12">
        <v>69</v>
      </c>
      <c r="AN91" s="14">
        <v>945</v>
      </c>
      <c r="AO91" s="13">
        <v>30154.548927</v>
      </c>
      <c r="AP91" s="12">
        <v>100504</v>
      </c>
      <c r="AQ91" s="12">
        <v>1.20082470127</v>
      </c>
      <c r="AR91" s="12">
        <v>8.7567473914999994</v>
      </c>
      <c r="AS91" s="12">
        <v>494630</v>
      </c>
      <c r="AT91" s="12">
        <v>69</v>
      </c>
      <c r="AU91" s="14">
        <v>945</v>
      </c>
      <c r="AV91" s="21">
        <f t="shared" si="25"/>
        <v>1.4228099067599995</v>
      </c>
      <c r="AW91" s="21">
        <f t="shared" si="26"/>
        <v>0.58331000000180211</v>
      </c>
      <c r="AX91" s="21">
        <f t="shared" si="27"/>
        <v>7.4439126759999974E-2</v>
      </c>
      <c r="AY91" s="21">
        <f t="shared" si="28"/>
        <v>4090</v>
      </c>
      <c r="AZ91" s="21">
        <f t="shared" si="29"/>
        <v>20933.270267999993</v>
      </c>
      <c r="BA91" s="21">
        <f t="shared" si="30"/>
        <v>25023.270267999993</v>
      </c>
      <c r="BB91" s="21">
        <f t="shared" si="31"/>
        <v>21483.270267999993</v>
      </c>
      <c r="BC91" s="21">
        <f t="shared" si="32"/>
        <v>21483.270267999993</v>
      </c>
      <c r="BD91" s="21">
        <f t="shared" si="33"/>
        <v>20933.270267999993</v>
      </c>
      <c r="BE91" s="21">
        <f t="shared" si="34"/>
        <v>20933.270267999993</v>
      </c>
      <c r="BF91" s="39">
        <f t="shared" si="35"/>
        <v>1</v>
      </c>
      <c r="BG91" s="39">
        <f t="shared" si="36"/>
        <v>1.1953827542298658</v>
      </c>
      <c r="BH91" s="39">
        <f t="shared" si="37"/>
        <v>1.0262739645052388</v>
      </c>
      <c r="BI91" s="39">
        <f t="shared" si="38"/>
        <v>1.0262739645052388</v>
      </c>
      <c r="BJ91" s="39">
        <f t="shared" si="39"/>
        <v>1</v>
      </c>
      <c r="BK91" s="39">
        <f t="shared" si="40"/>
        <v>1</v>
      </c>
      <c r="BL91" s="21">
        <f t="shared" si="41"/>
        <v>152669</v>
      </c>
      <c r="BM91" s="21">
        <f t="shared" si="42"/>
        <v>2.24002253240671</v>
      </c>
      <c r="BN91" s="21">
        <f t="shared" si="43"/>
        <v>0.46199293897254845</v>
      </c>
      <c r="BO91" s="21">
        <f t="shared" si="44"/>
        <v>0</v>
      </c>
      <c r="BP91" s="21">
        <f t="shared" si="45"/>
        <v>-5.3534116290799051E-2</v>
      </c>
      <c r="BQ91" s="21">
        <f t="shared" si="46"/>
        <v>2.2398391290962802</v>
      </c>
      <c r="BR91" s="21">
        <f t="shared" si="47"/>
        <v>2.2398849799238878</v>
      </c>
    </row>
    <row r="92" spans="1:70">
      <c r="A92" s="13">
        <v>89</v>
      </c>
      <c r="B92" s="12">
        <v>667398</v>
      </c>
      <c r="C92" s="12">
        <v>304311</v>
      </c>
      <c r="D92" s="9">
        <f t="shared" si="24"/>
        <v>34496.276317099997</v>
      </c>
      <c r="E92" s="14">
        <v>34.496276317099998</v>
      </c>
      <c r="F92" s="13">
        <v>85492</v>
      </c>
      <c r="G92" s="12">
        <v>85492</v>
      </c>
      <c r="H92" s="12">
        <v>1.2124492740099999</v>
      </c>
      <c r="I92" s="12">
        <v>7.3805886419100002</v>
      </c>
      <c r="J92" s="12">
        <v>157395</v>
      </c>
      <c r="K92" s="12">
        <v>8</v>
      </c>
      <c r="L92" s="14">
        <v>1224</v>
      </c>
      <c r="M92" s="13">
        <v>1.14200637797</v>
      </c>
      <c r="N92" s="12">
        <v>85941</v>
      </c>
      <c r="O92" s="12">
        <v>1.14200637797</v>
      </c>
      <c r="P92" s="12">
        <v>7.2778418775700002</v>
      </c>
      <c r="Q92" s="12">
        <v>87162</v>
      </c>
      <c r="R92" s="12">
        <v>3</v>
      </c>
      <c r="S92" s="14">
        <v>1148</v>
      </c>
      <c r="T92" s="13">
        <v>7.9653888528100003</v>
      </c>
      <c r="U92" s="12">
        <v>85775</v>
      </c>
      <c r="V92" s="12">
        <v>1.1457224424300001</v>
      </c>
      <c r="W92" s="12">
        <v>8.1192974386699994</v>
      </c>
      <c r="X92" s="12">
        <v>68981</v>
      </c>
      <c r="Y92" s="12">
        <v>7</v>
      </c>
      <c r="Z92" s="9">
        <v>1149</v>
      </c>
      <c r="AA92" s="13">
        <v>6.5825907564700001</v>
      </c>
      <c r="AB92" s="12">
        <v>85775</v>
      </c>
      <c r="AC92" s="12">
        <v>1.1457224424300001</v>
      </c>
      <c r="AD92" s="12">
        <v>7.2741167748900004</v>
      </c>
      <c r="AE92" s="12">
        <v>65732</v>
      </c>
      <c r="AF92" s="12">
        <v>7</v>
      </c>
      <c r="AG92" s="14">
        <v>1149</v>
      </c>
      <c r="AH92" s="13">
        <v>25651.207737699999</v>
      </c>
      <c r="AI92" s="12">
        <v>85492</v>
      </c>
      <c r="AJ92" s="12">
        <v>1.2124492740099999</v>
      </c>
      <c r="AK92" s="12">
        <v>8.2598308080800003</v>
      </c>
      <c r="AL92" s="12">
        <v>157365</v>
      </c>
      <c r="AM92" s="12">
        <v>21</v>
      </c>
      <c r="AN92" s="14">
        <v>1224</v>
      </c>
      <c r="AO92" s="13">
        <v>25650.652509200001</v>
      </c>
      <c r="AP92" s="12">
        <v>85492</v>
      </c>
      <c r="AQ92" s="12">
        <v>1.2124492740099999</v>
      </c>
      <c r="AR92" s="12">
        <v>7.3805886419100002</v>
      </c>
      <c r="AS92" s="12">
        <v>157370</v>
      </c>
      <c r="AT92" s="12">
        <v>21</v>
      </c>
      <c r="AU92" s="14">
        <v>1224</v>
      </c>
      <c r="AV92" s="21">
        <f t="shared" si="25"/>
        <v>1.3827980963400002</v>
      </c>
      <c r="AW92" s="21">
        <f t="shared" si="26"/>
        <v>0.55522849999761092</v>
      </c>
      <c r="AX92" s="21">
        <f t="shared" si="27"/>
        <v>7.0442896039999869E-2</v>
      </c>
      <c r="AY92" s="21">
        <f t="shared" si="28"/>
        <v>449</v>
      </c>
      <c r="AZ92" s="21">
        <f t="shared" si="29"/>
        <v>50995.723682900003</v>
      </c>
      <c r="BA92" s="21">
        <f t="shared" si="30"/>
        <v>51444.723682900003</v>
      </c>
      <c r="BB92" s="21">
        <f t="shared" si="31"/>
        <v>51278.723682900003</v>
      </c>
      <c r="BC92" s="21">
        <f t="shared" si="32"/>
        <v>51278.723682900003</v>
      </c>
      <c r="BD92" s="21">
        <f t="shared" si="33"/>
        <v>50995.723682900003</v>
      </c>
      <c r="BE92" s="21">
        <f t="shared" si="34"/>
        <v>50995.723682900003</v>
      </c>
      <c r="BF92" s="39">
        <f t="shared" si="35"/>
        <v>1</v>
      </c>
      <c r="BG92" s="39">
        <f t="shared" si="36"/>
        <v>1.0088046598336746</v>
      </c>
      <c r="BH92" s="39">
        <f t="shared" si="37"/>
        <v>1.0055494849285744</v>
      </c>
      <c r="BI92" s="39">
        <f t="shared" si="38"/>
        <v>1.0055494849285744</v>
      </c>
      <c r="BJ92" s="39">
        <f t="shared" si="39"/>
        <v>1</v>
      </c>
      <c r="BK92" s="39">
        <f t="shared" si="40"/>
        <v>1</v>
      </c>
      <c r="BL92" s="21">
        <f t="shared" si="41"/>
        <v>68981</v>
      </c>
      <c r="BM92" s="21">
        <f t="shared" si="42"/>
        <v>1.2817152549252693</v>
      </c>
      <c r="BN92" s="21">
        <f t="shared" si="43"/>
        <v>0.26356532958350848</v>
      </c>
      <c r="BO92" s="21">
        <f t="shared" si="44"/>
        <v>0</v>
      </c>
      <c r="BP92" s="21">
        <f t="shared" si="45"/>
        <v>-4.7099926066598047E-2</v>
      </c>
      <c r="BQ92" s="21">
        <f t="shared" si="46"/>
        <v>1.28128035256085</v>
      </c>
      <c r="BR92" s="21">
        <f t="shared" si="47"/>
        <v>1.2813528362882534</v>
      </c>
    </row>
    <row r="93" spans="1:70">
      <c r="A93" s="13">
        <v>90</v>
      </c>
      <c r="B93" s="12">
        <v>46972</v>
      </c>
      <c r="C93" s="12">
        <v>458682</v>
      </c>
      <c r="D93" s="9">
        <f t="shared" si="24"/>
        <v>43862.897779799998</v>
      </c>
      <c r="E93" s="14">
        <v>43.862897779800001</v>
      </c>
      <c r="F93" s="13">
        <v>54722</v>
      </c>
      <c r="G93" s="12">
        <v>54722</v>
      </c>
      <c r="H93" s="12">
        <v>0.80136880238800001</v>
      </c>
      <c r="I93" s="12">
        <v>4.6849223221200003</v>
      </c>
      <c r="J93" s="12">
        <v>282550</v>
      </c>
      <c r="K93" s="12">
        <v>15</v>
      </c>
      <c r="L93" s="14">
        <v>617</v>
      </c>
      <c r="M93" s="13">
        <v>0.685963748097</v>
      </c>
      <c r="N93" s="12">
        <v>56447</v>
      </c>
      <c r="O93" s="12">
        <v>0.685963748097</v>
      </c>
      <c r="P93" s="12">
        <v>4.9795552003600001</v>
      </c>
      <c r="Q93" s="12">
        <v>116033</v>
      </c>
      <c r="R93" s="12">
        <v>4</v>
      </c>
      <c r="S93" s="14">
        <v>571</v>
      </c>
      <c r="T93" s="13">
        <v>5.0314965728700001</v>
      </c>
      <c r="U93" s="12">
        <v>56294</v>
      </c>
      <c r="V93" s="12">
        <v>0.68698712790200001</v>
      </c>
      <c r="W93" s="12">
        <v>5.3782564213599997</v>
      </c>
      <c r="X93" s="12">
        <v>84950</v>
      </c>
      <c r="Y93" s="12">
        <v>10</v>
      </c>
      <c r="Z93" s="9">
        <v>570</v>
      </c>
      <c r="AA93" s="13">
        <v>4.20036630314</v>
      </c>
      <c r="AB93" s="12">
        <v>55714</v>
      </c>
      <c r="AC93" s="12">
        <v>0.72932716217500004</v>
      </c>
      <c r="AD93" s="12">
        <v>4.6887271617300001</v>
      </c>
      <c r="AE93" s="12">
        <v>82034</v>
      </c>
      <c r="AF93" s="12">
        <v>9</v>
      </c>
      <c r="AG93" s="14">
        <v>437</v>
      </c>
      <c r="AH93" s="13">
        <v>16418.934955600002</v>
      </c>
      <c r="AI93" s="12">
        <v>54722</v>
      </c>
      <c r="AJ93" s="12">
        <v>0.80136880238800001</v>
      </c>
      <c r="AK93" s="12">
        <v>5.27607474747</v>
      </c>
      <c r="AL93" s="12">
        <v>282490</v>
      </c>
      <c r="AM93" s="12">
        <v>38</v>
      </c>
      <c r="AN93" s="14">
        <v>617</v>
      </c>
      <c r="AO93" s="13">
        <v>16418.573913</v>
      </c>
      <c r="AP93" s="12">
        <v>54722</v>
      </c>
      <c r="AQ93" s="12">
        <v>0.80136880238800001</v>
      </c>
      <c r="AR93" s="12">
        <v>4.6849223221200003</v>
      </c>
      <c r="AS93" s="12">
        <v>282502</v>
      </c>
      <c r="AT93" s="12">
        <v>38</v>
      </c>
      <c r="AU93" s="14">
        <v>617</v>
      </c>
      <c r="AV93" s="21">
        <f t="shared" si="25"/>
        <v>0.83113026973000004</v>
      </c>
      <c r="AW93" s="21">
        <f t="shared" si="26"/>
        <v>0.36104260000138311</v>
      </c>
      <c r="AX93" s="21">
        <f t="shared" si="27"/>
        <v>0.11540505429100001</v>
      </c>
      <c r="AY93" s="21">
        <f t="shared" si="28"/>
        <v>1725</v>
      </c>
      <c r="AZ93" s="21">
        <f t="shared" si="29"/>
        <v>10859.102220200002</v>
      </c>
      <c r="BA93" s="21">
        <f t="shared" si="30"/>
        <v>12584.102220200002</v>
      </c>
      <c r="BB93" s="21">
        <f t="shared" si="31"/>
        <v>12431.102220200002</v>
      </c>
      <c r="BC93" s="21">
        <f t="shared" si="32"/>
        <v>11851.102220200002</v>
      </c>
      <c r="BD93" s="21">
        <f t="shared" si="33"/>
        <v>10859.102220200002</v>
      </c>
      <c r="BE93" s="21">
        <f t="shared" si="34"/>
        <v>10859.102220200002</v>
      </c>
      <c r="BF93" s="39">
        <f t="shared" si="35"/>
        <v>1</v>
      </c>
      <c r="BG93" s="39">
        <f t="shared" si="36"/>
        <v>1.1588529111358001</v>
      </c>
      <c r="BH93" s="39">
        <f t="shared" si="37"/>
        <v>1.1447633485828856</v>
      </c>
      <c r="BI93" s="39">
        <f t="shared" si="38"/>
        <v>1.0913519349836021</v>
      </c>
      <c r="BJ93" s="39">
        <f t="shared" si="39"/>
        <v>1</v>
      </c>
      <c r="BK93" s="39">
        <f t="shared" si="40"/>
        <v>1</v>
      </c>
      <c r="BL93" s="21">
        <f t="shared" si="41"/>
        <v>84950</v>
      </c>
      <c r="BM93" s="21">
        <f t="shared" si="42"/>
        <v>2.326074161271336</v>
      </c>
      <c r="BN93" s="21">
        <f t="shared" si="43"/>
        <v>0.365897586815774</v>
      </c>
      <c r="BO93" s="21">
        <f t="shared" si="44"/>
        <v>0</v>
      </c>
      <c r="BP93" s="21">
        <f t="shared" si="45"/>
        <v>-3.4326074161271335E-2</v>
      </c>
      <c r="BQ93" s="21">
        <f t="shared" si="46"/>
        <v>2.3253678634490877</v>
      </c>
      <c r="BR93" s="21">
        <f t="shared" si="47"/>
        <v>2.3255091230135374</v>
      </c>
    </row>
    <row r="94" spans="1:70">
      <c r="A94" s="13">
        <v>91</v>
      </c>
      <c r="B94" s="12">
        <v>319152</v>
      </c>
      <c r="C94" s="12">
        <v>281178</v>
      </c>
      <c r="D94" s="9">
        <f t="shared" si="24"/>
        <v>2942.6732684600001</v>
      </c>
      <c r="E94" s="14">
        <v>2.9426732684600001</v>
      </c>
      <c r="F94" s="13">
        <v>3265</v>
      </c>
      <c r="G94" s="12">
        <v>3265</v>
      </c>
      <c r="H94" s="12">
        <v>7.0781092267300005E-2</v>
      </c>
      <c r="I94" s="12">
        <v>0.31376155511199999</v>
      </c>
      <c r="J94" s="12">
        <v>8414</v>
      </c>
      <c r="K94" s="12">
        <v>0</v>
      </c>
      <c r="L94" s="14">
        <v>254</v>
      </c>
      <c r="M94" s="13">
        <v>6.1198231978500002E-2</v>
      </c>
      <c r="N94" s="12">
        <v>3321</v>
      </c>
      <c r="O94" s="12">
        <v>6.1198231978500002E-2</v>
      </c>
      <c r="P94" s="12">
        <v>0.296772485847</v>
      </c>
      <c r="Q94" s="12">
        <v>4148</v>
      </c>
      <c r="R94" s="12">
        <v>0</v>
      </c>
      <c r="S94" s="14">
        <v>184</v>
      </c>
      <c r="T94" s="13">
        <v>0.36183686868699999</v>
      </c>
      <c r="U94" s="12">
        <v>3321</v>
      </c>
      <c r="V94" s="12">
        <v>6.1198231978500002E-2</v>
      </c>
      <c r="W94" s="12">
        <v>0.358949098124</v>
      </c>
      <c r="X94" s="12">
        <v>2322</v>
      </c>
      <c r="Y94" s="12">
        <v>0</v>
      </c>
      <c r="Z94" s="9">
        <v>184</v>
      </c>
      <c r="AA94" s="13">
        <v>0.29344550172099998</v>
      </c>
      <c r="AB94" s="12">
        <v>3321</v>
      </c>
      <c r="AC94" s="12">
        <v>6.1198231978500002E-2</v>
      </c>
      <c r="AD94" s="12">
        <v>0.296772485847</v>
      </c>
      <c r="AE94" s="12">
        <v>2002</v>
      </c>
      <c r="AF94" s="12">
        <v>0</v>
      </c>
      <c r="AG94" s="14">
        <v>184</v>
      </c>
      <c r="AH94" s="13">
        <v>979.67435880100004</v>
      </c>
      <c r="AI94" s="12">
        <v>3265</v>
      </c>
      <c r="AJ94" s="12">
        <v>7.0781092267300005E-2</v>
      </c>
      <c r="AK94" s="12">
        <v>0.37729834054799999</v>
      </c>
      <c r="AL94" s="12">
        <v>8413</v>
      </c>
      <c r="AM94" s="12">
        <v>1</v>
      </c>
      <c r="AN94" s="14">
        <v>254</v>
      </c>
      <c r="AO94" s="13">
        <v>979.64682612700005</v>
      </c>
      <c r="AP94" s="12">
        <v>3265</v>
      </c>
      <c r="AQ94" s="12">
        <v>7.0781092267300005E-2</v>
      </c>
      <c r="AR94" s="12">
        <v>0.31376155511199999</v>
      </c>
      <c r="AS94" s="12">
        <v>8413</v>
      </c>
      <c r="AT94" s="12">
        <v>1</v>
      </c>
      <c r="AU94" s="14">
        <v>254</v>
      </c>
      <c r="AV94" s="21">
        <f t="shared" si="25"/>
        <v>6.8391366966000011E-2</v>
      </c>
      <c r="AW94" s="21">
        <f t="shared" si="26"/>
        <v>2.7532673999985491E-2</v>
      </c>
      <c r="AX94" s="21">
        <f t="shared" si="27"/>
        <v>9.5828602888000033E-3</v>
      </c>
      <c r="AY94" s="21">
        <f t="shared" si="28"/>
        <v>56</v>
      </c>
      <c r="AZ94" s="21">
        <f t="shared" si="29"/>
        <v>322.32673153999986</v>
      </c>
      <c r="BA94" s="21">
        <f t="shared" si="30"/>
        <v>378.32673153999986</v>
      </c>
      <c r="BB94" s="21">
        <f t="shared" si="31"/>
        <v>378.32673153999986</v>
      </c>
      <c r="BC94" s="21">
        <f t="shared" si="32"/>
        <v>378.32673153999986</v>
      </c>
      <c r="BD94" s="21">
        <f t="shared" si="33"/>
        <v>322.32673153999986</v>
      </c>
      <c r="BE94" s="21">
        <f t="shared" si="34"/>
        <v>322.32673153999986</v>
      </c>
      <c r="BF94" s="39">
        <f t="shared" si="35"/>
        <v>1</v>
      </c>
      <c r="BG94" s="39">
        <f t="shared" si="36"/>
        <v>1.173736753797755</v>
      </c>
      <c r="BH94" s="39">
        <f t="shared" si="37"/>
        <v>1.173736753797755</v>
      </c>
      <c r="BI94" s="39">
        <f t="shared" si="38"/>
        <v>1.173736753797755</v>
      </c>
      <c r="BJ94" s="39">
        <f t="shared" si="39"/>
        <v>1</v>
      </c>
      <c r="BK94" s="39">
        <f t="shared" si="40"/>
        <v>1</v>
      </c>
      <c r="BL94" s="21">
        <f t="shared" si="41"/>
        <v>2322</v>
      </c>
      <c r="BM94" s="21">
        <f t="shared" si="42"/>
        <v>2.6236003445305771</v>
      </c>
      <c r="BN94" s="21">
        <f t="shared" si="43"/>
        <v>0.78639104220499567</v>
      </c>
      <c r="BO94" s="21">
        <f t="shared" si="44"/>
        <v>0</v>
      </c>
      <c r="BP94" s="21">
        <f t="shared" si="45"/>
        <v>-0.13781223083548666</v>
      </c>
      <c r="BQ94" s="21">
        <f t="shared" si="46"/>
        <v>2.623169681309216</v>
      </c>
      <c r="BR94" s="21">
        <f t="shared" si="47"/>
        <v>2.623169681309216</v>
      </c>
    </row>
    <row r="95" spans="1:70">
      <c r="A95" s="13">
        <v>92</v>
      </c>
      <c r="B95" s="12">
        <v>329307</v>
      </c>
      <c r="C95" s="12">
        <v>326272</v>
      </c>
      <c r="D95" s="9">
        <f t="shared" si="24"/>
        <v>16554.874533999999</v>
      </c>
      <c r="E95" s="14">
        <v>16.554874534</v>
      </c>
      <c r="F95" s="13">
        <v>21797</v>
      </c>
      <c r="G95" s="12">
        <v>21797</v>
      </c>
      <c r="H95" s="12">
        <v>0.33238702359599998</v>
      </c>
      <c r="I95" s="12">
        <v>1.86151411644</v>
      </c>
      <c r="J95" s="12">
        <v>93719</v>
      </c>
      <c r="K95" s="12">
        <v>5</v>
      </c>
      <c r="L95" s="14">
        <v>722</v>
      </c>
      <c r="M95" s="13">
        <v>0.32728690290700002</v>
      </c>
      <c r="N95" s="12">
        <v>22667</v>
      </c>
      <c r="O95" s="12">
        <v>0.32728690290700002</v>
      </c>
      <c r="P95" s="12">
        <v>1.90835105173</v>
      </c>
      <c r="Q95" s="12">
        <v>32268</v>
      </c>
      <c r="R95" s="12">
        <v>1</v>
      </c>
      <c r="S95" s="14">
        <v>916</v>
      </c>
      <c r="T95" s="13">
        <v>2.1398736291499998</v>
      </c>
      <c r="U95" s="12">
        <v>21797</v>
      </c>
      <c r="V95" s="12">
        <v>0.33238702359599998</v>
      </c>
      <c r="W95" s="12">
        <v>2.1538455988499998</v>
      </c>
      <c r="X95" s="12">
        <v>20832</v>
      </c>
      <c r="Y95" s="12">
        <v>2</v>
      </c>
      <c r="Z95" s="9">
        <v>722</v>
      </c>
      <c r="AA95" s="13">
        <v>1.76349629537</v>
      </c>
      <c r="AB95" s="12">
        <v>21797</v>
      </c>
      <c r="AC95" s="12">
        <v>0.33238702359599998</v>
      </c>
      <c r="AD95" s="12">
        <v>1.86151411644</v>
      </c>
      <c r="AE95" s="12">
        <v>19376</v>
      </c>
      <c r="AF95" s="12">
        <v>2</v>
      </c>
      <c r="AG95" s="14">
        <v>722</v>
      </c>
      <c r="AH95" s="13">
        <v>6540.0556655600003</v>
      </c>
      <c r="AI95" s="12">
        <v>21797</v>
      </c>
      <c r="AJ95" s="12">
        <v>0.33238702359599998</v>
      </c>
      <c r="AK95" s="12">
        <v>2.1538455988499998</v>
      </c>
      <c r="AL95" s="12">
        <v>93707</v>
      </c>
      <c r="AM95" s="12">
        <v>12</v>
      </c>
      <c r="AN95" s="14">
        <v>722</v>
      </c>
      <c r="AO95" s="13">
        <v>6539.9051146299998</v>
      </c>
      <c r="AP95" s="12">
        <v>21797</v>
      </c>
      <c r="AQ95" s="12">
        <v>0.33238702359599998</v>
      </c>
      <c r="AR95" s="12">
        <v>1.86151411644</v>
      </c>
      <c r="AS95" s="12">
        <v>93708</v>
      </c>
      <c r="AT95" s="12">
        <v>13</v>
      </c>
      <c r="AU95" s="14">
        <v>722</v>
      </c>
      <c r="AV95" s="21">
        <f t="shared" si="25"/>
        <v>0.37637733377999982</v>
      </c>
      <c r="AW95" s="21">
        <f t="shared" si="26"/>
        <v>0.15055093000046327</v>
      </c>
      <c r="AX95" s="21">
        <f t="shared" si="27"/>
        <v>5.100120688999954E-3</v>
      </c>
      <c r="AY95" s="21">
        <f t="shared" si="28"/>
        <v>870</v>
      </c>
      <c r="AZ95" s="21">
        <f t="shared" si="29"/>
        <v>5242.1254660000013</v>
      </c>
      <c r="BA95" s="21">
        <f t="shared" si="30"/>
        <v>6112.1254660000013</v>
      </c>
      <c r="BB95" s="21">
        <f t="shared" si="31"/>
        <v>5242.1254660000013</v>
      </c>
      <c r="BC95" s="21">
        <f t="shared" si="32"/>
        <v>5242.1254660000013</v>
      </c>
      <c r="BD95" s="21">
        <f t="shared" si="33"/>
        <v>5242.1254660000013</v>
      </c>
      <c r="BE95" s="21">
        <f t="shared" si="34"/>
        <v>5242.1254660000013</v>
      </c>
      <c r="BF95" s="39">
        <f t="shared" si="35"/>
        <v>1</v>
      </c>
      <c r="BG95" s="39">
        <f t="shared" si="36"/>
        <v>1.1659632158067847</v>
      </c>
      <c r="BH95" s="39">
        <f t="shared" si="37"/>
        <v>1</v>
      </c>
      <c r="BI95" s="39">
        <f t="shared" si="38"/>
        <v>1</v>
      </c>
      <c r="BJ95" s="39">
        <f t="shared" si="39"/>
        <v>1</v>
      </c>
      <c r="BK95" s="39">
        <f t="shared" si="40"/>
        <v>1</v>
      </c>
      <c r="BL95" s="21">
        <f t="shared" si="41"/>
        <v>20832</v>
      </c>
      <c r="BM95" s="21">
        <f t="shared" si="42"/>
        <v>3.4987999231950844</v>
      </c>
      <c r="BN95" s="21">
        <f t="shared" si="43"/>
        <v>0.54896313364055305</v>
      </c>
      <c r="BO95" s="21">
        <f t="shared" si="44"/>
        <v>0</v>
      </c>
      <c r="BP95" s="21">
        <f t="shared" si="45"/>
        <v>-6.9892473118279563E-2</v>
      </c>
      <c r="BQ95" s="21">
        <f t="shared" si="46"/>
        <v>3.4982238863287249</v>
      </c>
      <c r="BR95" s="21">
        <f t="shared" si="47"/>
        <v>3.4982718894009217</v>
      </c>
    </row>
    <row r="96" spans="1:70">
      <c r="A96" s="13">
        <v>93</v>
      </c>
      <c r="B96" s="12">
        <v>150082</v>
      </c>
      <c r="C96" s="12">
        <v>892873</v>
      </c>
      <c r="D96" s="9">
        <f t="shared" si="24"/>
        <v>97047.063787699997</v>
      </c>
      <c r="E96" s="14">
        <v>97.047063787699997</v>
      </c>
      <c r="F96" s="13">
        <v>117624</v>
      </c>
      <c r="G96" s="12">
        <v>117624</v>
      </c>
      <c r="H96" s="12">
        <v>1.64946819351</v>
      </c>
      <c r="I96" s="12">
        <v>10.176081599</v>
      </c>
      <c r="J96" s="12">
        <v>665191</v>
      </c>
      <c r="K96" s="12">
        <v>62</v>
      </c>
      <c r="L96" s="14">
        <v>2487</v>
      </c>
      <c r="M96" s="13">
        <v>1.44637012944</v>
      </c>
      <c r="N96" s="12">
        <v>126611</v>
      </c>
      <c r="O96" s="12">
        <v>1.44637012944</v>
      </c>
      <c r="P96" s="12">
        <v>11.169841591699999</v>
      </c>
      <c r="Q96" s="12">
        <v>400073</v>
      </c>
      <c r="R96" s="12">
        <v>18</v>
      </c>
      <c r="S96" s="14">
        <v>1517</v>
      </c>
      <c r="T96" s="13">
        <v>10.8089682179</v>
      </c>
      <c r="U96" s="12">
        <v>119394</v>
      </c>
      <c r="V96" s="12">
        <v>1.49461649726</v>
      </c>
      <c r="W96" s="12">
        <v>11.368450216499999</v>
      </c>
      <c r="X96" s="12">
        <v>329964</v>
      </c>
      <c r="Y96" s="12">
        <v>40</v>
      </c>
      <c r="Z96" s="9">
        <v>1709</v>
      </c>
      <c r="AA96" s="13">
        <v>8.9996214313500005</v>
      </c>
      <c r="AB96" s="12">
        <v>118086</v>
      </c>
      <c r="AC96" s="12">
        <v>1.5392646451700001</v>
      </c>
      <c r="AD96" s="12">
        <v>10.0780439727</v>
      </c>
      <c r="AE96" s="12">
        <v>317024</v>
      </c>
      <c r="AF96" s="12">
        <v>37</v>
      </c>
      <c r="AG96" s="14">
        <v>2455</v>
      </c>
      <c r="AH96" s="13">
        <v>35292.155571700001</v>
      </c>
      <c r="AI96" s="12">
        <v>117624</v>
      </c>
      <c r="AJ96" s="12">
        <v>1.6493455664900001</v>
      </c>
      <c r="AK96" s="12">
        <v>11.4454676407</v>
      </c>
      <c r="AL96" s="12">
        <v>665154</v>
      </c>
      <c r="AM96" s="12">
        <v>91</v>
      </c>
      <c r="AN96" s="14">
        <v>2494</v>
      </c>
      <c r="AO96" s="13">
        <v>35291.388103500001</v>
      </c>
      <c r="AP96" s="12">
        <v>117624</v>
      </c>
      <c r="AQ96" s="12">
        <v>1.6493455664900001</v>
      </c>
      <c r="AR96" s="12">
        <v>10.176191774899999</v>
      </c>
      <c r="AS96" s="12">
        <v>665159</v>
      </c>
      <c r="AT96" s="12">
        <v>93</v>
      </c>
      <c r="AU96" s="14">
        <v>2494</v>
      </c>
      <c r="AV96" s="21">
        <f t="shared" si="25"/>
        <v>1.8093467865499999</v>
      </c>
      <c r="AW96" s="21">
        <f t="shared" si="26"/>
        <v>0.76746819999971194</v>
      </c>
      <c r="AX96" s="21">
        <f t="shared" si="27"/>
        <v>0.20309806406999997</v>
      </c>
      <c r="AY96" s="21">
        <f t="shared" si="28"/>
        <v>8987</v>
      </c>
      <c r="AZ96" s="21">
        <f t="shared" si="29"/>
        <v>20576.936212300003</v>
      </c>
      <c r="BA96" s="21">
        <f t="shared" si="30"/>
        <v>29563.936212300003</v>
      </c>
      <c r="BB96" s="21">
        <f t="shared" si="31"/>
        <v>22346.936212300003</v>
      </c>
      <c r="BC96" s="21">
        <f t="shared" si="32"/>
        <v>21038.936212300003</v>
      </c>
      <c r="BD96" s="21">
        <f t="shared" si="33"/>
        <v>20576.936212300003</v>
      </c>
      <c r="BE96" s="21">
        <f t="shared" si="34"/>
        <v>20576.936212300003</v>
      </c>
      <c r="BF96" s="39">
        <f t="shared" si="35"/>
        <v>1</v>
      </c>
      <c r="BG96" s="39">
        <f t="shared" si="36"/>
        <v>1.4367511230669976</v>
      </c>
      <c r="BH96" s="39">
        <f t="shared" si="37"/>
        <v>1.0860186366783784</v>
      </c>
      <c r="BI96" s="39">
        <f t="shared" si="38"/>
        <v>1.0224523221160513</v>
      </c>
      <c r="BJ96" s="39">
        <f t="shared" si="39"/>
        <v>1</v>
      </c>
      <c r="BK96" s="39">
        <f t="shared" si="40"/>
        <v>1</v>
      </c>
      <c r="BL96" s="21">
        <f t="shared" si="41"/>
        <v>329964</v>
      </c>
      <c r="BM96" s="21">
        <f t="shared" si="42"/>
        <v>1.0159502248730166</v>
      </c>
      <c r="BN96" s="21">
        <f t="shared" si="43"/>
        <v>0.21247469420906523</v>
      </c>
      <c r="BO96" s="21">
        <f t="shared" si="44"/>
        <v>0</v>
      </c>
      <c r="BP96" s="21">
        <f t="shared" si="45"/>
        <v>-3.9216399364779185E-2</v>
      </c>
      <c r="BQ96" s="21">
        <f t="shared" si="46"/>
        <v>1.0158380914281557</v>
      </c>
      <c r="BR96" s="21">
        <f t="shared" si="47"/>
        <v>1.0158532445963802</v>
      </c>
    </row>
    <row r="97" spans="1:70">
      <c r="A97" s="13">
        <v>94</v>
      </c>
      <c r="B97" s="12">
        <v>761187</v>
      </c>
      <c r="C97" s="12">
        <v>389874</v>
      </c>
      <c r="D97" s="9">
        <f t="shared" si="24"/>
        <v>47736.904820299998</v>
      </c>
      <c r="E97" s="14">
        <v>47.736904820299998</v>
      </c>
      <c r="F97" s="13">
        <v>58336</v>
      </c>
      <c r="G97" s="12">
        <v>58336</v>
      </c>
      <c r="H97" s="12">
        <v>0.84556826083600001</v>
      </c>
      <c r="I97" s="12">
        <v>5.0830210150999999</v>
      </c>
      <c r="J97" s="12">
        <v>251888</v>
      </c>
      <c r="K97" s="12">
        <v>14</v>
      </c>
      <c r="L97" s="14">
        <v>1187</v>
      </c>
      <c r="M97" s="13">
        <v>0.770986148777</v>
      </c>
      <c r="N97" s="12">
        <v>59744</v>
      </c>
      <c r="O97" s="12">
        <v>0.770986148777</v>
      </c>
      <c r="P97" s="12">
        <v>5.1896055833099997</v>
      </c>
      <c r="Q97" s="12">
        <v>97002</v>
      </c>
      <c r="R97" s="12">
        <v>4</v>
      </c>
      <c r="S97" s="14">
        <v>1063</v>
      </c>
      <c r="T97" s="13">
        <v>5.4449208874500004</v>
      </c>
      <c r="U97" s="12">
        <v>59775</v>
      </c>
      <c r="V97" s="12">
        <v>0.78425084386599997</v>
      </c>
      <c r="W97" s="12">
        <v>5.5439937590200001</v>
      </c>
      <c r="X97" s="12">
        <v>68186</v>
      </c>
      <c r="Y97" s="12">
        <v>7</v>
      </c>
      <c r="Z97" s="9">
        <v>775</v>
      </c>
      <c r="AA97" s="13">
        <v>4.5346696248200002</v>
      </c>
      <c r="AB97" s="12">
        <v>59778</v>
      </c>
      <c r="AC97" s="12">
        <v>0.78519304291100001</v>
      </c>
      <c r="AD97" s="12">
        <v>5.0469559607100001</v>
      </c>
      <c r="AE97" s="12">
        <v>67374</v>
      </c>
      <c r="AF97" s="12">
        <v>7</v>
      </c>
      <c r="AG97" s="14">
        <v>784</v>
      </c>
      <c r="AH97" s="13">
        <v>17503.2852308</v>
      </c>
      <c r="AI97" s="12">
        <v>58336</v>
      </c>
      <c r="AJ97" s="12">
        <v>0.84556826083600001</v>
      </c>
      <c r="AK97" s="12">
        <v>5.7029580086599996</v>
      </c>
      <c r="AL97" s="12">
        <v>251864</v>
      </c>
      <c r="AM97" s="12">
        <v>34</v>
      </c>
      <c r="AN97" s="14">
        <v>1187</v>
      </c>
      <c r="AO97" s="13">
        <v>17502.9075017</v>
      </c>
      <c r="AP97" s="12">
        <v>58336</v>
      </c>
      <c r="AQ97" s="12">
        <v>0.84556826083600001</v>
      </c>
      <c r="AR97" s="12">
        <v>5.0830210150999999</v>
      </c>
      <c r="AS97" s="12">
        <v>251867</v>
      </c>
      <c r="AT97" s="12">
        <v>34</v>
      </c>
      <c r="AU97" s="14">
        <v>1187</v>
      </c>
      <c r="AV97" s="21">
        <f t="shared" si="25"/>
        <v>0.91025126263000011</v>
      </c>
      <c r="AW97" s="21">
        <f t="shared" si="26"/>
        <v>0.37772910000057891</v>
      </c>
      <c r="AX97" s="21">
        <f t="shared" si="27"/>
        <v>7.4582112059000005E-2</v>
      </c>
      <c r="AY97" s="21">
        <f t="shared" si="28"/>
        <v>1408</v>
      </c>
      <c r="AZ97" s="21">
        <f t="shared" si="29"/>
        <v>10599.095179700002</v>
      </c>
      <c r="BA97" s="21">
        <f t="shared" si="30"/>
        <v>12007.095179700002</v>
      </c>
      <c r="BB97" s="21">
        <f t="shared" si="31"/>
        <v>12038.095179700002</v>
      </c>
      <c r="BC97" s="21">
        <f t="shared" si="32"/>
        <v>12041.095179700002</v>
      </c>
      <c r="BD97" s="21">
        <f t="shared" si="33"/>
        <v>10599.095179700002</v>
      </c>
      <c r="BE97" s="21">
        <f t="shared" si="34"/>
        <v>10599.095179700002</v>
      </c>
      <c r="BF97" s="39">
        <f t="shared" si="35"/>
        <v>1</v>
      </c>
      <c r="BG97" s="39">
        <f t="shared" si="36"/>
        <v>1.1328415280859712</v>
      </c>
      <c r="BH97" s="39">
        <f t="shared" si="37"/>
        <v>1.1357663060480914</v>
      </c>
      <c r="BI97" s="39">
        <f t="shared" si="38"/>
        <v>1.1360493490766836</v>
      </c>
      <c r="BJ97" s="39">
        <f t="shared" si="39"/>
        <v>1</v>
      </c>
      <c r="BK97" s="39">
        <f t="shared" si="40"/>
        <v>1</v>
      </c>
      <c r="BL97" s="21">
        <f t="shared" si="41"/>
        <v>68186</v>
      </c>
      <c r="BM97" s="21">
        <f t="shared" si="42"/>
        <v>2.6941307599800544</v>
      </c>
      <c r="BN97" s="21">
        <f t="shared" si="43"/>
        <v>0.42260874666353798</v>
      </c>
      <c r="BO97" s="21">
        <f t="shared" si="44"/>
        <v>0</v>
      </c>
      <c r="BP97" s="21">
        <f t="shared" si="45"/>
        <v>-1.1908602939019739E-2</v>
      </c>
      <c r="BQ97" s="21">
        <f t="shared" si="46"/>
        <v>2.6937787815680636</v>
      </c>
      <c r="BR97" s="21">
        <f t="shared" si="47"/>
        <v>2.6938227788695626</v>
      </c>
    </row>
    <row r="98" spans="1:70">
      <c r="A98" s="13">
        <v>95</v>
      </c>
      <c r="B98" s="12">
        <v>584866</v>
      </c>
      <c r="C98" s="12">
        <v>165409</v>
      </c>
      <c r="D98" s="9">
        <f t="shared" si="24"/>
        <v>132831.48747000002</v>
      </c>
      <c r="E98" s="14">
        <v>132.83148747000001</v>
      </c>
      <c r="F98" s="13">
        <v>185304</v>
      </c>
      <c r="G98" s="12">
        <v>185304</v>
      </c>
      <c r="H98" s="12">
        <v>3.2703894312999999</v>
      </c>
      <c r="I98" s="12">
        <v>16.860536532899999</v>
      </c>
      <c r="J98" s="12">
        <v>724105</v>
      </c>
      <c r="K98" s="12">
        <v>61</v>
      </c>
      <c r="L98" s="14">
        <v>5675</v>
      </c>
      <c r="M98" s="13">
        <v>2.1094164909600002</v>
      </c>
      <c r="N98" s="12">
        <v>192331</v>
      </c>
      <c r="O98" s="12">
        <v>2.1094164909600002</v>
      </c>
      <c r="P98" s="12">
        <v>16.846830386299999</v>
      </c>
      <c r="Q98" s="12">
        <v>559034</v>
      </c>
      <c r="R98" s="12">
        <v>27</v>
      </c>
      <c r="S98" s="14">
        <v>1403</v>
      </c>
      <c r="T98" s="13">
        <v>16.493640440099998</v>
      </c>
      <c r="U98" s="12">
        <v>192178</v>
      </c>
      <c r="V98" s="12">
        <v>2.1104398707700001</v>
      </c>
      <c r="W98" s="12">
        <v>17.855147294399998</v>
      </c>
      <c r="X98" s="12">
        <v>541996</v>
      </c>
      <c r="Y98" s="12">
        <v>66</v>
      </c>
      <c r="Z98" s="9">
        <v>1402</v>
      </c>
      <c r="AA98" s="13">
        <v>13.938066366999999</v>
      </c>
      <c r="AB98" s="12">
        <v>192178</v>
      </c>
      <c r="AC98" s="12">
        <v>2.1104398707700001</v>
      </c>
      <c r="AD98" s="12">
        <v>16.841031524000002</v>
      </c>
      <c r="AE98" s="12">
        <v>545607</v>
      </c>
      <c r="AF98" s="12">
        <v>64</v>
      </c>
      <c r="AG98" s="14">
        <v>1402</v>
      </c>
      <c r="AH98" s="13">
        <v>55599.864195900002</v>
      </c>
      <c r="AI98" s="12">
        <v>185304</v>
      </c>
      <c r="AJ98" s="12">
        <v>3.2703894312999999</v>
      </c>
      <c r="AK98" s="12">
        <v>19.300237554100001</v>
      </c>
      <c r="AL98" s="12">
        <v>724095</v>
      </c>
      <c r="AM98" s="12">
        <v>103</v>
      </c>
      <c r="AN98" s="14">
        <v>5675</v>
      </c>
      <c r="AO98" s="13">
        <v>55598.580473399998</v>
      </c>
      <c r="AP98" s="12">
        <v>185304</v>
      </c>
      <c r="AQ98" s="12">
        <v>3.2703894312999999</v>
      </c>
      <c r="AR98" s="12">
        <v>16.860536532899999</v>
      </c>
      <c r="AS98" s="12">
        <v>724094</v>
      </c>
      <c r="AT98" s="12">
        <v>100</v>
      </c>
      <c r="AU98" s="14">
        <v>5675</v>
      </c>
      <c r="AV98" s="21">
        <f t="shared" si="25"/>
        <v>2.555574073099999</v>
      </c>
      <c r="AW98" s="21">
        <f t="shared" si="26"/>
        <v>1.2837225000039325</v>
      </c>
      <c r="AX98" s="21">
        <f t="shared" si="27"/>
        <v>1.1609729403399998</v>
      </c>
      <c r="AY98" s="21">
        <f t="shared" si="28"/>
        <v>7027</v>
      </c>
      <c r="AZ98" s="21">
        <f t="shared" si="29"/>
        <v>52472.512529999978</v>
      </c>
      <c r="BA98" s="21">
        <f t="shared" si="30"/>
        <v>59499.512529999978</v>
      </c>
      <c r="BB98" s="21">
        <f t="shared" si="31"/>
        <v>59346.512529999978</v>
      </c>
      <c r="BC98" s="21">
        <f t="shared" si="32"/>
        <v>59346.512529999978</v>
      </c>
      <c r="BD98" s="21">
        <f t="shared" si="33"/>
        <v>52472.512529999978</v>
      </c>
      <c r="BE98" s="21">
        <f t="shared" si="34"/>
        <v>52472.512529999978</v>
      </c>
      <c r="BF98" s="39">
        <f t="shared" si="35"/>
        <v>1</v>
      </c>
      <c r="BG98" s="39">
        <f t="shared" si="36"/>
        <v>1.1339177344706426</v>
      </c>
      <c r="BH98" s="39">
        <f t="shared" si="37"/>
        <v>1.1310019221219862</v>
      </c>
      <c r="BI98" s="39">
        <f t="shared" si="38"/>
        <v>1.1310019221219862</v>
      </c>
      <c r="BJ98" s="39">
        <f t="shared" si="39"/>
        <v>1</v>
      </c>
      <c r="BK98" s="39">
        <f t="shared" si="40"/>
        <v>1</v>
      </c>
      <c r="BL98" s="21">
        <f t="shared" si="41"/>
        <v>541996</v>
      </c>
      <c r="BM98" s="21">
        <f t="shared" si="42"/>
        <v>0.33599694462689761</v>
      </c>
      <c r="BN98" s="21">
        <f t="shared" si="43"/>
        <v>3.1435656351707392E-2</v>
      </c>
      <c r="BO98" s="21">
        <f t="shared" si="44"/>
        <v>0</v>
      </c>
      <c r="BP98" s="21">
        <f t="shared" si="45"/>
        <v>6.6624107926995775E-3</v>
      </c>
      <c r="BQ98" s="21">
        <f t="shared" si="46"/>
        <v>0.33597849430623106</v>
      </c>
      <c r="BR98" s="21">
        <f t="shared" si="47"/>
        <v>0.33597664927416437</v>
      </c>
    </row>
    <row r="99" spans="1:70">
      <c r="A99" s="13">
        <v>96</v>
      </c>
      <c r="B99" s="12">
        <v>2610</v>
      </c>
      <c r="C99" s="12">
        <v>739992</v>
      </c>
      <c r="D99" s="9">
        <f t="shared" si="24"/>
        <v>45731.788969999994</v>
      </c>
      <c r="E99" s="14">
        <v>45.731788969999997</v>
      </c>
      <c r="F99" s="13">
        <v>56760</v>
      </c>
      <c r="G99" s="12">
        <v>56760</v>
      </c>
      <c r="H99" s="12">
        <v>0.69430019796499998</v>
      </c>
      <c r="I99" s="12">
        <v>4.9143043650799996</v>
      </c>
      <c r="J99" s="12">
        <v>315406</v>
      </c>
      <c r="K99" s="12">
        <v>18</v>
      </c>
      <c r="L99" s="14">
        <v>872</v>
      </c>
      <c r="M99" s="13">
        <v>0.68103233806100005</v>
      </c>
      <c r="N99" s="12">
        <v>57247</v>
      </c>
      <c r="O99" s="12">
        <v>0.68103233806100005</v>
      </c>
      <c r="P99" s="12">
        <v>4.9307171828199996</v>
      </c>
      <c r="Q99" s="12">
        <v>94492</v>
      </c>
      <c r="R99" s="12">
        <v>4</v>
      </c>
      <c r="S99" s="14">
        <v>871</v>
      </c>
      <c r="T99" s="13">
        <v>5.0548695887399999</v>
      </c>
      <c r="U99" s="12">
        <v>57057</v>
      </c>
      <c r="V99" s="12">
        <v>0.681047373801</v>
      </c>
      <c r="W99" s="12">
        <v>5.3263982684000002</v>
      </c>
      <c r="X99" s="12">
        <v>38934</v>
      </c>
      <c r="Y99" s="12">
        <v>4</v>
      </c>
      <c r="Z99" s="9">
        <v>866</v>
      </c>
      <c r="AA99" s="13">
        <v>4.2341340298599999</v>
      </c>
      <c r="AB99" s="12">
        <v>56976</v>
      </c>
      <c r="AC99" s="12">
        <v>0.68229120785300001</v>
      </c>
      <c r="AD99" s="12">
        <v>4.9172224359000003</v>
      </c>
      <c r="AE99" s="12">
        <v>33825</v>
      </c>
      <c r="AF99" s="12">
        <v>3</v>
      </c>
      <c r="AG99" s="14">
        <v>853</v>
      </c>
      <c r="AH99" s="13">
        <v>17030.235650300001</v>
      </c>
      <c r="AI99" s="12">
        <v>56760</v>
      </c>
      <c r="AJ99" s="12">
        <v>0.694426048154</v>
      </c>
      <c r="AK99" s="12">
        <v>5.3291898629099999</v>
      </c>
      <c r="AL99" s="12">
        <v>315334</v>
      </c>
      <c r="AM99" s="12">
        <v>42</v>
      </c>
      <c r="AN99" s="14">
        <v>872</v>
      </c>
      <c r="AO99" s="13">
        <v>17029.906538200001</v>
      </c>
      <c r="AP99" s="12">
        <v>56760</v>
      </c>
      <c r="AQ99" s="12">
        <v>0.69430019796499998</v>
      </c>
      <c r="AR99" s="12">
        <v>4.9143043650799996</v>
      </c>
      <c r="AS99" s="12">
        <v>315346</v>
      </c>
      <c r="AT99" s="12">
        <v>43</v>
      </c>
      <c r="AU99" s="14">
        <v>872</v>
      </c>
      <c r="AV99" s="21">
        <f t="shared" si="25"/>
        <v>0.82073555888000005</v>
      </c>
      <c r="AW99" s="21">
        <f t="shared" si="26"/>
        <v>0.32911210000020219</v>
      </c>
      <c r="AX99" s="21">
        <f t="shared" si="27"/>
        <v>1.3267859903999923E-2</v>
      </c>
      <c r="AY99" s="21">
        <f t="shared" si="28"/>
        <v>487</v>
      </c>
      <c r="AZ99" s="21">
        <f t="shared" si="29"/>
        <v>11028.211030000006</v>
      </c>
      <c r="BA99" s="21">
        <f t="shared" si="30"/>
        <v>11515.211030000006</v>
      </c>
      <c r="BB99" s="21">
        <f t="shared" si="31"/>
        <v>11325.211030000006</v>
      </c>
      <c r="BC99" s="21">
        <f t="shared" si="32"/>
        <v>11244.211030000006</v>
      </c>
      <c r="BD99" s="21">
        <f t="shared" si="33"/>
        <v>11028.211030000006</v>
      </c>
      <c r="BE99" s="21">
        <f t="shared" si="34"/>
        <v>11028.211030000006</v>
      </c>
      <c r="BF99" s="39">
        <f t="shared" si="35"/>
        <v>1</v>
      </c>
      <c r="BG99" s="39">
        <f t="shared" si="36"/>
        <v>1.044159474159065</v>
      </c>
      <c r="BH99" s="39">
        <f t="shared" si="37"/>
        <v>1.0269309318793476</v>
      </c>
      <c r="BI99" s="39">
        <f t="shared" si="38"/>
        <v>1.0195861322758892</v>
      </c>
      <c r="BJ99" s="39">
        <f t="shared" si="39"/>
        <v>1</v>
      </c>
      <c r="BK99" s="39">
        <f t="shared" si="40"/>
        <v>1</v>
      </c>
      <c r="BL99" s="21">
        <f t="shared" si="41"/>
        <v>38934</v>
      </c>
      <c r="BM99" s="21">
        <f t="shared" si="42"/>
        <v>7.101042790363179</v>
      </c>
      <c r="BN99" s="21">
        <f t="shared" si="43"/>
        <v>1.4269789900857861</v>
      </c>
      <c r="BO99" s="21">
        <f t="shared" si="44"/>
        <v>0</v>
      </c>
      <c r="BP99" s="21">
        <f t="shared" si="45"/>
        <v>-0.13122206811527201</v>
      </c>
      <c r="BQ99" s="21">
        <f t="shared" si="46"/>
        <v>7.0991935069604972</v>
      </c>
      <c r="BR99" s="21">
        <f t="shared" si="47"/>
        <v>7.0995017208609443</v>
      </c>
    </row>
    <row r="100" spans="1:70">
      <c r="A100" s="13">
        <v>97</v>
      </c>
      <c r="B100" s="12">
        <v>25294</v>
      </c>
      <c r="C100" s="12">
        <v>465747</v>
      </c>
      <c r="D100" s="9">
        <f t="shared" si="24"/>
        <v>153855.77813300001</v>
      </c>
      <c r="E100" s="14">
        <v>153.855778133</v>
      </c>
      <c r="F100" s="13">
        <v>179111</v>
      </c>
      <c r="G100" s="12">
        <v>179111</v>
      </c>
      <c r="H100" s="12">
        <v>2.04466027959</v>
      </c>
      <c r="I100" s="12">
        <v>15.5025572899</v>
      </c>
      <c r="J100" s="12">
        <v>839087</v>
      </c>
      <c r="K100" s="12">
        <v>56</v>
      </c>
      <c r="L100" s="14">
        <v>1476</v>
      </c>
      <c r="M100" s="13">
        <v>1.9415415519200001</v>
      </c>
      <c r="N100" s="12">
        <v>180448</v>
      </c>
      <c r="O100" s="12">
        <v>1.9415415519200001</v>
      </c>
      <c r="P100" s="12">
        <v>15.737616217099999</v>
      </c>
      <c r="Q100" s="12">
        <v>633714</v>
      </c>
      <c r="R100" s="12">
        <v>30</v>
      </c>
      <c r="S100" s="14">
        <v>1145</v>
      </c>
      <c r="T100" s="13">
        <v>15.3301229798</v>
      </c>
      <c r="U100" s="12">
        <v>180448</v>
      </c>
      <c r="V100" s="12">
        <v>1.9415415519200001</v>
      </c>
      <c r="W100" s="12">
        <v>16.5737896465</v>
      </c>
      <c r="X100" s="12">
        <v>370600</v>
      </c>
      <c r="Y100" s="12">
        <v>44</v>
      </c>
      <c r="Z100" s="9">
        <v>1145</v>
      </c>
      <c r="AA100" s="13">
        <v>12.970337013</v>
      </c>
      <c r="AB100" s="12">
        <v>180448</v>
      </c>
      <c r="AC100" s="12">
        <v>1.9415415519200001</v>
      </c>
      <c r="AD100" s="12">
        <v>15.737616217099999</v>
      </c>
      <c r="AE100" s="12">
        <v>368749</v>
      </c>
      <c r="AF100" s="12">
        <v>43</v>
      </c>
      <c r="AG100" s="14">
        <v>1145</v>
      </c>
      <c r="AH100" s="13">
        <v>53740.130292200003</v>
      </c>
      <c r="AI100" s="12">
        <v>179111</v>
      </c>
      <c r="AJ100" s="12">
        <v>2.04466027959</v>
      </c>
      <c r="AK100" s="12">
        <v>16.5247763709</v>
      </c>
      <c r="AL100" s="12">
        <v>839081</v>
      </c>
      <c r="AM100" s="12">
        <v>116</v>
      </c>
      <c r="AN100" s="14">
        <v>1476</v>
      </c>
      <c r="AO100" s="13">
        <v>53739.143771399999</v>
      </c>
      <c r="AP100" s="12">
        <v>179111</v>
      </c>
      <c r="AQ100" s="12">
        <v>2.04466027959</v>
      </c>
      <c r="AR100" s="12">
        <v>15.5025572899</v>
      </c>
      <c r="AS100" s="12">
        <v>839082</v>
      </c>
      <c r="AT100" s="12">
        <v>116</v>
      </c>
      <c r="AU100" s="14">
        <v>1476</v>
      </c>
      <c r="AV100" s="21">
        <f t="shared" si="25"/>
        <v>2.3597859668000005</v>
      </c>
      <c r="AW100" s="21">
        <f t="shared" si="26"/>
        <v>0.98652080000465503</v>
      </c>
      <c r="AX100" s="21">
        <f t="shared" si="27"/>
        <v>0.10311872766999985</v>
      </c>
      <c r="AY100" s="21">
        <f t="shared" si="28"/>
        <v>1337</v>
      </c>
      <c r="AZ100" s="21">
        <f t="shared" si="29"/>
        <v>25255.221866999986</v>
      </c>
      <c r="BA100" s="21">
        <f t="shared" si="30"/>
        <v>26592.221866999986</v>
      </c>
      <c r="BB100" s="21">
        <f t="shared" si="31"/>
        <v>26592.221866999986</v>
      </c>
      <c r="BC100" s="21">
        <f t="shared" si="32"/>
        <v>26592.221866999986</v>
      </c>
      <c r="BD100" s="21">
        <f t="shared" si="33"/>
        <v>25255.221866999986</v>
      </c>
      <c r="BE100" s="21">
        <f t="shared" si="34"/>
        <v>25255.221866999986</v>
      </c>
      <c r="BF100" s="39">
        <f t="shared" si="35"/>
        <v>1</v>
      </c>
      <c r="BG100" s="39">
        <f t="shared" si="36"/>
        <v>1.0529395468010916</v>
      </c>
      <c r="BH100" s="39">
        <f t="shared" si="37"/>
        <v>1.0529395468010916</v>
      </c>
      <c r="BI100" s="39">
        <f t="shared" si="38"/>
        <v>1.0529395468010916</v>
      </c>
      <c r="BJ100" s="39">
        <f t="shared" si="39"/>
        <v>1</v>
      </c>
      <c r="BK100" s="39">
        <f t="shared" si="40"/>
        <v>1</v>
      </c>
      <c r="BL100" s="21">
        <f t="shared" si="41"/>
        <v>370600</v>
      </c>
      <c r="BM100" s="21">
        <f t="shared" si="42"/>
        <v>1.2641311386940097</v>
      </c>
      <c r="BN100" s="21">
        <f t="shared" si="43"/>
        <v>0.70996762007555314</v>
      </c>
      <c r="BO100" s="21">
        <f t="shared" si="44"/>
        <v>0</v>
      </c>
      <c r="BP100" s="21">
        <f t="shared" si="45"/>
        <v>-4.9946033459255263E-3</v>
      </c>
      <c r="BQ100" s="21">
        <f t="shared" si="46"/>
        <v>1.2641149487317862</v>
      </c>
      <c r="BR100" s="21">
        <f t="shared" si="47"/>
        <v>1.2641176470588236</v>
      </c>
    </row>
    <row r="101" spans="1:70">
      <c r="A101" s="13">
        <v>98</v>
      </c>
      <c r="B101" s="12">
        <v>364180</v>
      </c>
      <c r="C101" s="12">
        <v>435424</v>
      </c>
      <c r="D101" s="9">
        <f t="shared" si="24"/>
        <v>66346.856413300004</v>
      </c>
      <c r="E101" s="14">
        <v>66.346856413300003</v>
      </c>
      <c r="F101" s="13">
        <v>89702</v>
      </c>
      <c r="G101" s="12">
        <v>89702</v>
      </c>
      <c r="H101" s="12">
        <v>1.5405528666399999</v>
      </c>
      <c r="I101" s="12">
        <v>8.1294832611800008</v>
      </c>
      <c r="J101" s="12">
        <v>587722</v>
      </c>
      <c r="K101" s="12">
        <v>43</v>
      </c>
      <c r="L101" s="14">
        <v>3695</v>
      </c>
      <c r="M101" s="13">
        <v>1.1896489074700001</v>
      </c>
      <c r="N101" s="12">
        <v>103553</v>
      </c>
      <c r="O101" s="12">
        <v>1.1896489074700001</v>
      </c>
      <c r="P101" s="12">
        <v>9.1698684149199998</v>
      </c>
      <c r="Q101" s="12">
        <v>356507</v>
      </c>
      <c r="R101" s="12">
        <v>15</v>
      </c>
      <c r="S101" s="14">
        <v>1740</v>
      </c>
      <c r="T101" s="13">
        <v>8.4818006493499993</v>
      </c>
      <c r="U101" s="12">
        <v>91534</v>
      </c>
      <c r="V101" s="12">
        <v>1.2364529928600001</v>
      </c>
      <c r="W101" s="12">
        <v>8.6791325757600006</v>
      </c>
      <c r="X101" s="12">
        <v>211555</v>
      </c>
      <c r="Y101" s="12">
        <v>25</v>
      </c>
      <c r="Z101" s="9">
        <v>2942</v>
      </c>
      <c r="AA101" s="13">
        <v>7.0615867132899997</v>
      </c>
      <c r="AB101" s="12">
        <v>91534</v>
      </c>
      <c r="AC101" s="12">
        <v>1.2364529928600001</v>
      </c>
      <c r="AD101" s="12">
        <v>7.8735675657700002</v>
      </c>
      <c r="AE101" s="12">
        <v>203314</v>
      </c>
      <c r="AF101" s="12">
        <v>23</v>
      </c>
      <c r="AG101" s="14">
        <v>2942</v>
      </c>
      <c r="AH101" s="13">
        <v>26914.745993500001</v>
      </c>
      <c r="AI101" s="12">
        <v>89702</v>
      </c>
      <c r="AJ101" s="12">
        <v>1.54043023962</v>
      </c>
      <c r="AK101" s="12">
        <v>9.2826036435799999</v>
      </c>
      <c r="AL101" s="12">
        <v>587668</v>
      </c>
      <c r="AM101" s="12">
        <v>81</v>
      </c>
      <c r="AN101" s="14">
        <v>3702</v>
      </c>
      <c r="AO101" s="13">
        <v>26914.124964300001</v>
      </c>
      <c r="AP101" s="12">
        <v>89702</v>
      </c>
      <c r="AQ101" s="12">
        <v>1.54043023962</v>
      </c>
      <c r="AR101" s="12">
        <v>8.1295934371200005</v>
      </c>
      <c r="AS101" s="12">
        <v>587674</v>
      </c>
      <c r="AT101" s="12">
        <v>81</v>
      </c>
      <c r="AU101" s="14">
        <v>3702</v>
      </c>
      <c r="AV101" s="21">
        <f t="shared" si="25"/>
        <v>1.4202139360599997</v>
      </c>
      <c r="AW101" s="21">
        <f t="shared" si="26"/>
        <v>0.62102919999961159</v>
      </c>
      <c r="AX101" s="21">
        <f t="shared" si="27"/>
        <v>0.35090395916999984</v>
      </c>
      <c r="AY101" s="21">
        <f t="shared" si="28"/>
        <v>13851</v>
      </c>
      <c r="AZ101" s="21">
        <f t="shared" si="29"/>
        <v>23355.143586699996</v>
      </c>
      <c r="BA101" s="21">
        <f t="shared" si="30"/>
        <v>37206.143586699996</v>
      </c>
      <c r="BB101" s="21">
        <f t="shared" si="31"/>
        <v>25187.143586699996</v>
      </c>
      <c r="BC101" s="21">
        <f t="shared" si="32"/>
        <v>25187.143586699996</v>
      </c>
      <c r="BD101" s="21">
        <f t="shared" si="33"/>
        <v>23355.143586699996</v>
      </c>
      <c r="BE101" s="21">
        <f t="shared" si="34"/>
        <v>23355.143586699996</v>
      </c>
      <c r="BF101" s="39">
        <f t="shared" si="35"/>
        <v>1</v>
      </c>
      <c r="BG101" s="39">
        <f t="shared" si="36"/>
        <v>1.5930599376784693</v>
      </c>
      <c r="BH101" s="39">
        <f t="shared" si="37"/>
        <v>1.0784409649719844</v>
      </c>
      <c r="BI101" s="39">
        <f t="shared" si="38"/>
        <v>1.0784409649719844</v>
      </c>
      <c r="BJ101" s="39">
        <f t="shared" si="39"/>
        <v>1</v>
      </c>
      <c r="BK101" s="39">
        <f t="shared" si="40"/>
        <v>1</v>
      </c>
      <c r="BL101" s="21">
        <f t="shared" si="41"/>
        <v>211555</v>
      </c>
      <c r="BM101" s="21">
        <f t="shared" si="42"/>
        <v>1.7781049845193921</v>
      </c>
      <c r="BN101" s="21">
        <f t="shared" si="43"/>
        <v>0.68517406820921278</v>
      </c>
      <c r="BO101" s="21">
        <f t="shared" si="44"/>
        <v>0</v>
      </c>
      <c r="BP101" s="21">
        <f t="shared" si="45"/>
        <v>-3.8954409018931248E-2</v>
      </c>
      <c r="BQ101" s="21">
        <f t="shared" si="46"/>
        <v>1.7778497317482451</v>
      </c>
      <c r="BR101" s="21">
        <f t="shared" si="47"/>
        <v>1.7778780931672615</v>
      </c>
    </row>
    <row r="102" spans="1:70" ht="15.75" thickBot="1">
      <c r="A102" s="15">
        <v>99</v>
      </c>
      <c r="B102" s="16">
        <v>181206</v>
      </c>
      <c r="C102" s="16">
        <v>825191</v>
      </c>
      <c r="D102" s="9">
        <f t="shared" si="24"/>
        <v>111739.39141900001</v>
      </c>
      <c r="E102" s="17">
        <v>111.739391419</v>
      </c>
      <c r="F102" s="15">
        <v>139935</v>
      </c>
      <c r="G102" s="16">
        <v>139935</v>
      </c>
      <c r="H102" s="16">
        <v>2.08486327541</v>
      </c>
      <c r="I102" s="16">
        <v>12.303033486</v>
      </c>
      <c r="J102" s="16">
        <v>834864</v>
      </c>
      <c r="K102" s="16">
        <v>76</v>
      </c>
      <c r="L102" s="17">
        <v>2570</v>
      </c>
      <c r="M102" s="15">
        <v>1.83785918112</v>
      </c>
      <c r="N102" s="16">
        <v>156982</v>
      </c>
      <c r="O102" s="16">
        <v>1.83785918112</v>
      </c>
      <c r="P102" s="16">
        <v>13.1528712815</v>
      </c>
      <c r="Q102" s="16">
        <v>568432</v>
      </c>
      <c r="R102" s="16">
        <v>25</v>
      </c>
      <c r="S102" s="17">
        <v>2339</v>
      </c>
      <c r="T102" s="15">
        <v>13.1251198413</v>
      </c>
      <c r="U102" s="16">
        <v>143399</v>
      </c>
      <c r="V102" s="16">
        <v>1.87707198323</v>
      </c>
      <c r="W102" s="16">
        <v>13.362437445899999</v>
      </c>
      <c r="X102" s="16">
        <v>311390</v>
      </c>
      <c r="Y102" s="16">
        <v>37</v>
      </c>
      <c r="Z102" s="5">
        <v>2135</v>
      </c>
      <c r="AA102" s="13">
        <v>10.9173283911</v>
      </c>
      <c r="AB102" s="12">
        <v>143399</v>
      </c>
      <c r="AC102" s="12">
        <v>1.87707198323</v>
      </c>
      <c r="AD102" s="12">
        <v>12.1869873793</v>
      </c>
      <c r="AE102" s="12">
        <v>291294</v>
      </c>
      <c r="AF102" s="12">
        <v>34</v>
      </c>
      <c r="AG102" s="14">
        <v>2135</v>
      </c>
      <c r="AH102" s="13">
        <v>41986.503229200003</v>
      </c>
      <c r="AI102" s="12">
        <v>139935</v>
      </c>
      <c r="AJ102" s="12">
        <v>2.08486327541</v>
      </c>
      <c r="AK102" s="12">
        <v>13.6423541847</v>
      </c>
      <c r="AL102" s="12">
        <v>834834</v>
      </c>
      <c r="AM102" s="12">
        <v>117</v>
      </c>
      <c r="AN102" s="14">
        <v>2570</v>
      </c>
      <c r="AO102" s="13">
        <v>41985.620003999997</v>
      </c>
      <c r="AP102" s="12">
        <v>139935</v>
      </c>
      <c r="AQ102" s="12">
        <v>2.08486327541</v>
      </c>
      <c r="AR102" s="12">
        <v>12.303033486</v>
      </c>
      <c r="AS102" s="12">
        <v>834841</v>
      </c>
      <c r="AT102" s="12">
        <v>116</v>
      </c>
      <c r="AU102" s="14">
        <v>2570</v>
      </c>
      <c r="AV102" s="21">
        <f t="shared" si="25"/>
        <v>2.2077914502000002</v>
      </c>
      <c r="AW102" s="21">
        <f t="shared" si="26"/>
        <v>0.88322520000656368</v>
      </c>
      <c r="AX102" s="21">
        <f t="shared" si="27"/>
        <v>0.24700409429000003</v>
      </c>
      <c r="AY102" s="21">
        <f t="shared" si="28"/>
        <v>17047</v>
      </c>
      <c r="AZ102" s="21">
        <f t="shared" si="29"/>
        <v>28195.608580999993</v>
      </c>
      <c r="BA102" s="21">
        <f t="shared" si="30"/>
        <v>45242.608580999993</v>
      </c>
      <c r="BB102" s="21">
        <f t="shared" si="31"/>
        <v>31659.608580999993</v>
      </c>
      <c r="BC102" s="21">
        <f t="shared" si="32"/>
        <v>31659.608580999993</v>
      </c>
      <c r="BD102" s="21">
        <f t="shared" si="33"/>
        <v>28195.608580999993</v>
      </c>
      <c r="BE102" s="21">
        <f t="shared" si="34"/>
        <v>28195.608580999993</v>
      </c>
      <c r="BF102" s="39">
        <f t="shared" si="35"/>
        <v>1</v>
      </c>
      <c r="BG102" s="39">
        <f t="shared" si="36"/>
        <v>1.6045976965181508</v>
      </c>
      <c r="BH102" s="39">
        <f t="shared" si="37"/>
        <v>1.1228560110716768</v>
      </c>
      <c r="BI102" s="39">
        <f t="shared" si="38"/>
        <v>1.1228560110716768</v>
      </c>
      <c r="BJ102" s="39">
        <f t="shared" si="39"/>
        <v>1</v>
      </c>
      <c r="BK102" s="39">
        <f t="shared" si="40"/>
        <v>1</v>
      </c>
      <c r="BL102" s="21">
        <f t="shared" si="41"/>
        <v>311390</v>
      </c>
      <c r="BM102" s="21">
        <f t="shared" si="42"/>
        <v>1.6810880246636051</v>
      </c>
      <c r="BN102" s="21">
        <f t="shared" si="43"/>
        <v>0.82546645685474807</v>
      </c>
      <c r="BO102" s="21">
        <f t="shared" si="44"/>
        <v>0</v>
      </c>
      <c r="BP102" s="21">
        <f t="shared" si="45"/>
        <v>-6.4536433411477565E-2</v>
      </c>
      <c r="BQ102" s="21">
        <f t="shared" si="46"/>
        <v>1.680991682456084</v>
      </c>
      <c r="BR102" s="21">
        <f t="shared" si="47"/>
        <v>1.6810141623045056</v>
      </c>
    </row>
    <row r="103" spans="1:70">
      <c r="A103" s="11"/>
    </row>
    <row r="104" spans="1:70">
      <c r="A104" s="11"/>
    </row>
    <row r="106" spans="1:70">
      <c r="A106" s="21"/>
      <c r="B106" s="21"/>
      <c r="C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70">
      <c r="A107" s="21"/>
      <c r="B107" s="21"/>
      <c r="C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70">
      <c r="A108" s="21"/>
      <c r="B108" s="21"/>
      <c r="C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70">
      <c r="A109" s="21"/>
      <c r="B109" s="21"/>
      <c r="C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70">
      <c r="A110" s="21"/>
      <c r="B110" s="21"/>
      <c r="C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70">
      <c r="A111" s="21"/>
      <c r="B111" s="21"/>
      <c r="C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70">
      <c r="A112" s="21"/>
      <c r="B112" s="21"/>
      <c r="C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>
      <c r="A113" s="21"/>
      <c r="B113" s="21"/>
      <c r="C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>
      <c r="A114" s="21"/>
      <c r="B114" s="21"/>
      <c r="C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>
      <c r="A115" s="21"/>
      <c r="B115" s="21"/>
      <c r="C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>
      <c r="A116" s="21"/>
      <c r="B116" s="21"/>
      <c r="C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>
      <c r="A117" s="21"/>
      <c r="B117" s="21"/>
      <c r="C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>
      <c r="A118" s="21"/>
      <c r="B118" s="21"/>
      <c r="C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>
      <c r="A119" s="21"/>
      <c r="B119" s="21"/>
      <c r="C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>
      <c r="A120" s="21"/>
      <c r="B120" s="21"/>
      <c r="C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>
      <c r="A121" s="21"/>
      <c r="B121" s="21"/>
      <c r="C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>
      <c r="A122" s="21"/>
      <c r="B122" s="21"/>
      <c r="C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>
      <c r="A123" s="21"/>
      <c r="B123" s="21"/>
      <c r="C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>
      <c r="A124" s="21"/>
      <c r="B124" s="21"/>
      <c r="C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>
      <c r="A125" s="21"/>
      <c r="B125" s="21"/>
      <c r="C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>
      <c r="A126" s="21"/>
      <c r="B126" s="21"/>
      <c r="C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>
      <c r="A127" s="21"/>
      <c r="B127" s="21"/>
      <c r="C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>
      <c r="A128" s="21"/>
      <c r="B128" s="21"/>
      <c r="C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>
      <c r="A129" s="21"/>
      <c r="B129" s="21"/>
      <c r="C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>
      <c r="A130" s="21"/>
      <c r="B130" s="21"/>
      <c r="C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>
      <c r="A131" s="21"/>
      <c r="B131" s="21"/>
      <c r="C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>
      <c r="A132" s="21"/>
      <c r="B132" s="21"/>
      <c r="C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>
      <c r="A133" s="21"/>
      <c r="B133" s="21"/>
      <c r="C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>
      <c r="A134" s="21"/>
      <c r="B134" s="21"/>
      <c r="C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>
      <c r="A135" s="21"/>
      <c r="B135" s="21"/>
      <c r="C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>
      <c r="A136" s="21"/>
      <c r="B136" s="21"/>
      <c r="C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>
      <c r="A137" s="21"/>
      <c r="B137" s="21"/>
      <c r="C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>
      <c r="A138" s="21"/>
      <c r="B138" s="21"/>
      <c r="C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>
      <c r="A139" s="21"/>
      <c r="B139" s="21"/>
      <c r="C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>
      <c r="A140" s="21"/>
      <c r="B140" s="21"/>
      <c r="C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>
      <c r="A141" s="21"/>
      <c r="B141" s="21"/>
      <c r="C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>
      <c r="A142" s="21"/>
      <c r="B142" s="21"/>
      <c r="C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>
      <c r="A143" s="21"/>
      <c r="B143" s="21"/>
      <c r="C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>
      <c r="A144" s="21"/>
      <c r="B144" s="21"/>
      <c r="C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>
      <c r="A145" s="21"/>
      <c r="B145" s="21"/>
      <c r="C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>
      <c r="A146" s="21"/>
      <c r="B146" s="21"/>
      <c r="C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>
      <c r="A147" s="21"/>
      <c r="B147" s="21"/>
      <c r="C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>
      <c r="A148" s="21"/>
      <c r="B148" s="21"/>
      <c r="C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>
      <c r="A149" s="21"/>
      <c r="B149" s="21"/>
      <c r="C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>
      <c r="A150" s="21"/>
      <c r="B150" s="21"/>
      <c r="C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>
      <c r="A151" s="21"/>
      <c r="B151" s="21"/>
      <c r="C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>
      <c r="A152" s="21"/>
      <c r="B152" s="21"/>
      <c r="C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>
      <c r="A153" s="21"/>
      <c r="B153" s="21"/>
      <c r="C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>
      <c r="A154" s="21"/>
      <c r="B154" s="21"/>
      <c r="C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>
      <c r="A155" s="21"/>
      <c r="B155" s="21"/>
      <c r="C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>
      <c r="A156" s="21"/>
      <c r="B156" s="21"/>
      <c r="C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>
      <c r="A157" s="21"/>
      <c r="B157" s="21"/>
      <c r="C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>
      <c r="A158" s="21"/>
      <c r="B158" s="21"/>
      <c r="C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>
      <c r="A159" s="21"/>
      <c r="B159" s="21"/>
      <c r="C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>
      <c r="A160" s="21"/>
      <c r="B160" s="21"/>
      <c r="C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>
      <c r="A161" s="21"/>
      <c r="B161" s="21"/>
      <c r="C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>
      <c r="A162" s="21"/>
      <c r="B162" s="21"/>
      <c r="C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>
      <c r="A163" s="21"/>
      <c r="B163" s="21"/>
      <c r="C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>
      <c r="A164" s="21"/>
      <c r="B164" s="21"/>
      <c r="C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>
      <c r="A165" s="21"/>
      <c r="B165" s="21"/>
      <c r="C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>
      <c r="A166" s="21"/>
      <c r="B166" s="21"/>
      <c r="C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>
      <c r="A167" s="21"/>
      <c r="B167" s="21"/>
      <c r="C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>
      <c r="A168" s="21"/>
      <c r="B168" s="21"/>
      <c r="C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>
      <c r="A169" s="21"/>
      <c r="B169" s="21"/>
      <c r="C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>
      <c r="A170" s="21"/>
      <c r="B170" s="21"/>
      <c r="C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>
      <c r="A171" s="21"/>
      <c r="B171" s="21"/>
      <c r="C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>
      <c r="A172" s="21"/>
      <c r="B172" s="21"/>
      <c r="C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>
      <c r="A173" s="21"/>
      <c r="B173" s="21"/>
      <c r="C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>
      <c r="A174" s="21"/>
      <c r="B174" s="21"/>
      <c r="C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>
      <c r="A175" s="21"/>
      <c r="B175" s="21"/>
      <c r="C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>
      <c r="A176" s="21"/>
      <c r="B176" s="21"/>
      <c r="C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>
      <c r="A177" s="21"/>
      <c r="B177" s="21"/>
      <c r="C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>
      <c r="A178" s="21"/>
      <c r="B178" s="21"/>
      <c r="C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>
      <c r="A179" s="21"/>
      <c r="B179" s="21"/>
      <c r="C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>
      <c r="A180" s="21"/>
      <c r="B180" s="21"/>
      <c r="C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>
      <c r="A181" s="21"/>
      <c r="B181" s="21"/>
      <c r="C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>
      <c r="A182" s="21"/>
      <c r="B182" s="21"/>
      <c r="C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>
      <c r="A183" s="21"/>
      <c r="B183" s="21"/>
      <c r="C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>
      <c r="A184" s="21"/>
      <c r="B184" s="21"/>
      <c r="C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>
      <c r="A185" s="21"/>
      <c r="B185" s="21"/>
      <c r="C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>
      <c r="A186" s="21"/>
      <c r="B186" s="21"/>
      <c r="C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>
      <c r="A187" s="21"/>
      <c r="B187" s="21"/>
      <c r="C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>
      <c r="A188" s="21"/>
      <c r="B188" s="21"/>
      <c r="C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>
      <c r="A189" s="21"/>
      <c r="B189" s="21"/>
      <c r="C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>
      <c r="A190" s="21"/>
      <c r="B190" s="21"/>
      <c r="C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>
      <c r="A191" s="21"/>
      <c r="B191" s="21"/>
      <c r="C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>
      <c r="A192" s="21"/>
      <c r="B192" s="21"/>
      <c r="C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>
      <c r="A193" s="21"/>
      <c r="B193" s="21"/>
      <c r="C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>
      <c r="A194" s="21"/>
      <c r="B194" s="21"/>
      <c r="C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>
      <c r="A195" s="21"/>
      <c r="B195" s="21"/>
      <c r="C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>
      <c r="A196" s="21"/>
      <c r="B196" s="21"/>
      <c r="C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>
      <c r="A197" s="21"/>
      <c r="B197" s="21"/>
      <c r="C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>
      <c r="A198" s="21"/>
      <c r="B198" s="21"/>
      <c r="C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>
      <c r="A199" s="21"/>
      <c r="B199" s="21"/>
      <c r="C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>
      <c r="A200" s="21"/>
      <c r="B200" s="21"/>
      <c r="C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>
      <c r="A201" s="21"/>
      <c r="B201" s="21"/>
      <c r="C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>
      <c r="A202" s="21"/>
      <c r="B202" s="21"/>
      <c r="C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>
      <c r="A203" s="21"/>
      <c r="B203" s="21"/>
      <c r="C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>
      <c r="A204" s="21"/>
      <c r="B204" s="21"/>
      <c r="C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>
      <c r="A205" s="21"/>
      <c r="B205" s="21"/>
      <c r="C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</sheetData>
  <mergeCells count="6">
    <mergeCell ref="AO1:AU1"/>
    <mergeCell ref="F1:L1"/>
    <mergeCell ref="M1:S1"/>
    <mergeCell ref="T1:Z1"/>
    <mergeCell ref="AA1:AG1"/>
    <mergeCell ref="AH1:A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37"/>
  <sheetViews>
    <sheetView workbookViewId="0"/>
  </sheetViews>
  <sheetFormatPr defaultRowHeight="15"/>
  <sheetData>
    <row r="1" spans="1:1">
      <c r="A1" s="33" t="s">
        <v>41</v>
      </c>
    </row>
    <row r="20" spans="1:1">
      <c r="A20" s="21" t="s">
        <v>52</v>
      </c>
    </row>
    <row r="37" spans="1:1">
      <c r="A37" s="21" t="s">
        <v>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8"/>
  <sheetViews>
    <sheetView topLeftCell="A31" workbookViewId="0">
      <selection activeCell="A31" sqref="A31"/>
    </sheetView>
  </sheetViews>
  <sheetFormatPr defaultRowHeight="15"/>
  <cols>
    <col min="1" max="1" width="10.42578125" bestFit="1" customWidth="1"/>
  </cols>
  <sheetData>
    <row r="1" spans="1:3">
      <c r="A1" s="21" t="s">
        <v>33</v>
      </c>
      <c r="B1" s="21"/>
      <c r="C1" s="21"/>
    </row>
    <row r="2" spans="1:3">
      <c r="A2" s="21" t="s">
        <v>34</v>
      </c>
      <c r="B2" s="21" t="s">
        <v>35</v>
      </c>
      <c r="C2" s="21" t="s">
        <v>36</v>
      </c>
    </row>
    <row r="3" spans="1:3">
      <c r="A3" s="21"/>
      <c r="B3" s="21" t="s">
        <v>45</v>
      </c>
      <c r="C3" s="21" t="s">
        <v>46</v>
      </c>
    </row>
    <row r="20" spans="1:3">
      <c r="A20" s="21" t="s">
        <v>39</v>
      </c>
      <c r="B20" s="21"/>
      <c r="C20" s="21"/>
    </row>
    <row r="21" spans="1:3">
      <c r="A21" s="21" t="s">
        <v>34</v>
      </c>
      <c r="B21" s="21" t="s">
        <v>35</v>
      </c>
      <c r="C21" s="21" t="s">
        <v>36</v>
      </c>
    </row>
    <row r="22" spans="1:3">
      <c r="A22" s="21"/>
      <c r="B22" s="21" t="s">
        <v>45</v>
      </c>
      <c r="C22" s="21" t="s">
        <v>46</v>
      </c>
    </row>
    <row r="38" spans="1:3">
      <c r="A38" s="21" t="s">
        <v>48</v>
      </c>
      <c r="B38" s="21"/>
      <c r="C38" s="21"/>
    </row>
    <row r="39" spans="1:3">
      <c r="A39" s="21" t="s">
        <v>34</v>
      </c>
      <c r="B39" s="21" t="s">
        <v>35</v>
      </c>
      <c r="C39" s="21" t="s">
        <v>36</v>
      </c>
    </row>
    <row r="40" spans="1:3">
      <c r="A40" s="21"/>
      <c r="B40" s="21" t="s">
        <v>45</v>
      </c>
      <c r="C40" s="21" t="s">
        <v>46</v>
      </c>
    </row>
    <row r="58" spans="1:3">
      <c r="A58" s="21" t="s">
        <v>50</v>
      </c>
      <c r="B58" s="21"/>
      <c r="C58" s="21"/>
    </row>
    <row r="59" spans="1:3">
      <c r="A59" s="21" t="s">
        <v>34</v>
      </c>
      <c r="B59" s="21" t="s">
        <v>35</v>
      </c>
      <c r="C59" s="21" t="s">
        <v>36</v>
      </c>
    </row>
    <row r="60" spans="1:3">
      <c r="A60" s="21"/>
      <c r="B60" s="21" t="s">
        <v>45</v>
      </c>
      <c r="C60" s="21" t="s">
        <v>46</v>
      </c>
    </row>
    <row r="76" spans="1:3">
      <c r="A76" s="21" t="s">
        <v>47</v>
      </c>
      <c r="B76" s="21"/>
      <c r="C76" s="21"/>
    </row>
    <row r="77" spans="1:3">
      <c r="A77" s="21" t="s">
        <v>34</v>
      </c>
      <c r="B77" s="21" t="s">
        <v>35</v>
      </c>
      <c r="C77" s="21" t="s">
        <v>36</v>
      </c>
    </row>
    <row r="78" spans="1:3">
      <c r="A78" s="21"/>
      <c r="B78" s="21" t="s">
        <v>45</v>
      </c>
      <c r="C78" s="21" t="s">
        <v>46</v>
      </c>
    </row>
    <row r="96" spans="1:3">
      <c r="A96" s="21" t="s">
        <v>49</v>
      </c>
      <c r="B96" s="21"/>
      <c r="C96" s="21"/>
    </row>
    <row r="97" spans="1:3">
      <c r="A97" s="21" t="s">
        <v>34</v>
      </c>
      <c r="B97" s="21" t="s">
        <v>35</v>
      </c>
      <c r="C97" s="21" t="s">
        <v>36</v>
      </c>
    </row>
    <row r="98" spans="1:3">
      <c r="A98" s="21"/>
      <c r="B98" s="21" t="s">
        <v>45</v>
      </c>
      <c r="C98" s="21" t="s">
        <v>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6:D47"/>
  <sheetViews>
    <sheetView tabSelected="1" workbookViewId="0"/>
  </sheetViews>
  <sheetFormatPr defaultRowHeight="15"/>
  <sheetData>
    <row r="26" spans="1:1">
      <c r="A26" s="21" t="s">
        <v>81</v>
      </c>
    </row>
    <row r="44" spans="1:4">
      <c r="A44" s="21" t="s">
        <v>78</v>
      </c>
    </row>
    <row r="45" spans="1:4">
      <c r="A45" s="33" t="s">
        <v>9</v>
      </c>
      <c r="B45" s="33" t="s">
        <v>10</v>
      </c>
      <c r="C45" s="33" t="s">
        <v>79</v>
      </c>
      <c r="D45" s="33" t="s">
        <v>80</v>
      </c>
    </row>
    <row r="46" spans="1:4">
      <c r="A46" s="33">
        <f>AVERAGE(Data!J3:J104)</f>
        <v>469202.83</v>
      </c>
      <c r="B46" s="33">
        <f>AVERAGE(Data!Q3:Q104)</f>
        <v>272280.99</v>
      </c>
      <c r="C46" s="33">
        <f>AVERAGE(Data!X3:X104)</f>
        <v>184475.72</v>
      </c>
      <c r="D46" s="33">
        <f>AVERAGE(Data!AL3:AL104)</f>
        <v>469173.89</v>
      </c>
    </row>
    <row r="47" spans="1:4">
      <c r="A47" s="21"/>
      <c r="B47" s="21"/>
      <c r="C47" s="21"/>
      <c r="D47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1"/>
  <sheetViews>
    <sheetView workbookViewId="0"/>
  </sheetViews>
  <sheetFormatPr defaultRowHeight="15"/>
  <cols>
    <col min="1" max="6" width="11.85546875" bestFit="1" customWidth="1"/>
  </cols>
  <sheetData>
    <row r="1" spans="1:12">
      <c r="A1" s="21" t="s">
        <v>21</v>
      </c>
      <c r="B1" s="21" t="s">
        <v>22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  <c r="L1" s="21" t="s">
        <v>32</v>
      </c>
    </row>
    <row r="2" spans="1:12">
      <c r="A2" s="21">
        <f>MIN(SHORTEST_SOLUTION)</f>
        <v>3265</v>
      </c>
      <c r="B2">
        <f>MIN(FASTEST_SOLUTION)</f>
        <v>6.1198231978500002E-2</v>
      </c>
      <c r="C2">
        <f>MIN(ECONOMIC1_SOLUTION)</f>
        <v>0.36183686868699999</v>
      </c>
      <c r="D2">
        <f>MIN(ECONOMIC2_SOLUTION)</f>
        <v>0.29344550172099998</v>
      </c>
      <c r="E2">
        <f>MIN(HYBRID1_SOLUTION)</f>
        <v>979.67435880100004</v>
      </c>
      <c r="F2">
        <f>MIN(HYBRID2_SOLUTION)</f>
        <v>979.64682612700005</v>
      </c>
      <c r="G2">
        <v>3418.93</v>
      </c>
      <c r="H2">
        <v>3.7295518060315003E-2</v>
      </c>
      <c r="I2">
        <v>0.29217889610413</v>
      </c>
      <c r="J2">
        <v>0.24624203679679002</v>
      </c>
      <c r="K2">
        <v>1025.80808432199</v>
      </c>
      <c r="L2">
        <v>1025.7891042787298</v>
      </c>
    </row>
    <row r="3" spans="1:12">
      <c r="A3" s="21">
        <f t="shared" ref="A3:A34" si="0">A2+DIFF1</f>
        <v>6683.93</v>
      </c>
      <c r="B3" s="21">
        <f t="shared" ref="B3:B34" si="1">B2+DIFF2</f>
        <v>9.8493750038814998E-2</v>
      </c>
      <c r="C3" s="21">
        <f t="shared" ref="C3:C34" si="2">C2+DIFF3</f>
        <v>0.65401576479112999</v>
      </c>
      <c r="D3" s="21">
        <f t="shared" ref="D3:D34" si="3">D2+DIFF4</f>
        <v>0.53968753851778994</v>
      </c>
      <c r="E3" s="21">
        <f t="shared" ref="E3:E34" si="4">E2+DIFF5</f>
        <v>2005.4824431229899</v>
      </c>
      <c r="F3" s="21">
        <f t="shared" ref="F3:F34" si="5">F2+DIFF6</f>
        <v>2005.4359304057298</v>
      </c>
    </row>
    <row r="4" spans="1:12">
      <c r="A4" s="21">
        <f t="shared" si="0"/>
        <v>10102.86</v>
      </c>
      <c r="B4" s="21">
        <f t="shared" si="1"/>
        <v>0.13578926809913</v>
      </c>
      <c r="C4" s="21">
        <f t="shared" si="2"/>
        <v>0.94619466089526005</v>
      </c>
      <c r="D4" s="21">
        <f t="shared" si="3"/>
        <v>0.78592957531457996</v>
      </c>
      <c r="E4" s="21">
        <f t="shared" si="4"/>
        <v>3031.2905274449799</v>
      </c>
      <c r="F4" s="21">
        <f t="shared" si="5"/>
        <v>3031.2250346844594</v>
      </c>
    </row>
    <row r="5" spans="1:12">
      <c r="A5" s="21">
        <f t="shared" si="0"/>
        <v>13521.79</v>
      </c>
      <c r="B5" s="21">
        <f t="shared" si="1"/>
        <v>0.173084786159445</v>
      </c>
      <c r="C5" s="21">
        <f t="shared" si="2"/>
        <v>1.2383735569993901</v>
      </c>
      <c r="D5" s="21">
        <f t="shared" si="3"/>
        <v>1.03217161211137</v>
      </c>
      <c r="E5" s="21">
        <f t="shared" si="4"/>
        <v>4057.09861176697</v>
      </c>
      <c r="F5" s="21">
        <f t="shared" si="5"/>
        <v>4057.014138963189</v>
      </c>
    </row>
    <row r="6" spans="1:12">
      <c r="A6" s="21">
        <f t="shared" si="0"/>
        <v>16940.72</v>
      </c>
      <c r="B6" s="21">
        <f t="shared" si="1"/>
        <v>0.21038030421976001</v>
      </c>
      <c r="C6" s="21">
        <f t="shared" si="2"/>
        <v>1.5305524531035202</v>
      </c>
      <c r="D6" s="21">
        <f t="shared" si="3"/>
        <v>1.2784136489081601</v>
      </c>
      <c r="E6" s="21">
        <f t="shared" si="4"/>
        <v>5082.9066960889595</v>
      </c>
      <c r="F6" s="21">
        <f t="shared" si="5"/>
        <v>5082.8032432419186</v>
      </c>
    </row>
    <row r="7" spans="1:12">
      <c r="A7" s="21">
        <f t="shared" si="0"/>
        <v>20359.650000000001</v>
      </c>
      <c r="B7" s="21">
        <f t="shared" si="1"/>
        <v>0.24767582228007501</v>
      </c>
      <c r="C7" s="21">
        <f t="shared" si="2"/>
        <v>1.8227313492076502</v>
      </c>
      <c r="D7" s="21">
        <f t="shared" si="3"/>
        <v>1.5246556857049502</v>
      </c>
      <c r="E7" s="21">
        <f t="shared" si="4"/>
        <v>6108.71478041095</v>
      </c>
      <c r="F7" s="21">
        <f t="shared" si="5"/>
        <v>6108.5923475206482</v>
      </c>
    </row>
    <row r="8" spans="1:12">
      <c r="A8" s="21">
        <f t="shared" si="0"/>
        <v>23778.58</v>
      </c>
      <c r="B8" s="21">
        <f t="shared" si="1"/>
        <v>0.28497134034039001</v>
      </c>
      <c r="C8" s="21">
        <f t="shared" si="2"/>
        <v>2.1149102453117803</v>
      </c>
      <c r="D8" s="21">
        <f t="shared" si="3"/>
        <v>1.7708977225017404</v>
      </c>
      <c r="E8" s="21">
        <f t="shared" si="4"/>
        <v>7134.5228647329404</v>
      </c>
      <c r="F8" s="21">
        <f t="shared" si="5"/>
        <v>7134.3814517993778</v>
      </c>
    </row>
    <row r="9" spans="1:12">
      <c r="A9" s="21">
        <f t="shared" si="0"/>
        <v>27197.510000000002</v>
      </c>
      <c r="B9" s="21">
        <f t="shared" si="1"/>
        <v>0.32226685840070501</v>
      </c>
      <c r="C9" s="21">
        <f t="shared" si="2"/>
        <v>2.4070891414159101</v>
      </c>
      <c r="D9" s="21">
        <f t="shared" si="3"/>
        <v>2.0171397592985305</v>
      </c>
      <c r="E9" s="21">
        <f t="shared" si="4"/>
        <v>8160.3309490549309</v>
      </c>
      <c r="F9" s="21">
        <f t="shared" si="5"/>
        <v>8160.1705560781074</v>
      </c>
    </row>
    <row r="10" spans="1:12">
      <c r="A10" s="21">
        <f t="shared" si="0"/>
        <v>30616.440000000002</v>
      </c>
      <c r="B10" s="21">
        <f t="shared" si="1"/>
        <v>0.35956237646102002</v>
      </c>
      <c r="C10" s="21">
        <f t="shared" si="2"/>
        <v>2.69926803752004</v>
      </c>
      <c r="D10" s="21">
        <f t="shared" si="3"/>
        <v>2.2633817960953206</v>
      </c>
      <c r="E10" s="21">
        <f t="shared" si="4"/>
        <v>9186.1390333769214</v>
      </c>
      <c r="F10" s="21">
        <f t="shared" si="5"/>
        <v>9185.959660356837</v>
      </c>
    </row>
    <row r="11" spans="1:12">
      <c r="A11" s="21">
        <f t="shared" si="0"/>
        <v>34035.370000000003</v>
      </c>
      <c r="B11" s="21">
        <f t="shared" si="1"/>
        <v>0.39685789452133502</v>
      </c>
      <c r="C11" s="21">
        <f t="shared" si="2"/>
        <v>2.9914469336241698</v>
      </c>
      <c r="D11" s="21">
        <f t="shared" si="3"/>
        <v>2.5096238328921108</v>
      </c>
      <c r="E11" s="21">
        <f t="shared" si="4"/>
        <v>10211.947117698912</v>
      </c>
      <c r="F11" s="21">
        <f t="shared" si="5"/>
        <v>10211.748764635568</v>
      </c>
    </row>
    <row r="12" spans="1:12">
      <c r="A12" s="21">
        <f t="shared" si="0"/>
        <v>37454.300000000003</v>
      </c>
      <c r="B12" s="21">
        <f t="shared" si="1"/>
        <v>0.43415341258165002</v>
      </c>
      <c r="C12" s="21">
        <f t="shared" si="2"/>
        <v>3.2836258297282996</v>
      </c>
      <c r="D12" s="21">
        <f t="shared" si="3"/>
        <v>2.7558658696889009</v>
      </c>
      <c r="E12" s="21">
        <f t="shared" si="4"/>
        <v>11237.755202020902</v>
      </c>
      <c r="F12" s="21">
        <f t="shared" si="5"/>
        <v>11237.537868914298</v>
      </c>
    </row>
    <row r="13" spans="1:12">
      <c r="A13" s="21">
        <f t="shared" si="0"/>
        <v>40873.230000000003</v>
      </c>
      <c r="B13" s="21">
        <f t="shared" si="1"/>
        <v>0.47144893064196502</v>
      </c>
      <c r="C13" s="21">
        <f t="shared" si="2"/>
        <v>3.5758047258324295</v>
      </c>
      <c r="D13" s="21">
        <f t="shared" si="3"/>
        <v>3.002107906485691</v>
      </c>
      <c r="E13" s="21">
        <f t="shared" si="4"/>
        <v>12263.563286342893</v>
      </c>
      <c r="F13" s="21">
        <f t="shared" si="5"/>
        <v>12263.326973193029</v>
      </c>
    </row>
    <row r="14" spans="1:12">
      <c r="A14" s="21">
        <f t="shared" si="0"/>
        <v>44292.160000000003</v>
      </c>
      <c r="B14" s="21">
        <f t="shared" si="1"/>
        <v>0.50874444870228008</v>
      </c>
      <c r="C14" s="21">
        <f t="shared" si="2"/>
        <v>3.8679836219365593</v>
      </c>
      <c r="D14" s="21">
        <f t="shared" si="3"/>
        <v>3.2483499432824812</v>
      </c>
      <c r="E14" s="21">
        <f t="shared" si="4"/>
        <v>13289.371370664883</v>
      </c>
      <c r="F14" s="21">
        <f t="shared" si="5"/>
        <v>13289.116077471759</v>
      </c>
    </row>
    <row r="15" spans="1:12">
      <c r="A15" s="21">
        <f t="shared" si="0"/>
        <v>47711.090000000004</v>
      </c>
      <c r="B15" s="21">
        <f t="shared" si="1"/>
        <v>0.54603996676259503</v>
      </c>
      <c r="C15" s="21">
        <f t="shared" si="2"/>
        <v>4.1601625180406892</v>
      </c>
      <c r="D15" s="21">
        <f t="shared" si="3"/>
        <v>3.4945919800792713</v>
      </c>
      <c r="E15" s="21">
        <f t="shared" si="4"/>
        <v>14315.179454986874</v>
      </c>
      <c r="F15" s="21">
        <f t="shared" si="5"/>
        <v>14314.90518175049</v>
      </c>
    </row>
    <row r="16" spans="1:12">
      <c r="A16" s="21">
        <f t="shared" si="0"/>
        <v>51130.020000000004</v>
      </c>
      <c r="B16" s="21">
        <f t="shared" si="1"/>
        <v>0.58333548482290998</v>
      </c>
      <c r="C16" s="21">
        <f t="shared" si="2"/>
        <v>4.4523414141448194</v>
      </c>
      <c r="D16" s="21">
        <f t="shared" si="3"/>
        <v>3.7408340168760614</v>
      </c>
      <c r="E16" s="21">
        <f t="shared" si="4"/>
        <v>15340.987539308864</v>
      </c>
      <c r="F16" s="21">
        <f t="shared" si="5"/>
        <v>15340.69428602922</v>
      </c>
    </row>
    <row r="17" spans="1:6">
      <c r="A17" s="21">
        <f t="shared" si="0"/>
        <v>54548.950000000004</v>
      </c>
      <c r="B17" s="21">
        <f t="shared" si="1"/>
        <v>0.62063100288322492</v>
      </c>
      <c r="C17" s="21">
        <f t="shared" si="2"/>
        <v>4.7445203102489497</v>
      </c>
      <c r="D17" s="21">
        <f t="shared" si="3"/>
        <v>3.9870760536728516</v>
      </c>
      <c r="E17" s="21">
        <f t="shared" si="4"/>
        <v>16366.795623630855</v>
      </c>
      <c r="F17" s="21">
        <f t="shared" si="5"/>
        <v>16366.483390307951</v>
      </c>
    </row>
    <row r="18" spans="1:6">
      <c r="A18" s="21">
        <f t="shared" si="0"/>
        <v>57967.880000000005</v>
      </c>
      <c r="B18" s="21">
        <f t="shared" si="1"/>
        <v>0.65792652094353987</v>
      </c>
      <c r="C18" s="21">
        <f t="shared" si="2"/>
        <v>5.03669920635308</v>
      </c>
      <c r="D18" s="21">
        <f t="shared" si="3"/>
        <v>4.2333180904696412</v>
      </c>
      <c r="E18" s="21">
        <f t="shared" si="4"/>
        <v>17392.603707952843</v>
      </c>
      <c r="F18" s="21">
        <f t="shared" si="5"/>
        <v>17392.272494586679</v>
      </c>
    </row>
    <row r="19" spans="1:6">
      <c r="A19" s="21">
        <f t="shared" si="0"/>
        <v>61386.810000000005</v>
      </c>
      <c r="B19" s="21">
        <f t="shared" si="1"/>
        <v>0.69522203900385482</v>
      </c>
      <c r="C19" s="21">
        <f t="shared" si="2"/>
        <v>5.3288781024572103</v>
      </c>
      <c r="D19" s="21">
        <f t="shared" si="3"/>
        <v>4.4795601272664314</v>
      </c>
      <c r="E19" s="21">
        <f t="shared" si="4"/>
        <v>18418.411792274834</v>
      </c>
      <c r="F19" s="21">
        <f t="shared" si="5"/>
        <v>18418.06159886541</v>
      </c>
    </row>
    <row r="20" spans="1:6">
      <c r="A20" s="21">
        <f t="shared" si="0"/>
        <v>64805.740000000005</v>
      </c>
      <c r="B20" s="21">
        <f t="shared" si="1"/>
        <v>0.73251755706416977</v>
      </c>
      <c r="C20" s="21">
        <f t="shared" si="2"/>
        <v>5.6210569985613406</v>
      </c>
      <c r="D20" s="21">
        <f t="shared" si="3"/>
        <v>4.7258021640632215</v>
      </c>
      <c r="E20" s="21">
        <f t="shared" si="4"/>
        <v>19444.219876596824</v>
      </c>
      <c r="F20" s="21">
        <f t="shared" si="5"/>
        <v>19443.85070314414</v>
      </c>
    </row>
    <row r="21" spans="1:6">
      <c r="A21" s="21">
        <f t="shared" si="0"/>
        <v>68224.67</v>
      </c>
      <c r="B21" s="21">
        <f t="shared" si="1"/>
        <v>0.76981307512448471</v>
      </c>
      <c r="C21" s="21">
        <f t="shared" si="2"/>
        <v>5.9132358946654708</v>
      </c>
      <c r="D21" s="21">
        <f t="shared" si="3"/>
        <v>4.9720442008600116</v>
      </c>
      <c r="E21" s="21">
        <f t="shared" si="4"/>
        <v>20470.027960918815</v>
      </c>
      <c r="F21" s="21">
        <f t="shared" si="5"/>
        <v>20469.639807422871</v>
      </c>
    </row>
    <row r="22" spans="1:6">
      <c r="A22" s="21">
        <f t="shared" si="0"/>
        <v>71643.599999999991</v>
      </c>
      <c r="B22" s="21">
        <f t="shared" si="1"/>
        <v>0.80710859318479966</v>
      </c>
      <c r="C22" s="21">
        <f t="shared" si="2"/>
        <v>6.2054147907696011</v>
      </c>
      <c r="D22" s="21">
        <f t="shared" si="3"/>
        <v>5.2182862376568018</v>
      </c>
      <c r="E22" s="21">
        <f t="shared" si="4"/>
        <v>21495.836045240805</v>
      </c>
      <c r="F22" s="21">
        <f t="shared" si="5"/>
        <v>21495.428911701601</v>
      </c>
    </row>
    <row r="23" spans="1:6">
      <c r="A23" s="21">
        <f t="shared" si="0"/>
        <v>75062.529999999984</v>
      </c>
      <c r="B23" s="21">
        <f t="shared" si="1"/>
        <v>0.84440411124511461</v>
      </c>
      <c r="C23" s="21">
        <f t="shared" si="2"/>
        <v>6.4975936868737314</v>
      </c>
      <c r="D23" s="21">
        <f t="shared" si="3"/>
        <v>5.4645282744535919</v>
      </c>
      <c r="E23" s="21">
        <f t="shared" si="4"/>
        <v>22521.644129562796</v>
      </c>
      <c r="F23" s="21">
        <f t="shared" si="5"/>
        <v>22521.218015980332</v>
      </c>
    </row>
    <row r="24" spans="1:6">
      <c r="A24" s="21">
        <f t="shared" si="0"/>
        <v>78481.459999999977</v>
      </c>
      <c r="B24" s="21">
        <f t="shared" si="1"/>
        <v>0.88169962930542956</v>
      </c>
      <c r="C24" s="21">
        <f t="shared" si="2"/>
        <v>6.7897725829778617</v>
      </c>
      <c r="D24" s="21">
        <f t="shared" si="3"/>
        <v>5.710770311250382</v>
      </c>
      <c r="E24" s="21">
        <f t="shared" si="4"/>
        <v>23547.452213884786</v>
      </c>
      <c r="F24" s="21">
        <f t="shared" si="5"/>
        <v>23547.007120259063</v>
      </c>
    </row>
    <row r="25" spans="1:6">
      <c r="A25" s="21">
        <f t="shared" si="0"/>
        <v>81900.38999999997</v>
      </c>
      <c r="B25" s="21">
        <f t="shared" si="1"/>
        <v>0.9189951473657445</v>
      </c>
      <c r="C25" s="21">
        <f t="shared" si="2"/>
        <v>7.081951479081992</v>
      </c>
      <c r="D25" s="21">
        <f t="shared" si="3"/>
        <v>5.9570123480471722</v>
      </c>
      <c r="E25" s="21">
        <f t="shared" si="4"/>
        <v>24573.260298206776</v>
      </c>
      <c r="F25" s="21">
        <f t="shared" si="5"/>
        <v>24572.796224537793</v>
      </c>
    </row>
    <row r="26" spans="1:6">
      <c r="A26" s="21">
        <f t="shared" si="0"/>
        <v>85319.319999999963</v>
      </c>
      <c r="B26" s="21">
        <f t="shared" si="1"/>
        <v>0.95629066542605945</v>
      </c>
      <c r="C26" s="21">
        <f t="shared" si="2"/>
        <v>7.3741303751861222</v>
      </c>
      <c r="D26" s="21">
        <f t="shared" si="3"/>
        <v>6.2032543848439623</v>
      </c>
      <c r="E26" s="21">
        <f t="shared" si="4"/>
        <v>25599.068382528767</v>
      </c>
      <c r="F26" s="21">
        <f t="shared" si="5"/>
        <v>25598.585328816524</v>
      </c>
    </row>
    <row r="27" spans="1:6">
      <c r="A27" s="21">
        <f t="shared" si="0"/>
        <v>88738.249999999956</v>
      </c>
      <c r="B27" s="21">
        <f t="shared" si="1"/>
        <v>0.9935861834863744</v>
      </c>
      <c r="C27" s="21">
        <f t="shared" si="2"/>
        <v>7.6663092712902525</v>
      </c>
      <c r="D27" s="21">
        <f t="shared" si="3"/>
        <v>6.4494964216407524</v>
      </c>
      <c r="E27" s="21">
        <f t="shared" si="4"/>
        <v>26624.876466850757</v>
      </c>
      <c r="F27" s="21">
        <f t="shared" si="5"/>
        <v>26624.374433095254</v>
      </c>
    </row>
    <row r="28" spans="1:6">
      <c r="A28" s="21">
        <f t="shared" si="0"/>
        <v>92157.179999999949</v>
      </c>
      <c r="B28" s="21">
        <f t="shared" si="1"/>
        <v>1.0308817015466893</v>
      </c>
      <c r="C28" s="21">
        <f t="shared" si="2"/>
        <v>7.9584881673943828</v>
      </c>
      <c r="D28" s="21">
        <f t="shared" si="3"/>
        <v>6.6957384584375426</v>
      </c>
      <c r="E28" s="21">
        <f t="shared" si="4"/>
        <v>27650.684551172748</v>
      </c>
      <c r="F28" s="21">
        <f t="shared" si="5"/>
        <v>27650.163537373985</v>
      </c>
    </row>
    <row r="29" spans="1:6">
      <c r="A29" s="21">
        <f t="shared" si="0"/>
        <v>95576.109999999942</v>
      </c>
      <c r="B29" s="21">
        <f t="shared" si="1"/>
        <v>1.0681772196070043</v>
      </c>
      <c r="C29" s="21">
        <f t="shared" si="2"/>
        <v>8.2506670634985131</v>
      </c>
      <c r="D29" s="21">
        <f t="shared" si="3"/>
        <v>6.9419804952343327</v>
      </c>
      <c r="E29" s="21">
        <f t="shared" si="4"/>
        <v>28676.492635494738</v>
      </c>
      <c r="F29" s="21">
        <f t="shared" si="5"/>
        <v>28675.952641652715</v>
      </c>
    </row>
    <row r="30" spans="1:6">
      <c r="A30" s="21">
        <f t="shared" si="0"/>
        <v>98995.039999999935</v>
      </c>
      <c r="B30" s="21">
        <f t="shared" si="1"/>
        <v>1.1054727376673192</v>
      </c>
      <c r="C30" s="21">
        <f t="shared" si="2"/>
        <v>8.5428459596026425</v>
      </c>
      <c r="D30" s="21">
        <f t="shared" si="3"/>
        <v>7.1882225320311228</v>
      </c>
      <c r="E30" s="21">
        <f t="shared" si="4"/>
        <v>29702.300719816729</v>
      </c>
      <c r="F30" s="21">
        <f t="shared" si="5"/>
        <v>29701.741745931446</v>
      </c>
    </row>
    <row r="31" spans="1:6">
      <c r="A31" s="21">
        <f t="shared" si="0"/>
        <v>102413.96999999993</v>
      </c>
      <c r="B31" s="21">
        <f t="shared" si="1"/>
        <v>1.1427682557276342</v>
      </c>
      <c r="C31" s="21">
        <f t="shared" si="2"/>
        <v>8.8350248557067719</v>
      </c>
      <c r="D31" s="21">
        <f t="shared" si="3"/>
        <v>7.434464568827913</v>
      </c>
      <c r="E31" s="21">
        <f t="shared" si="4"/>
        <v>30728.108804138719</v>
      </c>
      <c r="F31" s="21">
        <f t="shared" si="5"/>
        <v>30727.530850210176</v>
      </c>
    </row>
    <row r="32" spans="1:6">
      <c r="A32" s="21">
        <f t="shared" si="0"/>
        <v>105832.89999999992</v>
      </c>
      <c r="B32" s="21">
        <f t="shared" si="1"/>
        <v>1.1800637737879491</v>
      </c>
      <c r="C32" s="21">
        <f t="shared" si="2"/>
        <v>9.1272037518109013</v>
      </c>
      <c r="D32" s="21">
        <f t="shared" si="3"/>
        <v>7.6807066056247031</v>
      </c>
      <c r="E32" s="21">
        <f t="shared" si="4"/>
        <v>31753.91688846071</v>
      </c>
      <c r="F32" s="21">
        <f t="shared" si="5"/>
        <v>31753.319954488907</v>
      </c>
    </row>
    <row r="33" spans="1:6">
      <c r="A33" s="21">
        <f t="shared" si="0"/>
        <v>109251.82999999991</v>
      </c>
      <c r="B33" s="21">
        <f t="shared" si="1"/>
        <v>1.2173592918482641</v>
      </c>
      <c r="C33" s="21">
        <f t="shared" si="2"/>
        <v>9.4193826479150307</v>
      </c>
      <c r="D33" s="21">
        <f t="shared" si="3"/>
        <v>7.9269486424214932</v>
      </c>
      <c r="E33" s="21">
        <f t="shared" si="4"/>
        <v>32779.7249727827</v>
      </c>
      <c r="F33" s="21">
        <f t="shared" si="5"/>
        <v>32779.109058767637</v>
      </c>
    </row>
    <row r="34" spans="1:6">
      <c r="A34" s="21">
        <f t="shared" si="0"/>
        <v>112670.75999999991</v>
      </c>
      <c r="B34" s="21">
        <f t="shared" si="1"/>
        <v>1.254654809908579</v>
      </c>
      <c r="C34" s="21">
        <f t="shared" si="2"/>
        <v>9.7115615440191601</v>
      </c>
      <c r="D34" s="21">
        <f t="shared" si="3"/>
        <v>8.1731906792182833</v>
      </c>
      <c r="E34" s="21">
        <f t="shared" si="4"/>
        <v>33805.533057104687</v>
      </c>
      <c r="F34" s="21">
        <f t="shared" si="5"/>
        <v>33804.898163046368</v>
      </c>
    </row>
    <row r="35" spans="1:6">
      <c r="A35" s="21">
        <f t="shared" ref="A35:A66" si="6">A34+DIFF1</f>
        <v>116089.6899999999</v>
      </c>
      <c r="B35" s="21">
        <f t="shared" ref="B35:B66" si="7">B34+DIFF2</f>
        <v>1.291950327968894</v>
      </c>
      <c r="C35" s="21">
        <f t="shared" ref="C35:C66" si="8">C34+DIFF3</f>
        <v>10.003740440123289</v>
      </c>
      <c r="D35" s="21">
        <f t="shared" ref="D35:D66" si="9">D34+DIFF4</f>
        <v>8.4194327160150735</v>
      </c>
      <c r="E35" s="21">
        <f t="shared" ref="E35:E66" si="10">E34+DIFF5</f>
        <v>34831.341141426674</v>
      </c>
      <c r="F35" s="21">
        <f t="shared" ref="F35:F66" si="11">F34+DIFF6</f>
        <v>34830.687267325098</v>
      </c>
    </row>
    <row r="36" spans="1:6">
      <c r="A36" s="21">
        <f t="shared" si="6"/>
        <v>119508.61999999989</v>
      </c>
      <c r="B36" s="21">
        <f t="shared" si="7"/>
        <v>1.3292458460292089</v>
      </c>
      <c r="C36" s="21">
        <f t="shared" si="8"/>
        <v>10.295919336227419</v>
      </c>
      <c r="D36" s="21">
        <f t="shared" si="9"/>
        <v>8.6656747528118636</v>
      </c>
      <c r="E36" s="21">
        <f t="shared" si="10"/>
        <v>35857.149225748661</v>
      </c>
      <c r="F36" s="21">
        <f t="shared" si="11"/>
        <v>35856.476371603829</v>
      </c>
    </row>
    <row r="37" spans="1:6">
      <c r="A37" s="21">
        <f t="shared" si="6"/>
        <v>122927.54999999989</v>
      </c>
      <c r="B37" s="21">
        <f t="shared" si="7"/>
        <v>1.3665413640895239</v>
      </c>
      <c r="C37" s="21">
        <f t="shared" si="8"/>
        <v>10.588098232331548</v>
      </c>
      <c r="D37" s="21">
        <f t="shared" si="9"/>
        <v>8.9119167896086537</v>
      </c>
      <c r="E37" s="21">
        <f t="shared" si="10"/>
        <v>36882.957310070648</v>
      </c>
      <c r="F37" s="21">
        <f t="shared" si="11"/>
        <v>36882.265475882559</v>
      </c>
    </row>
    <row r="38" spans="1:6">
      <c r="A38" s="21">
        <f t="shared" si="6"/>
        <v>126346.47999999988</v>
      </c>
      <c r="B38" s="21">
        <f t="shared" si="7"/>
        <v>1.4038368821498388</v>
      </c>
      <c r="C38" s="21">
        <f t="shared" si="8"/>
        <v>10.880277128435678</v>
      </c>
      <c r="D38" s="21">
        <f t="shared" si="9"/>
        <v>9.1581588264054439</v>
      </c>
      <c r="E38" s="21">
        <f t="shared" si="10"/>
        <v>37908.765394392634</v>
      </c>
      <c r="F38" s="21">
        <f t="shared" si="11"/>
        <v>37908.05458016129</v>
      </c>
    </row>
    <row r="39" spans="1:6">
      <c r="A39" s="21">
        <f t="shared" si="6"/>
        <v>129765.40999999987</v>
      </c>
      <c r="B39" s="21">
        <f t="shared" si="7"/>
        <v>1.4411324002101538</v>
      </c>
      <c r="C39" s="21">
        <f t="shared" si="8"/>
        <v>11.172456024539807</v>
      </c>
      <c r="D39" s="21">
        <f t="shared" si="9"/>
        <v>9.404400863202234</v>
      </c>
      <c r="E39" s="21">
        <f t="shared" si="10"/>
        <v>38934.573478714621</v>
      </c>
      <c r="F39" s="21">
        <f t="shared" si="11"/>
        <v>38933.84368444002</v>
      </c>
    </row>
    <row r="40" spans="1:6">
      <c r="A40" s="21">
        <f t="shared" si="6"/>
        <v>133184.33999999988</v>
      </c>
      <c r="B40" s="21">
        <f t="shared" si="7"/>
        <v>1.4784279182704687</v>
      </c>
      <c r="C40" s="21">
        <f t="shared" si="8"/>
        <v>11.464634920643936</v>
      </c>
      <c r="D40" s="21">
        <f t="shared" si="9"/>
        <v>9.6506428999990241</v>
      </c>
      <c r="E40" s="21">
        <f t="shared" si="10"/>
        <v>39960.381563036608</v>
      </c>
      <c r="F40" s="21">
        <f t="shared" si="11"/>
        <v>39959.632788718751</v>
      </c>
    </row>
    <row r="41" spans="1:6">
      <c r="A41" s="21">
        <f t="shared" si="6"/>
        <v>136603.26999999987</v>
      </c>
      <c r="B41" s="21">
        <f t="shared" si="7"/>
        <v>1.5157234363307837</v>
      </c>
      <c r="C41" s="21">
        <f t="shared" si="8"/>
        <v>11.756813816748066</v>
      </c>
      <c r="D41" s="21">
        <f t="shared" si="9"/>
        <v>9.8968849367958143</v>
      </c>
      <c r="E41" s="21">
        <f t="shared" si="10"/>
        <v>40986.189647358595</v>
      </c>
      <c r="F41" s="21">
        <f t="shared" si="11"/>
        <v>40985.421892997481</v>
      </c>
    </row>
    <row r="42" spans="1:6">
      <c r="A42" s="21">
        <f t="shared" si="6"/>
        <v>140022.19999999987</v>
      </c>
      <c r="B42" s="21">
        <f t="shared" si="7"/>
        <v>1.5530189543910986</v>
      </c>
      <c r="C42" s="21">
        <f t="shared" si="8"/>
        <v>12.048992712852195</v>
      </c>
      <c r="D42" s="21">
        <f t="shared" si="9"/>
        <v>10.143126973592604</v>
      </c>
      <c r="E42" s="21">
        <f t="shared" si="10"/>
        <v>42011.997731680582</v>
      </c>
      <c r="F42" s="21">
        <f t="shared" si="11"/>
        <v>42011.210997276212</v>
      </c>
    </row>
    <row r="43" spans="1:6">
      <c r="A43" s="21">
        <f t="shared" si="6"/>
        <v>143441.12999999986</v>
      </c>
      <c r="B43" s="21">
        <f t="shared" si="7"/>
        <v>1.5903144724514136</v>
      </c>
      <c r="C43" s="21">
        <f t="shared" si="8"/>
        <v>12.341171608956325</v>
      </c>
      <c r="D43" s="21">
        <f t="shared" si="9"/>
        <v>10.389369010389395</v>
      </c>
      <c r="E43" s="21">
        <f t="shared" si="10"/>
        <v>43037.805816002568</v>
      </c>
      <c r="F43" s="21">
        <f t="shared" si="11"/>
        <v>43037.000101554942</v>
      </c>
    </row>
    <row r="44" spans="1:6">
      <c r="A44" s="21">
        <f t="shared" si="6"/>
        <v>146860.05999999985</v>
      </c>
      <c r="B44" s="21">
        <f t="shared" si="7"/>
        <v>1.6276099905117285</v>
      </c>
      <c r="C44" s="21">
        <f t="shared" si="8"/>
        <v>12.633350505060454</v>
      </c>
      <c r="D44" s="21">
        <f t="shared" si="9"/>
        <v>10.635611047186185</v>
      </c>
      <c r="E44" s="21">
        <f t="shared" si="10"/>
        <v>44063.613900324555</v>
      </c>
      <c r="F44" s="21">
        <f t="shared" si="11"/>
        <v>44062.789205833673</v>
      </c>
    </row>
    <row r="45" spans="1:6">
      <c r="A45" s="21">
        <f t="shared" si="6"/>
        <v>150278.98999999985</v>
      </c>
      <c r="B45" s="21">
        <f t="shared" si="7"/>
        <v>1.6649055085720434</v>
      </c>
      <c r="C45" s="21">
        <f t="shared" si="8"/>
        <v>12.925529401164583</v>
      </c>
      <c r="D45" s="21">
        <f t="shared" si="9"/>
        <v>10.881853083982975</v>
      </c>
      <c r="E45" s="21">
        <f t="shared" si="10"/>
        <v>45089.421984646542</v>
      </c>
      <c r="F45" s="21">
        <f t="shared" si="11"/>
        <v>45088.578310112403</v>
      </c>
    </row>
    <row r="46" spans="1:6">
      <c r="A46" s="21">
        <f t="shared" si="6"/>
        <v>153697.91999999984</v>
      </c>
      <c r="B46" s="21">
        <f t="shared" si="7"/>
        <v>1.7022010266323584</v>
      </c>
      <c r="C46" s="21">
        <f t="shared" si="8"/>
        <v>13.217708297268713</v>
      </c>
      <c r="D46" s="21">
        <f t="shared" si="9"/>
        <v>11.128095120779765</v>
      </c>
      <c r="E46" s="21">
        <f t="shared" si="10"/>
        <v>46115.230068968529</v>
      </c>
      <c r="F46" s="21">
        <f t="shared" si="11"/>
        <v>46114.367414391134</v>
      </c>
    </row>
    <row r="47" spans="1:6">
      <c r="A47" s="21">
        <f t="shared" si="6"/>
        <v>157116.84999999983</v>
      </c>
      <c r="B47" s="21">
        <f t="shared" si="7"/>
        <v>1.7394965446926733</v>
      </c>
      <c r="C47" s="21">
        <f t="shared" si="8"/>
        <v>13.509887193372842</v>
      </c>
      <c r="D47" s="21">
        <f t="shared" si="9"/>
        <v>11.374337157576555</v>
      </c>
      <c r="E47" s="21">
        <f t="shared" si="10"/>
        <v>47141.038153290516</v>
      </c>
      <c r="F47" s="21">
        <f t="shared" si="11"/>
        <v>47140.156518669864</v>
      </c>
    </row>
    <row r="48" spans="1:6">
      <c r="A48" s="21">
        <f t="shared" si="6"/>
        <v>160535.77999999982</v>
      </c>
      <c r="B48" s="21">
        <f t="shared" si="7"/>
        <v>1.7767920627529883</v>
      </c>
      <c r="C48" s="21">
        <f t="shared" si="8"/>
        <v>13.802066089476972</v>
      </c>
      <c r="D48" s="21">
        <f t="shared" si="9"/>
        <v>11.620579194373345</v>
      </c>
      <c r="E48" s="21">
        <f t="shared" si="10"/>
        <v>48166.846237612503</v>
      </c>
      <c r="F48" s="21">
        <f t="shared" si="11"/>
        <v>48165.945622948595</v>
      </c>
    </row>
    <row r="49" spans="1:6">
      <c r="A49" s="21">
        <f t="shared" si="6"/>
        <v>163954.70999999982</v>
      </c>
      <c r="B49" s="21">
        <f t="shared" si="7"/>
        <v>1.8140875808133032</v>
      </c>
      <c r="C49" s="21">
        <f t="shared" si="8"/>
        <v>14.094244985581101</v>
      </c>
      <c r="D49" s="21">
        <f t="shared" si="9"/>
        <v>11.866821231170135</v>
      </c>
      <c r="E49" s="21">
        <f t="shared" si="10"/>
        <v>49192.654321934489</v>
      </c>
      <c r="F49" s="21">
        <f t="shared" si="11"/>
        <v>49191.734727227325</v>
      </c>
    </row>
    <row r="50" spans="1:6">
      <c r="A50" s="21">
        <f t="shared" si="6"/>
        <v>167373.63999999981</v>
      </c>
      <c r="B50" s="21">
        <f t="shared" si="7"/>
        <v>1.8513830988736182</v>
      </c>
      <c r="C50" s="21">
        <f t="shared" si="8"/>
        <v>14.38642388168523</v>
      </c>
      <c r="D50" s="21">
        <f t="shared" si="9"/>
        <v>12.113063267966925</v>
      </c>
      <c r="E50" s="21">
        <f t="shared" si="10"/>
        <v>50218.462406256476</v>
      </c>
      <c r="F50" s="21">
        <f t="shared" si="11"/>
        <v>50217.523831506056</v>
      </c>
    </row>
    <row r="51" spans="1:6">
      <c r="A51" s="21">
        <f t="shared" si="6"/>
        <v>170792.5699999998</v>
      </c>
      <c r="B51" s="21">
        <f t="shared" si="7"/>
        <v>1.8886786169339331</v>
      </c>
      <c r="C51" s="21">
        <f t="shared" si="8"/>
        <v>14.67860277778936</v>
      </c>
      <c r="D51" s="21">
        <f t="shared" si="9"/>
        <v>12.359305304763716</v>
      </c>
      <c r="E51" s="21">
        <f t="shared" si="10"/>
        <v>51244.270490578463</v>
      </c>
      <c r="F51" s="21">
        <f t="shared" si="11"/>
        <v>51243.312935784787</v>
      </c>
    </row>
    <row r="52" spans="1:6">
      <c r="A52" s="21">
        <f t="shared" si="6"/>
        <v>174211.4999999998</v>
      </c>
      <c r="B52" s="21">
        <f t="shared" si="7"/>
        <v>1.9259741349942481</v>
      </c>
      <c r="C52" s="21">
        <f t="shared" si="8"/>
        <v>14.970781673893489</v>
      </c>
      <c r="D52" s="21">
        <f t="shared" si="9"/>
        <v>12.605547341560506</v>
      </c>
      <c r="E52" s="21">
        <f t="shared" si="10"/>
        <v>52270.07857490045</v>
      </c>
      <c r="F52" s="21">
        <f t="shared" si="11"/>
        <v>52269.102040063517</v>
      </c>
    </row>
    <row r="53" spans="1:6">
      <c r="A53" s="21">
        <f t="shared" si="6"/>
        <v>177630.42999999979</v>
      </c>
      <c r="B53" s="21">
        <f t="shared" si="7"/>
        <v>1.963269653054563</v>
      </c>
      <c r="C53" s="21">
        <f t="shared" si="8"/>
        <v>15.262960569997619</v>
      </c>
      <c r="D53" s="21">
        <f t="shared" si="9"/>
        <v>12.851789378357296</v>
      </c>
      <c r="E53" s="21">
        <f t="shared" si="10"/>
        <v>53295.886659222437</v>
      </c>
      <c r="F53" s="21">
        <f t="shared" si="11"/>
        <v>53294.891144342248</v>
      </c>
    </row>
    <row r="54" spans="1:6">
      <c r="A54" s="21">
        <f t="shared" si="6"/>
        <v>181049.35999999978</v>
      </c>
      <c r="B54" s="21">
        <f t="shared" si="7"/>
        <v>2.0005651711148782</v>
      </c>
      <c r="C54" s="21">
        <f t="shared" si="8"/>
        <v>15.555139466101748</v>
      </c>
      <c r="D54" s="21">
        <f t="shared" si="9"/>
        <v>13.098031415154086</v>
      </c>
      <c r="E54" s="21">
        <f t="shared" si="10"/>
        <v>54321.694743544424</v>
      </c>
      <c r="F54" s="21">
        <f t="shared" si="11"/>
        <v>54320.680248620978</v>
      </c>
    </row>
    <row r="55" spans="1:6">
      <c r="A55" s="21">
        <f t="shared" si="6"/>
        <v>184468.28999999978</v>
      </c>
      <c r="B55" s="21">
        <f t="shared" si="7"/>
        <v>2.0378606891751931</v>
      </c>
      <c r="C55" s="21">
        <f t="shared" si="8"/>
        <v>15.847318362205877</v>
      </c>
      <c r="D55" s="21">
        <f t="shared" si="9"/>
        <v>13.344273451950876</v>
      </c>
      <c r="E55" s="21">
        <f t="shared" si="10"/>
        <v>55347.50282786641</v>
      </c>
      <c r="F55" s="21">
        <f t="shared" si="11"/>
        <v>55346.469352899709</v>
      </c>
    </row>
    <row r="56" spans="1:6">
      <c r="A56" s="21">
        <f t="shared" si="6"/>
        <v>187887.21999999977</v>
      </c>
      <c r="B56" s="21">
        <f t="shared" si="7"/>
        <v>2.0751562072355081</v>
      </c>
      <c r="C56" s="21">
        <f t="shared" si="8"/>
        <v>16.139497258310008</v>
      </c>
      <c r="D56" s="21">
        <f t="shared" si="9"/>
        <v>13.590515488747666</v>
      </c>
      <c r="E56" s="21">
        <f t="shared" si="10"/>
        <v>56373.310912188397</v>
      </c>
      <c r="F56" s="21">
        <f t="shared" si="11"/>
        <v>56372.258457178439</v>
      </c>
    </row>
    <row r="57" spans="1:6">
      <c r="A57" s="21">
        <f t="shared" si="6"/>
        <v>191306.14999999976</v>
      </c>
      <c r="B57" s="21">
        <f t="shared" si="7"/>
        <v>2.112451725295823</v>
      </c>
      <c r="C57" s="21">
        <f t="shared" si="8"/>
        <v>16.431676154414138</v>
      </c>
      <c r="D57" s="21">
        <f t="shared" si="9"/>
        <v>13.836757525544456</v>
      </c>
      <c r="E57" s="21">
        <f t="shared" si="10"/>
        <v>57399.118996510384</v>
      </c>
      <c r="F57" s="21">
        <f t="shared" si="11"/>
        <v>57398.04756145717</v>
      </c>
    </row>
    <row r="58" spans="1:6">
      <c r="A58" s="21">
        <f t="shared" si="6"/>
        <v>194725.07999999975</v>
      </c>
      <c r="B58" s="21">
        <f t="shared" si="7"/>
        <v>2.149747243356138</v>
      </c>
      <c r="C58" s="21">
        <f t="shared" si="8"/>
        <v>16.723855050518267</v>
      </c>
      <c r="D58" s="21">
        <f t="shared" si="9"/>
        <v>14.082999562341247</v>
      </c>
      <c r="E58" s="21">
        <f t="shared" si="10"/>
        <v>58424.927080832371</v>
      </c>
      <c r="F58" s="21">
        <f t="shared" si="11"/>
        <v>58423.8366657359</v>
      </c>
    </row>
    <row r="59" spans="1:6">
      <c r="A59" s="21">
        <f t="shared" si="6"/>
        <v>198144.00999999975</v>
      </c>
      <c r="B59" s="21">
        <f t="shared" si="7"/>
        <v>2.1870427614164529</v>
      </c>
      <c r="C59" s="21">
        <f t="shared" si="8"/>
        <v>17.016033946622397</v>
      </c>
      <c r="D59" s="21">
        <f t="shared" si="9"/>
        <v>14.329241599138037</v>
      </c>
      <c r="E59" s="21">
        <f t="shared" si="10"/>
        <v>59450.735165154358</v>
      </c>
      <c r="F59" s="21">
        <f t="shared" si="11"/>
        <v>59449.625770014631</v>
      </c>
    </row>
    <row r="60" spans="1:6">
      <c r="A60" s="21">
        <f t="shared" si="6"/>
        <v>201562.93999999974</v>
      </c>
      <c r="B60" s="21">
        <f t="shared" si="7"/>
        <v>2.2243382794767679</v>
      </c>
      <c r="C60" s="21">
        <f t="shared" si="8"/>
        <v>17.308212842726526</v>
      </c>
      <c r="D60" s="21">
        <f t="shared" si="9"/>
        <v>14.575483635934827</v>
      </c>
      <c r="E60" s="21">
        <f t="shared" si="10"/>
        <v>60476.543249476344</v>
      </c>
      <c r="F60" s="21">
        <f t="shared" si="11"/>
        <v>60475.414874293361</v>
      </c>
    </row>
    <row r="61" spans="1:6">
      <c r="A61" s="21">
        <f t="shared" si="6"/>
        <v>204981.86999999973</v>
      </c>
      <c r="B61" s="21">
        <f t="shared" si="7"/>
        <v>2.2616337975370828</v>
      </c>
      <c r="C61" s="21">
        <f t="shared" si="8"/>
        <v>17.600391738830655</v>
      </c>
      <c r="D61" s="21">
        <f t="shared" si="9"/>
        <v>14.821725672731617</v>
      </c>
      <c r="E61" s="21">
        <f t="shared" si="10"/>
        <v>61502.351333798331</v>
      </c>
      <c r="F61" s="21">
        <f t="shared" si="11"/>
        <v>61501.203978572092</v>
      </c>
    </row>
    <row r="62" spans="1:6">
      <c r="A62" s="21">
        <f t="shared" si="6"/>
        <v>208400.79999999973</v>
      </c>
      <c r="B62" s="21">
        <f t="shared" si="7"/>
        <v>2.2989293155973978</v>
      </c>
      <c r="C62" s="21">
        <f t="shared" si="8"/>
        <v>17.892570634934785</v>
      </c>
      <c r="D62" s="21">
        <f t="shared" si="9"/>
        <v>15.067967709528407</v>
      </c>
      <c r="E62" s="21">
        <f t="shared" si="10"/>
        <v>62528.159418120318</v>
      </c>
      <c r="F62" s="21">
        <f t="shared" si="11"/>
        <v>62526.993082850822</v>
      </c>
    </row>
    <row r="63" spans="1:6">
      <c r="A63" s="21">
        <f t="shared" si="6"/>
        <v>211819.72999999972</v>
      </c>
      <c r="B63" s="21">
        <f t="shared" si="7"/>
        <v>2.3362248336577127</v>
      </c>
      <c r="C63" s="21">
        <f t="shared" si="8"/>
        <v>18.184749531038914</v>
      </c>
      <c r="D63" s="21">
        <f t="shared" si="9"/>
        <v>15.314209746325197</v>
      </c>
      <c r="E63" s="21">
        <f t="shared" si="10"/>
        <v>63553.967502442305</v>
      </c>
      <c r="F63" s="21">
        <f t="shared" si="11"/>
        <v>63552.782187129553</v>
      </c>
    </row>
    <row r="64" spans="1:6">
      <c r="A64" s="21">
        <f t="shared" si="6"/>
        <v>215238.65999999971</v>
      </c>
      <c r="B64" s="21">
        <f t="shared" si="7"/>
        <v>2.3735203517180277</v>
      </c>
      <c r="C64" s="21">
        <f t="shared" si="8"/>
        <v>18.476928427143044</v>
      </c>
      <c r="D64" s="21">
        <f t="shared" si="9"/>
        <v>15.560451783121987</v>
      </c>
      <c r="E64" s="21">
        <f t="shared" si="10"/>
        <v>64579.775586764292</v>
      </c>
      <c r="F64" s="21">
        <f t="shared" si="11"/>
        <v>64578.571291408283</v>
      </c>
    </row>
    <row r="65" spans="1:6">
      <c r="A65" s="21">
        <f t="shared" si="6"/>
        <v>218657.58999999971</v>
      </c>
      <c r="B65" s="21">
        <f t="shared" si="7"/>
        <v>2.4108158697783426</v>
      </c>
      <c r="C65" s="21">
        <f t="shared" si="8"/>
        <v>18.769107323247173</v>
      </c>
      <c r="D65" s="21">
        <f t="shared" si="9"/>
        <v>15.806693819918777</v>
      </c>
      <c r="E65" s="21">
        <f t="shared" si="10"/>
        <v>65605.583671086279</v>
      </c>
      <c r="F65" s="21">
        <f t="shared" si="11"/>
        <v>65604.360395687007</v>
      </c>
    </row>
    <row r="66" spans="1:6">
      <c r="A66" s="21">
        <f t="shared" si="6"/>
        <v>222076.5199999997</v>
      </c>
      <c r="B66" s="21">
        <f t="shared" si="7"/>
        <v>2.4481113878386576</v>
      </c>
      <c r="C66" s="21">
        <f t="shared" si="8"/>
        <v>19.061286219351302</v>
      </c>
      <c r="D66" s="21">
        <f t="shared" si="9"/>
        <v>16.052935856715568</v>
      </c>
      <c r="E66" s="21">
        <f t="shared" si="10"/>
        <v>66631.391755408273</v>
      </c>
      <c r="F66" s="21">
        <f t="shared" si="11"/>
        <v>66630.14949996573</v>
      </c>
    </row>
    <row r="67" spans="1:6">
      <c r="A67" s="21">
        <f t="shared" ref="A67:A101" si="12">A66+DIFF1</f>
        <v>225495.44999999969</v>
      </c>
      <c r="B67" s="21">
        <f t="shared" ref="B67:B101" si="13">B66+DIFF2</f>
        <v>2.4854069058989725</v>
      </c>
      <c r="C67" s="21">
        <f t="shared" ref="C67:C101" si="14">C66+DIFF3</f>
        <v>19.353465115455432</v>
      </c>
      <c r="D67" s="21">
        <f t="shared" ref="D67:D101" si="15">D66+DIFF4</f>
        <v>16.299177893512358</v>
      </c>
      <c r="E67" s="21">
        <f t="shared" ref="E67:E101" si="16">E66+DIFF5</f>
        <v>67657.199839730267</v>
      </c>
      <c r="F67" s="21">
        <f t="shared" ref="F67:F101" si="17">F66+DIFF6</f>
        <v>67655.938604244453</v>
      </c>
    </row>
    <row r="68" spans="1:6">
      <c r="A68" s="21">
        <f t="shared" si="12"/>
        <v>228914.37999999968</v>
      </c>
      <c r="B68" s="21">
        <f t="shared" si="13"/>
        <v>2.5227024239592875</v>
      </c>
      <c r="C68" s="21">
        <f t="shared" si="14"/>
        <v>19.645644011559561</v>
      </c>
      <c r="D68" s="21">
        <f t="shared" si="15"/>
        <v>16.545419930309148</v>
      </c>
      <c r="E68" s="21">
        <f t="shared" si="16"/>
        <v>68683.007924052261</v>
      </c>
      <c r="F68" s="21">
        <f t="shared" si="17"/>
        <v>68681.727708523176</v>
      </c>
    </row>
    <row r="69" spans="1:6">
      <c r="A69" s="21">
        <f t="shared" si="12"/>
        <v>232333.30999999968</v>
      </c>
      <c r="B69" s="21">
        <f t="shared" si="13"/>
        <v>2.5599979420196024</v>
      </c>
      <c r="C69" s="21">
        <f t="shared" si="14"/>
        <v>19.937822907663691</v>
      </c>
      <c r="D69" s="21">
        <f t="shared" si="15"/>
        <v>16.791661967105938</v>
      </c>
      <c r="E69" s="21">
        <f t="shared" si="16"/>
        <v>69708.816008374255</v>
      </c>
      <c r="F69" s="21">
        <f t="shared" si="17"/>
        <v>69707.5168128019</v>
      </c>
    </row>
    <row r="70" spans="1:6">
      <c r="A70" s="21">
        <f t="shared" si="12"/>
        <v>235752.23999999967</v>
      </c>
      <c r="B70" s="21">
        <f t="shared" si="13"/>
        <v>2.5972934600799173</v>
      </c>
      <c r="C70" s="21">
        <f t="shared" si="14"/>
        <v>20.23000180376782</v>
      </c>
      <c r="D70" s="21">
        <f t="shared" si="15"/>
        <v>17.037904003902728</v>
      </c>
      <c r="E70" s="21">
        <f t="shared" si="16"/>
        <v>70734.624092696249</v>
      </c>
      <c r="F70" s="21">
        <f t="shared" si="17"/>
        <v>70733.305917080623</v>
      </c>
    </row>
    <row r="71" spans="1:6">
      <c r="A71" s="21">
        <f t="shared" si="12"/>
        <v>239171.16999999966</v>
      </c>
      <c r="B71" s="21">
        <f t="shared" si="13"/>
        <v>2.6345889781402323</v>
      </c>
      <c r="C71" s="21">
        <f t="shared" si="14"/>
        <v>20.522180699871949</v>
      </c>
      <c r="D71" s="21">
        <f t="shared" si="15"/>
        <v>17.284146040699518</v>
      </c>
      <c r="E71" s="21">
        <f t="shared" si="16"/>
        <v>71760.432177018243</v>
      </c>
      <c r="F71" s="21">
        <f t="shared" si="17"/>
        <v>71759.095021359346</v>
      </c>
    </row>
    <row r="72" spans="1:6">
      <c r="A72" s="21">
        <f t="shared" si="12"/>
        <v>242590.09999999966</v>
      </c>
      <c r="B72" s="21">
        <f t="shared" si="13"/>
        <v>2.6718844962005472</v>
      </c>
      <c r="C72" s="21">
        <f t="shared" si="14"/>
        <v>20.814359595976079</v>
      </c>
      <c r="D72" s="21">
        <f t="shared" si="15"/>
        <v>17.530388077496308</v>
      </c>
      <c r="E72" s="21">
        <f t="shared" si="16"/>
        <v>72786.240261340237</v>
      </c>
      <c r="F72" s="21">
        <f t="shared" si="17"/>
        <v>72784.884125638069</v>
      </c>
    </row>
    <row r="73" spans="1:6">
      <c r="A73" s="21">
        <f t="shared" si="12"/>
        <v>246009.02999999965</v>
      </c>
      <c r="B73" s="21">
        <f t="shared" si="13"/>
        <v>2.7091800142608622</v>
      </c>
      <c r="C73" s="21">
        <f t="shared" si="14"/>
        <v>21.106538492080208</v>
      </c>
      <c r="D73" s="21">
        <f t="shared" si="15"/>
        <v>17.776630114293098</v>
      </c>
      <c r="E73" s="21">
        <f t="shared" si="16"/>
        <v>73812.048345662231</v>
      </c>
      <c r="F73" s="21">
        <f t="shared" si="17"/>
        <v>73810.673229916792</v>
      </c>
    </row>
    <row r="74" spans="1:6">
      <c r="A74" s="21">
        <f t="shared" si="12"/>
        <v>249427.95999999964</v>
      </c>
      <c r="B74" s="21">
        <f t="shared" si="13"/>
        <v>2.7464755323211771</v>
      </c>
      <c r="C74" s="21">
        <f t="shared" si="14"/>
        <v>21.398717388184338</v>
      </c>
      <c r="D74" s="21">
        <f t="shared" si="15"/>
        <v>18.022872151089889</v>
      </c>
      <c r="E74" s="21">
        <f t="shared" si="16"/>
        <v>74837.856429984226</v>
      </c>
      <c r="F74" s="21">
        <f t="shared" si="17"/>
        <v>74836.462334195516</v>
      </c>
    </row>
    <row r="75" spans="1:6">
      <c r="A75" s="21">
        <f t="shared" si="12"/>
        <v>252846.88999999964</v>
      </c>
      <c r="B75" s="21">
        <f t="shared" si="13"/>
        <v>2.7837710503814921</v>
      </c>
      <c r="C75" s="21">
        <f t="shared" si="14"/>
        <v>21.690896284288467</v>
      </c>
      <c r="D75" s="21">
        <f t="shared" si="15"/>
        <v>18.269114187886679</v>
      </c>
      <c r="E75" s="21">
        <f t="shared" si="16"/>
        <v>75863.66451430622</v>
      </c>
      <c r="F75" s="21">
        <f t="shared" si="17"/>
        <v>75862.251438474239</v>
      </c>
    </row>
    <row r="76" spans="1:6">
      <c r="A76" s="21">
        <f t="shared" si="12"/>
        <v>256265.81999999963</v>
      </c>
      <c r="B76" s="21">
        <f t="shared" si="13"/>
        <v>2.821066568441807</v>
      </c>
      <c r="C76" s="21">
        <f t="shared" si="14"/>
        <v>21.983075180392596</v>
      </c>
      <c r="D76" s="21">
        <f t="shared" si="15"/>
        <v>18.515356224683469</v>
      </c>
      <c r="E76" s="21">
        <f t="shared" si="16"/>
        <v>76889.472598628214</v>
      </c>
      <c r="F76" s="21">
        <f t="shared" si="17"/>
        <v>76888.040542752962</v>
      </c>
    </row>
    <row r="77" spans="1:6">
      <c r="A77" s="21">
        <f t="shared" si="12"/>
        <v>259684.74999999962</v>
      </c>
      <c r="B77" s="21">
        <f t="shared" si="13"/>
        <v>2.858362086502122</v>
      </c>
      <c r="C77" s="21">
        <f t="shared" si="14"/>
        <v>22.275254076496726</v>
      </c>
      <c r="D77" s="21">
        <f t="shared" si="15"/>
        <v>18.761598261480259</v>
      </c>
      <c r="E77" s="21">
        <f t="shared" si="16"/>
        <v>77915.280682950208</v>
      </c>
      <c r="F77" s="21">
        <f t="shared" si="17"/>
        <v>77913.829647031685</v>
      </c>
    </row>
    <row r="78" spans="1:6">
      <c r="A78" s="21">
        <f t="shared" si="12"/>
        <v>263103.67999999964</v>
      </c>
      <c r="B78" s="21">
        <f t="shared" si="13"/>
        <v>2.8956576045624369</v>
      </c>
      <c r="C78" s="21">
        <f t="shared" si="14"/>
        <v>22.567432972600855</v>
      </c>
      <c r="D78" s="21">
        <f t="shared" si="15"/>
        <v>19.007840298277049</v>
      </c>
      <c r="E78" s="21">
        <f t="shared" si="16"/>
        <v>78941.088767272202</v>
      </c>
      <c r="F78" s="21">
        <f t="shared" si="17"/>
        <v>78939.618751310409</v>
      </c>
    </row>
    <row r="79" spans="1:6">
      <c r="A79" s="21">
        <f t="shared" si="12"/>
        <v>266522.60999999964</v>
      </c>
      <c r="B79" s="21">
        <f t="shared" si="13"/>
        <v>2.9329531226227519</v>
      </c>
      <c r="C79" s="21">
        <f t="shared" si="14"/>
        <v>22.859611868704985</v>
      </c>
      <c r="D79" s="21">
        <f t="shared" si="15"/>
        <v>19.254082335073839</v>
      </c>
      <c r="E79" s="21">
        <f t="shared" si="16"/>
        <v>79966.896851594196</v>
      </c>
      <c r="F79" s="21">
        <f t="shared" si="17"/>
        <v>79965.407855589132</v>
      </c>
    </row>
    <row r="80" spans="1:6">
      <c r="A80" s="21">
        <f t="shared" si="12"/>
        <v>269941.53999999963</v>
      </c>
      <c r="B80" s="21">
        <f t="shared" si="13"/>
        <v>2.9702486406830668</v>
      </c>
      <c r="C80" s="21">
        <f t="shared" si="14"/>
        <v>23.151790764809114</v>
      </c>
      <c r="D80" s="21">
        <f t="shared" si="15"/>
        <v>19.500324371870629</v>
      </c>
      <c r="E80" s="21">
        <f t="shared" si="16"/>
        <v>80992.70493591619</v>
      </c>
      <c r="F80" s="21">
        <f t="shared" si="17"/>
        <v>80991.196959867855</v>
      </c>
    </row>
    <row r="81" spans="1:6">
      <c r="A81" s="21">
        <f t="shared" si="12"/>
        <v>273360.46999999962</v>
      </c>
      <c r="B81" s="21">
        <f t="shared" si="13"/>
        <v>3.0075441587433818</v>
      </c>
      <c r="C81" s="21">
        <f t="shared" si="14"/>
        <v>23.443969660913243</v>
      </c>
      <c r="D81" s="21">
        <f t="shared" si="15"/>
        <v>19.74656640866742</v>
      </c>
      <c r="E81" s="21">
        <f t="shared" si="16"/>
        <v>82018.513020238184</v>
      </c>
      <c r="F81" s="21">
        <f t="shared" si="17"/>
        <v>82016.986064146578</v>
      </c>
    </row>
    <row r="82" spans="1:6">
      <c r="A82" s="21">
        <f t="shared" si="12"/>
        <v>276779.39999999962</v>
      </c>
      <c r="B82" s="21">
        <f t="shared" si="13"/>
        <v>3.0448396768036967</v>
      </c>
      <c r="C82" s="21">
        <f t="shared" si="14"/>
        <v>23.736148557017373</v>
      </c>
      <c r="D82" s="21">
        <f t="shared" si="15"/>
        <v>19.99280844546421</v>
      </c>
      <c r="E82" s="21">
        <f t="shared" si="16"/>
        <v>83044.321104560178</v>
      </c>
      <c r="F82" s="21">
        <f t="shared" si="17"/>
        <v>83042.775168425302</v>
      </c>
    </row>
    <row r="83" spans="1:6">
      <c r="A83" s="21">
        <f t="shared" si="12"/>
        <v>280198.32999999961</v>
      </c>
      <c r="B83" s="21">
        <f t="shared" si="13"/>
        <v>3.0821351948640117</v>
      </c>
      <c r="C83" s="21">
        <f t="shared" si="14"/>
        <v>24.028327453121502</v>
      </c>
      <c r="D83" s="21">
        <f t="shared" si="15"/>
        <v>20.239050482261</v>
      </c>
      <c r="E83" s="21">
        <f t="shared" si="16"/>
        <v>84070.129188882172</v>
      </c>
      <c r="F83" s="21">
        <f t="shared" si="17"/>
        <v>84068.564272704025</v>
      </c>
    </row>
    <row r="84" spans="1:6">
      <c r="A84" s="21">
        <f t="shared" si="12"/>
        <v>283617.2599999996</v>
      </c>
      <c r="B84" s="21">
        <f t="shared" si="13"/>
        <v>3.1194307129243266</v>
      </c>
      <c r="C84" s="21">
        <f t="shared" si="14"/>
        <v>24.320506349225631</v>
      </c>
      <c r="D84" s="21">
        <f t="shared" si="15"/>
        <v>20.48529251905779</v>
      </c>
      <c r="E84" s="21">
        <f t="shared" si="16"/>
        <v>85095.937273204167</v>
      </c>
      <c r="F84" s="21">
        <f t="shared" si="17"/>
        <v>85094.353376982748</v>
      </c>
    </row>
    <row r="85" spans="1:6">
      <c r="A85" s="21">
        <f t="shared" si="12"/>
        <v>287036.18999999959</v>
      </c>
      <c r="B85" s="21">
        <f t="shared" si="13"/>
        <v>3.1567262309846416</v>
      </c>
      <c r="C85" s="21">
        <f t="shared" si="14"/>
        <v>24.612685245329761</v>
      </c>
      <c r="D85" s="21">
        <f t="shared" si="15"/>
        <v>20.73153455585458</v>
      </c>
      <c r="E85" s="21">
        <f t="shared" si="16"/>
        <v>86121.745357526161</v>
      </c>
      <c r="F85" s="21">
        <f t="shared" si="17"/>
        <v>86120.142481261471</v>
      </c>
    </row>
    <row r="86" spans="1:6">
      <c r="A86" s="21">
        <f t="shared" si="12"/>
        <v>290455.11999999959</v>
      </c>
      <c r="B86" s="21">
        <f t="shared" si="13"/>
        <v>3.1940217490449565</v>
      </c>
      <c r="C86" s="21">
        <f t="shared" si="14"/>
        <v>24.90486414143389</v>
      </c>
      <c r="D86" s="21">
        <f t="shared" si="15"/>
        <v>20.97777659265137</v>
      </c>
      <c r="E86" s="21">
        <f t="shared" si="16"/>
        <v>87147.553441848155</v>
      </c>
      <c r="F86" s="21">
        <f t="shared" si="17"/>
        <v>87145.931585540195</v>
      </c>
    </row>
    <row r="87" spans="1:6">
      <c r="A87" s="21">
        <f t="shared" si="12"/>
        <v>293874.04999999958</v>
      </c>
      <c r="B87" s="21">
        <f t="shared" si="13"/>
        <v>3.2313172671052715</v>
      </c>
      <c r="C87" s="21">
        <f t="shared" si="14"/>
        <v>25.19704303753802</v>
      </c>
      <c r="D87" s="21">
        <f t="shared" si="15"/>
        <v>21.22401862944816</v>
      </c>
      <c r="E87" s="21">
        <f t="shared" si="16"/>
        <v>88173.361526170149</v>
      </c>
      <c r="F87" s="21">
        <f t="shared" si="17"/>
        <v>88171.720689818918</v>
      </c>
    </row>
    <row r="88" spans="1:6">
      <c r="A88" s="21">
        <f t="shared" si="12"/>
        <v>297292.97999999957</v>
      </c>
      <c r="B88" s="21">
        <f t="shared" si="13"/>
        <v>3.2686127851655864</v>
      </c>
      <c r="C88" s="21">
        <f t="shared" si="14"/>
        <v>25.489221933642149</v>
      </c>
      <c r="D88" s="21">
        <f t="shared" si="15"/>
        <v>21.47026066624495</v>
      </c>
      <c r="E88" s="21">
        <f t="shared" si="16"/>
        <v>89199.169610492143</v>
      </c>
      <c r="F88" s="21">
        <f t="shared" si="17"/>
        <v>89197.509794097641</v>
      </c>
    </row>
    <row r="89" spans="1:6">
      <c r="A89" s="21">
        <f t="shared" si="12"/>
        <v>300711.90999999957</v>
      </c>
      <c r="B89" s="21">
        <f t="shared" si="13"/>
        <v>3.3059083032259013</v>
      </c>
      <c r="C89" s="21">
        <f t="shared" si="14"/>
        <v>25.781400829746278</v>
      </c>
      <c r="D89" s="21">
        <f t="shared" si="15"/>
        <v>21.716502703041741</v>
      </c>
      <c r="E89" s="21">
        <f t="shared" si="16"/>
        <v>90224.977694814137</v>
      </c>
      <c r="F89" s="21">
        <f t="shared" si="17"/>
        <v>90223.298898376364</v>
      </c>
    </row>
    <row r="90" spans="1:6">
      <c r="A90" s="21">
        <f t="shared" si="12"/>
        <v>304130.83999999956</v>
      </c>
      <c r="B90" s="21">
        <f t="shared" si="13"/>
        <v>3.3432038212862163</v>
      </c>
      <c r="C90" s="21">
        <f t="shared" si="14"/>
        <v>26.073579725850408</v>
      </c>
      <c r="D90" s="21">
        <f t="shared" si="15"/>
        <v>21.962744739838531</v>
      </c>
      <c r="E90" s="21">
        <f t="shared" si="16"/>
        <v>91250.785779136131</v>
      </c>
      <c r="F90" s="21">
        <f t="shared" si="17"/>
        <v>91249.088002655088</v>
      </c>
    </row>
    <row r="91" spans="1:6">
      <c r="A91" s="21">
        <f t="shared" si="12"/>
        <v>307549.76999999955</v>
      </c>
      <c r="B91" s="21">
        <f t="shared" si="13"/>
        <v>3.3804993393465312</v>
      </c>
      <c r="C91" s="21">
        <f t="shared" si="14"/>
        <v>26.365758621954537</v>
      </c>
      <c r="D91" s="21">
        <f t="shared" si="15"/>
        <v>22.208986776635321</v>
      </c>
      <c r="E91" s="21">
        <f t="shared" si="16"/>
        <v>92276.593863458125</v>
      </c>
      <c r="F91" s="21">
        <f t="shared" si="17"/>
        <v>92274.877106933811</v>
      </c>
    </row>
    <row r="92" spans="1:6">
      <c r="A92" s="21">
        <f t="shared" si="12"/>
        <v>310968.69999999955</v>
      </c>
      <c r="B92" s="21">
        <f t="shared" si="13"/>
        <v>3.4177948574068462</v>
      </c>
      <c r="C92" s="21">
        <f t="shared" si="14"/>
        <v>26.657937518058667</v>
      </c>
      <c r="D92" s="21">
        <f t="shared" si="15"/>
        <v>22.455228813432111</v>
      </c>
      <c r="E92" s="21">
        <f t="shared" si="16"/>
        <v>93302.401947780119</v>
      </c>
      <c r="F92" s="21">
        <f t="shared" si="17"/>
        <v>93300.666211212534</v>
      </c>
    </row>
    <row r="93" spans="1:6">
      <c r="A93" s="21">
        <f t="shared" si="12"/>
        <v>314387.62999999954</v>
      </c>
      <c r="B93" s="21">
        <f t="shared" si="13"/>
        <v>3.4550903754671611</v>
      </c>
      <c r="C93" s="21">
        <f t="shared" si="14"/>
        <v>26.950116414162796</v>
      </c>
      <c r="D93" s="21">
        <f t="shared" si="15"/>
        <v>22.701470850228901</v>
      </c>
      <c r="E93" s="21">
        <f t="shared" si="16"/>
        <v>94328.210032102113</v>
      </c>
      <c r="F93" s="21">
        <f t="shared" si="17"/>
        <v>94326.455315491257</v>
      </c>
    </row>
    <row r="94" spans="1:6">
      <c r="A94" s="21">
        <f t="shared" si="12"/>
        <v>317806.55999999953</v>
      </c>
      <c r="B94" s="21">
        <f t="shared" si="13"/>
        <v>3.4923858935274761</v>
      </c>
      <c r="C94" s="21">
        <f t="shared" si="14"/>
        <v>27.242295310266925</v>
      </c>
      <c r="D94" s="21">
        <f t="shared" si="15"/>
        <v>22.947712887025691</v>
      </c>
      <c r="E94" s="21">
        <f t="shared" si="16"/>
        <v>95354.018116424108</v>
      </c>
      <c r="F94" s="21">
        <f t="shared" si="17"/>
        <v>95352.244419769981</v>
      </c>
    </row>
    <row r="95" spans="1:6">
      <c r="A95" s="21">
        <f t="shared" si="12"/>
        <v>321225.48999999953</v>
      </c>
      <c r="B95" s="21">
        <f t="shared" si="13"/>
        <v>3.529681411587791</v>
      </c>
      <c r="C95" s="21">
        <f t="shared" si="14"/>
        <v>27.534474206371055</v>
      </c>
      <c r="D95" s="21">
        <f t="shared" si="15"/>
        <v>23.193954923822481</v>
      </c>
      <c r="E95" s="21">
        <f t="shared" si="16"/>
        <v>96379.826200746102</v>
      </c>
      <c r="F95" s="21">
        <f t="shared" si="17"/>
        <v>96378.033524048704</v>
      </c>
    </row>
    <row r="96" spans="1:6">
      <c r="A96" s="21">
        <f t="shared" si="12"/>
        <v>324644.41999999952</v>
      </c>
      <c r="B96" s="21">
        <f t="shared" si="13"/>
        <v>3.566976929648106</v>
      </c>
      <c r="C96" s="21">
        <f t="shared" si="14"/>
        <v>27.826653102475184</v>
      </c>
      <c r="D96" s="21">
        <f t="shared" si="15"/>
        <v>23.440196960619271</v>
      </c>
      <c r="E96" s="21">
        <f t="shared" si="16"/>
        <v>97405.634285068096</v>
      </c>
      <c r="F96" s="21">
        <f t="shared" si="17"/>
        <v>97403.822628327427</v>
      </c>
    </row>
    <row r="97" spans="1:6">
      <c r="A97" s="21">
        <f t="shared" si="12"/>
        <v>328063.34999999951</v>
      </c>
      <c r="B97" s="21">
        <f t="shared" si="13"/>
        <v>3.6042724477084209</v>
      </c>
      <c r="C97" s="21">
        <f t="shared" si="14"/>
        <v>28.118831998579314</v>
      </c>
      <c r="D97" s="21">
        <f t="shared" si="15"/>
        <v>23.686438997416062</v>
      </c>
      <c r="E97" s="21">
        <f t="shared" si="16"/>
        <v>98431.44236939009</v>
      </c>
      <c r="F97" s="21">
        <f t="shared" si="17"/>
        <v>98429.61173260615</v>
      </c>
    </row>
    <row r="98" spans="1:6">
      <c r="A98" s="21">
        <f t="shared" si="12"/>
        <v>331482.2799999995</v>
      </c>
      <c r="B98" s="21">
        <f t="shared" si="13"/>
        <v>3.6415679657687359</v>
      </c>
      <c r="C98" s="21">
        <f t="shared" si="14"/>
        <v>28.411010894683443</v>
      </c>
      <c r="D98" s="21">
        <f t="shared" si="15"/>
        <v>23.932681034212852</v>
      </c>
      <c r="E98" s="21">
        <f t="shared" si="16"/>
        <v>99457.250453712084</v>
      </c>
      <c r="F98" s="21">
        <f t="shared" si="17"/>
        <v>99455.400836884874</v>
      </c>
    </row>
    <row r="99" spans="1:6">
      <c r="A99" s="21">
        <f t="shared" si="12"/>
        <v>334901.2099999995</v>
      </c>
      <c r="B99" s="21">
        <f t="shared" si="13"/>
        <v>3.6788634838290508</v>
      </c>
      <c r="C99" s="21">
        <f t="shared" si="14"/>
        <v>28.703189790787572</v>
      </c>
      <c r="D99" s="21">
        <f t="shared" si="15"/>
        <v>24.178923071009642</v>
      </c>
      <c r="E99" s="21">
        <f t="shared" si="16"/>
        <v>100483.05853803408</v>
      </c>
      <c r="F99" s="21">
        <f t="shared" si="17"/>
        <v>100481.1899411636</v>
      </c>
    </row>
    <row r="100" spans="1:6">
      <c r="A100" s="21">
        <f t="shared" si="12"/>
        <v>338320.13999999949</v>
      </c>
      <c r="B100" s="21">
        <f t="shared" si="13"/>
        <v>3.7161590018893658</v>
      </c>
      <c r="C100" s="21">
        <f t="shared" si="14"/>
        <v>28.995368686891702</v>
      </c>
      <c r="D100" s="21">
        <f t="shared" si="15"/>
        <v>24.425165107806432</v>
      </c>
      <c r="E100" s="21">
        <f t="shared" si="16"/>
        <v>101508.86662235607</v>
      </c>
      <c r="F100" s="21">
        <f t="shared" si="17"/>
        <v>101506.97904544232</v>
      </c>
    </row>
    <row r="101" spans="1:6">
      <c r="A101" s="21">
        <f t="shared" si="12"/>
        <v>341739.06999999948</v>
      </c>
      <c r="B101" s="21">
        <f t="shared" si="13"/>
        <v>3.7534545199496807</v>
      </c>
      <c r="C101" s="21">
        <f t="shared" si="14"/>
        <v>29.287547582995831</v>
      </c>
      <c r="D101" s="21">
        <f t="shared" si="15"/>
        <v>24.671407144603222</v>
      </c>
      <c r="E101" s="21">
        <f t="shared" si="16"/>
        <v>102534.67470667807</v>
      </c>
      <c r="F101" s="21">
        <f t="shared" si="17"/>
        <v>102532.76814972104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activeCell="N25" sqref="N25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3265</v>
      </c>
      <c r="B2" s="26">
        <v>1</v>
      </c>
    </row>
    <row r="3" spans="1:2">
      <c r="A3" s="29">
        <v>6683.93</v>
      </c>
      <c r="B3" s="26">
        <v>1</v>
      </c>
    </row>
    <row r="4" spans="1:2">
      <c r="A4" s="29">
        <v>10102.86</v>
      </c>
      <c r="B4" s="26">
        <v>0</v>
      </c>
    </row>
    <row r="5" spans="1:2">
      <c r="A5" s="29">
        <v>13521.79</v>
      </c>
      <c r="B5" s="26">
        <v>0</v>
      </c>
    </row>
    <row r="6" spans="1:2">
      <c r="A6" s="29">
        <v>16940.72</v>
      </c>
      <c r="B6" s="26">
        <v>1</v>
      </c>
    </row>
    <row r="7" spans="1:2">
      <c r="A7" s="29">
        <v>20359.650000000001</v>
      </c>
      <c r="B7" s="26">
        <v>1</v>
      </c>
    </row>
    <row r="8" spans="1:2">
      <c r="A8" s="29">
        <v>23778.58</v>
      </c>
      <c r="B8" s="26">
        <v>3</v>
      </c>
    </row>
    <row r="9" spans="1:2">
      <c r="A9" s="29">
        <v>27197.510000000002</v>
      </c>
      <c r="B9" s="26">
        <v>0</v>
      </c>
    </row>
    <row r="10" spans="1:2">
      <c r="A10" s="29">
        <v>30616.440000000002</v>
      </c>
      <c r="B10" s="26">
        <v>1</v>
      </c>
    </row>
    <row r="11" spans="1:2">
      <c r="A11" s="29">
        <v>34035.370000000003</v>
      </c>
      <c r="B11" s="26">
        <v>2</v>
      </c>
    </row>
    <row r="12" spans="1:2">
      <c r="A12" s="29">
        <v>37454.300000000003</v>
      </c>
      <c r="B12" s="26">
        <v>2</v>
      </c>
    </row>
    <row r="13" spans="1:2">
      <c r="A13" s="29">
        <v>40873.230000000003</v>
      </c>
      <c r="B13" s="26">
        <v>1</v>
      </c>
    </row>
    <row r="14" spans="1:2">
      <c r="A14" s="29">
        <v>44292.160000000003</v>
      </c>
      <c r="B14" s="26">
        <v>0</v>
      </c>
    </row>
    <row r="15" spans="1:2">
      <c r="A15" s="29">
        <v>47711.090000000004</v>
      </c>
      <c r="B15" s="26">
        <v>2</v>
      </c>
    </row>
    <row r="16" spans="1:2">
      <c r="A16" s="29">
        <v>51130.020000000004</v>
      </c>
      <c r="B16" s="26">
        <v>4</v>
      </c>
    </row>
    <row r="17" spans="1:2">
      <c r="A17" s="29">
        <v>54548.950000000004</v>
      </c>
      <c r="B17" s="26">
        <v>3</v>
      </c>
    </row>
    <row r="18" spans="1:2">
      <c r="A18" s="29">
        <v>57967.880000000005</v>
      </c>
      <c r="B18" s="26">
        <v>5</v>
      </c>
    </row>
    <row r="19" spans="1:2">
      <c r="A19" s="29">
        <v>61386.810000000005</v>
      </c>
      <c r="B19" s="26">
        <v>2</v>
      </c>
    </row>
    <row r="20" spans="1:2">
      <c r="A20" s="29">
        <v>64805.740000000005</v>
      </c>
      <c r="B20" s="26">
        <v>1</v>
      </c>
    </row>
    <row r="21" spans="1:2">
      <c r="A21" s="29">
        <v>68224.67</v>
      </c>
      <c r="B21" s="26">
        <v>1</v>
      </c>
    </row>
    <row r="22" spans="1:2">
      <c r="A22" s="29">
        <v>71643.599999999991</v>
      </c>
      <c r="B22" s="26">
        <v>2</v>
      </c>
    </row>
    <row r="23" spans="1:2">
      <c r="A23" s="29">
        <v>75062.529999999984</v>
      </c>
      <c r="B23" s="26">
        <v>1</v>
      </c>
    </row>
    <row r="24" spans="1:2">
      <c r="A24" s="29">
        <v>78481.459999999977</v>
      </c>
      <c r="B24" s="26">
        <v>4</v>
      </c>
    </row>
    <row r="25" spans="1:2">
      <c r="A25" s="29">
        <v>81900.38999999997</v>
      </c>
      <c r="B25" s="26">
        <v>5</v>
      </c>
    </row>
    <row r="26" spans="1:2">
      <c r="A26" s="29">
        <v>85319.319999999963</v>
      </c>
      <c r="B26" s="26">
        <v>0</v>
      </c>
    </row>
    <row r="27" spans="1:2">
      <c r="A27" s="29">
        <v>88738.249999999956</v>
      </c>
      <c r="B27" s="26">
        <v>3</v>
      </c>
    </row>
    <row r="28" spans="1:2">
      <c r="A28" s="29">
        <v>92157.179999999949</v>
      </c>
      <c r="B28" s="26">
        <v>2</v>
      </c>
    </row>
    <row r="29" spans="1:2">
      <c r="A29" s="29">
        <v>95576.109999999942</v>
      </c>
      <c r="B29" s="26">
        <v>3</v>
      </c>
    </row>
    <row r="30" spans="1:2">
      <c r="A30" s="29">
        <v>98995.039999999935</v>
      </c>
      <c r="B30" s="26">
        <v>4</v>
      </c>
    </row>
    <row r="31" spans="1:2">
      <c r="A31" s="29">
        <v>102413.96999999993</v>
      </c>
      <c r="B31" s="26">
        <v>4</v>
      </c>
    </row>
    <row r="32" spans="1:2">
      <c r="A32" s="29">
        <v>105832.89999999992</v>
      </c>
      <c r="B32" s="26">
        <v>5</v>
      </c>
    </row>
    <row r="33" spans="1:2">
      <c r="A33" s="29">
        <v>109251.82999999991</v>
      </c>
      <c r="B33" s="26">
        <v>2</v>
      </c>
    </row>
    <row r="34" spans="1:2">
      <c r="A34" s="29">
        <v>112670.75999999991</v>
      </c>
      <c r="B34" s="26">
        <v>1</v>
      </c>
    </row>
    <row r="35" spans="1:2">
      <c r="A35" s="29">
        <v>116089.6899999999</v>
      </c>
      <c r="B35" s="26">
        <v>0</v>
      </c>
    </row>
    <row r="36" spans="1:2">
      <c r="A36" s="29">
        <v>119508.61999999989</v>
      </c>
      <c r="B36" s="26">
        <v>2</v>
      </c>
    </row>
    <row r="37" spans="1:2">
      <c r="A37" s="29">
        <v>122927.54999999989</v>
      </c>
      <c r="B37" s="26">
        <v>1</v>
      </c>
    </row>
    <row r="38" spans="1:2">
      <c r="A38" s="29">
        <v>126346.47999999988</v>
      </c>
      <c r="B38" s="26">
        <v>3</v>
      </c>
    </row>
    <row r="39" spans="1:2">
      <c r="A39" s="29">
        <v>129765.40999999987</v>
      </c>
      <c r="B39" s="26">
        <v>1</v>
      </c>
    </row>
    <row r="40" spans="1:2">
      <c r="A40" s="29">
        <v>133184.33999999988</v>
      </c>
      <c r="B40" s="26">
        <v>3</v>
      </c>
    </row>
    <row r="41" spans="1:2">
      <c r="A41" s="29">
        <v>136603.26999999987</v>
      </c>
      <c r="B41" s="26">
        <v>2</v>
      </c>
    </row>
    <row r="42" spans="1:2">
      <c r="A42" s="29">
        <v>140022.19999999987</v>
      </c>
      <c r="B42" s="26">
        <v>1</v>
      </c>
    </row>
    <row r="43" spans="1:2">
      <c r="A43" s="29">
        <v>143441.12999999986</v>
      </c>
      <c r="B43" s="26">
        <v>1</v>
      </c>
    </row>
    <row r="44" spans="1:2">
      <c r="A44" s="29">
        <v>146860.05999999985</v>
      </c>
      <c r="B44" s="26">
        <v>0</v>
      </c>
    </row>
    <row r="45" spans="1:2">
      <c r="A45" s="29">
        <v>150278.98999999985</v>
      </c>
      <c r="B45" s="26">
        <v>1</v>
      </c>
    </row>
    <row r="46" spans="1:2">
      <c r="A46" s="29">
        <v>153697.91999999984</v>
      </c>
      <c r="B46" s="26">
        <v>0</v>
      </c>
    </row>
    <row r="47" spans="1:2">
      <c r="A47" s="29">
        <v>157116.84999999983</v>
      </c>
      <c r="B47" s="26">
        <v>2</v>
      </c>
    </row>
    <row r="48" spans="1:2">
      <c r="A48" s="29">
        <v>160535.77999999982</v>
      </c>
      <c r="B48" s="26">
        <v>0</v>
      </c>
    </row>
    <row r="49" spans="1:2">
      <c r="A49" s="29">
        <v>163954.70999999982</v>
      </c>
      <c r="B49" s="26">
        <v>1</v>
      </c>
    </row>
    <row r="50" spans="1:2">
      <c r="A50" s="29">
        <v>167373.63999999981</v>
      </c>
      <c r="B50" s="26">
        <v>2</v>
      </c>
    </row>
    <row r="51" spans="1:2">
      <c r="A51" s="29">
        <v>170792.5699999998</v>
      </c>
      <c r="B51" s="26">
        <v>1</v>
      </c>
    </row>
    <row r="52" spans="1:2">
      <c r="A52" s="29">
        <v>174211.4999999998</v>
      </c>
      <c r="B52" s="26">
        <v>1</v>
      </c>
    </row>
    <row r="53" spans="1:2">
      <c r="A53" s="29">
        <v>177630.42999999979</v>
      </c>
      <c r="B53" s="26">
        <v>1</v>
      </c>
    </row>
    <row r="54" spans="1:2">
      <c r="A54" s="29">
        <v>181049.35999999978</v>
      </c>
      <c r="B54" s="26">
        <v>3</v>
      </c>
    </row>
    <row r="55" spans="1:2">
      <c r="A55" s="29">
        <v>184468.28999999978</v>
      </c>
      <c r="B55" s="26">
        <v>1</v>
      </c>
    </row>
    <row r="56" spans="1:2">
      <c r="A56" s="29">
        <v>187887.21999999977</v>
      </c>
      <c r="B56" s="26">
        <v>1</v>
      </c>
    </row>
    <row r="57" spans="1:2">
      <c r="A57" s="29">
        <v>191306.14999999976</v>
      </c>
      <c r="B57" s="26">
        <v>0</v>
      </c>
    </row>
    <row r="58" spans="1:2">
      <c r="A58" s="29">
        <v>194725.07999999975</v>
      </c>
      <c r="B58" s="26">
        <v>0</v>
      </c>
    </row>
    <row r="59" spans="1:2">
      <c r="A59" s="29">
        <v>198144.00999999975</v>
      </c>
      <c r="B59" s="26">
        <v>0</v>
      </c>
    </row>
    <row r="60" spans="1:2">
      <c r="A60" s="29">
        <v>201562.93999999974</v>
      </c>
      <c r="B60" s="26">
        <v>0</v>
      </c>
    </row>
    <row r="61" spans="1:2">
      <c r="A61" s="29">
        <v>204981.86999999973</v>
      </c>
      <c r="B61" s="26">
        <v>0</v>
      </c>
    </row>
    <row r="62" spans="1:2">
      <c r="A62" s="29">
        <v>208400.79999999973</v>
      </c>
      <c r="B62" s="26">
        <v>0</v>
      </c>
    </row>
    <row r="63" spans="1:2">
      <c r="A63" s="29">
        <v>211819.72999999972</v>
      </c>
      <c r="B63" s="26">
        <v>0</v>
      </c>
    </row>
    <row r="64" spans="1:2">
      <c r="A64" s="29">
        <v>215238.65999999971</v>
      </c>
      <c r="B64" s="26">
        <v>1</v>
      </c>
    </row>
    <row r="65" spans="1:2">
      <c r="A65" s="29">
        <v>218657.58999999971</v>
      </c>
      <c r="B65" s="26">
        <v>0</v>
      </c>
    </row>
    <row r="66" spans="1:2">
      <c r="A66" s="29">
        <v>222076.5199999997</v>
      </c>
      <c r="B66" s="26">
        <v>0</v>
      </c>
    </row>
    <row r="67" spans="1:2">
      <c r="A67" s="29">
        <v>225495.44999999969</v>
      </c>
      <c r="B67" s="26">
        <v>0</v>
      </c>
    </row>
    <row r="68" spans="1:2">
      <c r="A68" s="29">
        <v>228914.37999999968</v>
      </c>
      <c r="B68" s="26">
        <v>0</v>
      </c>
    </row>
    <row r="69" spans="1:2">
      <c r="A69" s="29">
        <v>232333.30999999968</v>
      </c>
      <c r="B69" s="26">
        <v>0</v>
      </c>
    </row>
    <row r="70" spans="1:2">
      <c r="A70" s="29">
        <v>235752.23999999967</v>
      </c>
      <c r="B70" s="26">
        <v>0</v>
      </c>
    </row>
    <row r="71" spans="1:2">
      <c r="A71" s="29">
        <v>239171.16999999966</v>
      </c>
      <c r="B71" s="26">
        <v>0</v>
      </c>
    </row>
    <row r="72" spans="1:2">
      <c r="A72" s="29">
        <v>242590.09999999966</v>
      </c>
      <c r="B72" s="26">
        <v>0</v>
      </c>
    </row>
    <row r="73" spans="1:2">
      <c r="A73" s="29">
        <v>246009.02999999965</v>
      </c>
      <c r="B73" s="26">
        <v>0</v>
      </c>
    </row>
    <row r="74" spans="1:2">
      <c r="A74" s="29">
        <v>249427.95999999964</v>
      </c>
      <c r="B74" s="26">
        <v>0</v>
      </c>
    </row>
    <row r="75" spans="1:2">
      <c r="A75" s="29">
        <v>252846.88999999964</v>
      </c>
      <c r="B75" s="26">
        <v>0</v>
      </c>
    </row>
    <row r="76" spans="1:2">
      <c r="A76" s="29">
        <v>256265.81999999963</v>
      </c>
      <c r="B76" s="26">
        <v>0</v>
      </c>
    </row>
    <row r="77" spans="1:2">
      <c r="A77" s="29">
        <v>259684.74999999962</v>
      </c>
      <c r="B77" s="26">
        <v>0</v>
      </c>
    </row>
    <row r="78" spans="1:2">
      <c r="A78" s="29">
        <v>263103.67999999964</v>
      </c>
      <c r="B78" s="26">
        <v>0</v>
      </c>
    </row>
    <row r="79" spans="1:2">
      <c r="A79" s="29">
        <v>266522.60999999964</v>
      </c>
      <c r="B79" s="26">
        <v>0</v>
      </c>
    </row>
    <row r="80" spans="1:2">
      <c r="A80" s="29">
        <v>269941.53999999963</v>
      </c>
      <c r="B80" s="26">
        <v>0</v>
      </c>
    </row>
    <row r="81" spans="1:2">
      <c r="A81" s="29">
        <v>273360.46999999962</v>
      </c>
      <c r="B81" s="26">
        <v>0</v>
      </c>
    </row>
    <row r="82" spans="1:2">
      <c r="A82" s="29">
        <v>276779.39999999962</v>
      </c>
      <c r="B82" s="26">
        <v>0</v>
      </c>
    </row>
    <row r="83" spans="1:2">
      <c r="A83" s="29">
        <v>280198.32999999961</v>
      </c>
      <c r="B83" s="26">
        <v>0</v>
      </c>
    </row>
    <row r="84" spans="1:2">
      <c r="A84" s="29">
        <v>283617.2599999996</v>
      </c>
      <c r="B84" s="26">
        <v>0</v>
      </c>
    </row>
    <row r="85" spans="1:2">
      <c r="A85" s="29">
        <v>287036.18999999959</v>
      </c>
      <c r="B85" s="26">
        <v>1</v>
      </c>
    </row>
    <row r="86" spans="1:2">
      <c r="A86" s="29">
        <v>290455.11999999959</v>
      </c>
      <c r="B86" s="26">
        <v>0</v>
      </c>
    </row>
    <row r="87" spans="1:2">
      <c r="A87" s="29">
        <v>293874.04999999958</v>
      </c>
      <c r="B87" s="26">
        <v>0</v>
      </c>
    </row>
    <row r="88" spans="1:2">
      <c r="A88" s="29">
        <v>297292.97999999957</v>
      </c>
      <c r="B88" s="26">
        <v>0</v>
      </c>
    </row>
    <row r="89" spans="1:2">
      <c r="A89" s="29">
        <v>300711.90999999957</v>
      </c>
      <c r="B89" s="26">
        <v>2</v>
      </c>
    </row>
    <row r="90" spans="1:2">
      <c r="A90" s="29">
        <v>304130.83999999956</v>
      </c>
      <c r="B90" s="26">
        <v>0</v>
      </c>
    </row>
    <row r="91" spans="1:2">
      <c r="A91" s="29">
        <v>307549.76999999955</v>
      </c>
      <c r="B91" s="26">
        <v>0</v>
      </c>
    </row>
    <row r="92" spans="1:2">
      <c r="A92" s="29">
        <v>310968.69999999955</v>
      </c>
      <c r="B92" s="26">
        <v>0</v>
      </c>
    </row>
    <row r="93" spans="1:2">
      <c r="A93" s="29">
        <v>314387.62999999954</v>
      </c>
      <c r="B93" s="26">
        <v>0</v>
      </c>
    </row>
    <row r="94" spans="1:2">
      <c r="A94" s="29">
        <v>317806.55999999953</v>
      </c>
      <c r="B94" s="26">
        <v>0</v>
      </c>
    </row>
    <row r="95" spans="1:2">
      <c r="A95" s="29">
        <v>321225.48999999953</v>
      </c>
      <c r="B95" s="26">
        <v>0</v>
      </c>
    </row>
    <row r="96" spans="1:2">
      <c r="A96" s="29">
        <v>324644.41999999952</v>
      </c>
      <c r="B96" s="26">
        <v>0</v>
      </c>
    </row>
    <row r="97" spans="1:2">
      <c r="A97" s="29">
        <v>328063.34999999951</v>
      </c>
      <c r="B97" s="26">
        <v>0</v>
      </c>
    </row>
    <row r="98" spans="1:2">
      <c r="A98" s="29">
        <v>331482.2799999995</v>
      </c>
      <c r="B98" s="26">
        <v>0</v>
      </c>
    </row>
    <row r="99" spans="1:2">
      <c r="A99" s="29">
        <v>334901.2099999995</v>
      </c>
      <c r="B99" s="26">
        <v>0</v>
      </c>
    </row>
    <row r="100" spans="1:2">
      <c r="A100" s="29">
        <v>338320.13999999949</v>
      </c>
      <c r="B100" s="26">
        <v>0</v>
      </c>
    </row>
    <row r="101" spans="1:2">
      <c r="A101" s="29">
        <v>341739.06999999948</v>
      </c>
      <c r="B101" s="26">
        <v>0</v>
      </c>
    </row>
    <row r="102" spans="1:2" ht="15.75" thickBot="1">
      <c r="A102" s="27" t="s">
        <v>19</v>
      </c>
      <c r="B102" s="27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2"/>
  <sheetViews>
    <sheetView topLeftCell="A2" workbookViewId="0">
      <selection sqref="A1:B102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6.1198231978500002E-2</v>
      </c>
      <c r="B2" s="26">
        <v>1</v>
      </c>
    </row>
    <row r="3" spans="1:2">
      <c r="A3" s="29">
        <v>9.8493750038814998E-2</v>
      </c>
      <c r="B3" s="26">
        <v>0</v>
      </c>
    </row>
    <row r="4" spans="1:2">
      <c r="A4" s="29">
        <v>0.13578926809913</v>
      </c>
      <c r="B4" s="26">
        <v>1</v>
      </c>
    </row>
    <row r="5" spans="1:2">
      <c r="A5" s="29">
        <v>0.173084786159445</v>
      </c>
      <c r="B5" s="26">
        <v>0</v>
      </c>
    </row>
    <row r="6" spans="1:2">
      <c r="A6" s="29">
        <v>0.21038030421976001</v>
      </c>
      <c r="B6" s="26">
        <v>0</v>
      </c>
    </row>
    <row r="7" spans="1:2">
      <c r="A7" s="29">
        <v>0.24767582228007501</v>
      </c>
      <c r="B7" s="26">
        <v>1</v>
      </c>
    </row>
    <row r="8" spans="1:2">
      <c r="A8" s="29">
        <v>0.28497134034039001</v>
      </c>
      <c r="B8" s="26">
        <v>0</v>
      </c>
    </row>
    <row r="9" spans="1:2">
      <c r="A9" s="29">
        <v>0.32226685840070501</v>
      </c>
      <c r="B9" s="26">
        <v>1</v>
      </c>
    </row>
    <row r="10" spans="1:2">
      <c r="A10" s="29">
        <v>0.35956237646102002</v>
      </c>
      <c r="B10" s="26">
        <v>3</v>
      </c>
    </row>
    <row r="11" spans="1:2">
      <c r="A11" s="29">
        <v>0.39685789452133502</v>
      </c>
      <c r="B11" s="26">
        <v>0</v>
      </c>
    </row>
    <row r="12" spans="1:2">
      <c r="A12" s="29">
        <v>0.43415341258165002</v>
      </c>
      <c r="B12" s="26">
        <v>1</v>
      </c>
    </row>
    <row r="13" spans="1:2">
      <c r="A13" s="29">
        <v>0.47144893064196502</v>
      </c>
      <c r="B13" s="26">
        <v>1</v>
      </c>
    </row>
    <row r="14" spans="1:2">
      <c r="A14" s="29">
        <v>0.50874444870228008</v>
      </c>
      <c r="B14" s="26">
        <v>1</v>
      </c>
    </row>
    <row r="15" spans="1:2">
      <c r="A15" s="29">
        <v>0.54603996676259503</v>
      </c>
      <c r="B15" s="26">
        <v>1</v>
      </c>
    </row>
    <row r="16" spans="1:2">
      <c r="A16" s="29">
        <v>0.58333548482290998</v>
      </c>
      <c r="B16" s="26">
        <v>4</v>
      </c>
    </row>
    <row r="17" spans="1:2">
      <c r="A17" s="29">
        <v>0.62063100288322492</v>
      </c>
      <c r="B17" s="26">
        <v>2</v>
      </c>
    </row>
    <row r="18" spans="1:2">
      <c r="A18" s="29">
        <v>0.65792652094353987</v>
      </c>
      <c r="B18" s="26">
        <v>4</v>
      </c>
    </row>
    <row r="19" spans="1:2">
      <c r="A19" s="29">
        <v>0.69522203900385482</v>
      </c>
      <c r="B19" s="26">
        <v>2</v>
      </c>
    </row>
    <row r="20" spans="1:2">
      <c r="A20" s="29">
        <v>0.73251755706416977</v>
      </c>
      <c r="B20" s="26">
        <v>0</v>
      </c>
    </row>
    <row r="21" spans="1:2">
      <c r="A21" s="29">
        <v>0.76981307512448471</v>
      </c>
      <c r="B21" s="26">
        <v>2</v>
      </c>
    </row>
    <row r="22" spans="1:2">
      <c r="A22" s="29">
        <v>0.80710859318479966</v>
      </c>
      <c r="B22" s="26">
        <v>3</v>
      </c>
    </row>
    <row r="23" spans="1:2">
      <c r="A23" s="29">
        <v>0.84440411124511461</v>
      </c>
      <c r="B23" s="26">
        <v>2</v>
      </c>
    </row>
    <row r="24" spans="1:2">
      <c r="A24" s="29">
        <v>0.88169962930542956</v>
      </c>
      <c r="B24" s="26">
        <v>2</v>
      </c>
    </row>
    <row r="25" spans="1:2">
      <c r="A25" s="29">
        <v>0.9189951473657445</v>
      </c>
      <c r="B25" s="26">
        <v>4</v>
      </c>
    </row>
    <row r="26" spans="1:2">
      <c r="A26" s="29">
        <v>0.95629066542605945</v>
      </c>
      <c r="B26" s="26">
        <v>0</v>
      </c>
    </row>
    <row r="27" spans="1:2">
      <c r="A27" s="29">
        <v>0.9935861834863744</v>
      </c>
      <c r="B27" s="26">
        <v>3</v>
      </c>
    </row>
    <row r="28" spans="1:2">
      <c r="A28" s="29">
        <v>1.0308817015466893</v>
      </c>
      <c r="B28" s="26">
        <v>1</v>
      </c>
    </row>
    <row r="29" spans="1:2">
      <c r="A29" s="29">
        <v>1.0681772196070043</v>
      </c>
      <c r="B29" s="26">
        <v>2</v>
      </c>
    </row>
    <row r="30" spans="1:2">
      <c r="A30" s="29">
        <v>1.1054727376673192</v>
      </c>
      <c r="B30" s="26">
        <v>2</v>
      </c>
    </row>
    <row r="31" spans="1:2">
      <c r="A31" s="29">
        <v>1.1427682557276342</v>
      </c>
      <c r="B31" s="26">
        <v>4</v>
      </c>
    </row>
    <row r="32" spans="1:2">
      <c r="A32" s="29">
        <v>1.1800637737879491</v>
      </c>
      <c r="B32" s="26">
        <v>3</v>
      </c>
    </row>
    <row r="33" spans="1:2">
      <c r="A33" s="29">
        <v>1.2173592918482641</v>
      </c>
      <c r="B33" s="26">
        <v>7</v>
      </c>
    </row>
    <row r="34" spans="1:2">
      <c r="A34" s="29">
        <v>1.254654809908579</v>
      </c>
      <c r="B34" s="26">
        <v>2</v>
      </c>
    </row>
    <row r="35" spans="1:2">
      <c r="A35" s="29">
        <v>1.291950327968894</v>
      </c>
      <c r="B35" s="26">
        <v>1</v>
      </c>
    </row>
    <row r="36" spans="1:2">
      <c r="A36" s="29">
        <v>1.3292458460292089</v>
      </c>
      <c r="B36" s="26">
        <v>0</v>
      </c>
    </row>
    <row r="37" spans="1:2">
      <c r="A37" s="29">
        <v>1.3665413640895239</v>
      </c>
      <c r="B37" s="26">
        <v>4</v>
      </c>
    </row>
    <row r="38" spans="1:2">
      <c r="A38" s="29">
        <v>1.4038368821498388</v>
      </c>
      <c r="B38" s="26">
        <v>2</v>
      </c>
    </row>
    <row r="39" spans="1:2">
      <c r="A39" s="29">
        <v>1.4411324002101538</v>
      </c>
      <c r="B39" s="26">
        <v>2</v>
      </c>
    </row>
    <row r="40" spans="1:2">
      <c r="A40" s="29">
        <v>1.4784279182704687</v>
      </c>
      <c r="B40" s="26">
        <v>3</v>
      </c>
    </row>
    <row r="41" spans="1:2">
      <c r="A41" s="29">
        <v>1.5157234363307837</v>
      </c>
      <c r="B41" s="26">
        <v>0</v>
      </c>
    </row>
    <row r="42" spans="1:2">
      <c r="A42" s="29">
        <v>1.5530189543910986</v>
      </c>
      <c r="B42" s="26">
        <v>1</v>
      </c>
    </row>
    <row r="43" spans="1:2">
      <c r="A43" s="29">
        <v>1.5903144724514136</v>
      </c>
      <c r="B43" s="26">
        <v>2</v>
      </c>
    </row>
    <row r="44" spans="1:2">
      <c r="A44" s="29">
        <v>1.6276099905117285</v>
      </c>
      <c r="B44" s="26">
        <v>0</v>
      </c>
    </row>
    <row r="45" spans="1:2">
      <c r="A45" s="29">
        <v>1.6649055085720434</v>
      </c>
      <c r="B45" s="26">
        <v>1</v>
      </c>
    </row>
    <row r="46" spans="1:2">
      <c r="A46" s="29">
        <v>1.7022010266323584</v>
      </c>
      <c r="B46" s="26">
        <v>0</v>
      </c>
    </row>
    <row r="47" spans="1:2">
      <c r="A47" s="29">
        <v>1.7394965446926733</v>
      </c>
      <c r="B47" s="26">
        <v>2</v>
      </c>
    </row>
    <row r="48" spans="1:2">
      <c r="A48" s="29">
        <v>1.7767920627529883</v>
      </c>
      <c r="B48" s="26">
        <v>1</v>
      </c>
    </row>
    <row r="49" spans="1:2">
      <c r="A49" s="29">
        <v>1.8140875808133032</v>
      </c>
      <c r="B49" s="26">
        <v>0</v>
      </c>
    </row>
    <row r="50" spans="1:2">
      <c r="A50" s="29">
        <v>1.8513830988736182</v>
      </c>
      <c r="B50" s="26">
        <v>3</v>
      </c>
    </row>
    <row r="51" spans="1:2">
      <c r="A51" s="29">
        <v>1.8886786169339331</v>
      </c>
      <c r="B51" s="26">
        <v>2</v>
      </c>
    </row>
    <row r="52" spans="1:2">
      <c r="A52" s="29">
        <v>1.9259741349942481</v>
      </c>
      <c r="B52" s="26">
        <v>2</v>
      </c>
    </row>
    <row r="53" spans="1:2">
      <c r="A53" s="29">
        <v>1.963269653054563</v>
      </c>
      <c r="B53" s="26">
        <v>2</v>
      </c>
    </row>
    <row r="54" spans="1:2">
      <c r="A54" s="29">
        <v>2.0005651711148782</v>
      </c>
      <c r="B54" s="26">
        <v>0</v>
      </c>
    </row>
    <row r="55" spans="1:2">
      <c r="A55" s="29">
        <v>2.0378606891751931</v>
      </c>
      <c r="B55" s="26">
        <v>0</v>
      </c>
    </row>
    <row r="56" spans="1:2">
      <c r="A56" s="29">
        <v>2.0751562072355081</v>
      </c>
      <c r="B56" s="26">
        <v>1</v>
      </c>
    </row>
    <row r="57" spans="1:2">
      <c r="A57" s="29">
        <v>2.112451725295823</v>
      </c>
      <c r="B57" s="26">
        <v>3</v>
      </c>
    </row>
    <row r="58" spans="1:2">
      <c r="A58" s="29">
        <v>2.149747243356138</v>
      </c>
      <c r="B58" s="26">
        <v>1</v>
      </c>
    </row>
    <row r="59" spans="1:2">
      <c r="A59" s="29">
        <v>2.1870427614164529</v>
      </c>
      <c r="B59" s="26">
        <v>1</v>
      </c>
    </row>
    <row r="60" spans="1:2">
      <c r="A60" s="29">
        <v>2.2243382794767679</v>
      </c>
      <c r="B60" s="26">
        <v>0</v>
      </c>
    </row>
    <row r="61" spans="1:2">
      <c r="A61" s="29">
        <v>2.2616337975370828</v>
      </c>
      <c r="B61" s="26">
        <v>1</v>
      </c>
    </row>
    <row r="62" spans="1:2">
      <c r="A62" s="29">
        <v>2.2989293155973978</v>
      </c>
      <c r="B62" s="26">
        <v>0</v>
      </c>
    </row>
    <row r="63" spans="1:2">
      <c r="A63" s="29">
        <v>2.3362248336577127</v>
      </c>
      <c r="B63" s="26">
        <v>0</v>
      </c>
    </row>
    <row r="64" spans="1:2">
      <c r="A64" s="29">
        <v>2.3735203517180277</v>
      </c>
      <c r="B64" s="26">
        <v>1</v>
      </c>
    </row>
    <row r="65" spans="1:2">
      <c r="A65" s="29">
        <v>2.4108158697783426</v>
      </c>
      <c r="B65" s="26">
        <v>0</v>
      </c>
    </row>
    <row r="66" spans="1:2">
      <c r="A66" s="29">
        <v>2.4481113878386576</v>
      </c>
      <c r="B66" s="26">
        <v>0</v>
      </c>
    </row>
    <row r="67" spans="1:2">
      <c r="A67" s="29">
        <v>2.4854069058989725</v>
      </c>
      <c r="B67" s="26">
        <v>0</v>
      </c>
    </row>
    <row r="68" spans="1:2">
      <c r="A68" s="29">
        <v>2.5227024239592875</v>
      </c>
      <c r="B68" s="26">
        <v>0</v>
      </c>
    </row>
    <row r="69" spans="1:2">
      <c r="A69" s="29">
        <v>2.5599979420196024</v>
      </c>
      <c r="B69" s="26">
        <v>0</v>
      </c>
    </row>
    <row r="70" spans="1:2">
      <c r="A70" s="29">
        <v>2.5972934600799173</v>
      </c>
      <c r="B70" s="26">
        <v>0</v>
      </c>
    </row>
    <row r="71" spans="1:2">
      <c r="A71" s="29">
        <v>2.6345889781402323</v>
      </c>
      <c r="B71" s="26">
        <v>0</v>
      </c>
    </row>
    <row r="72" spans="1:2">
      <c r="A72" s="29">
        <v>2.6718844962005472</v>
      </c>
      <c r="B72" s="26">
        <v>0</v>
      </c>
    </row>
    <row r="73" spans="1:2">
      <c r="A73" s="29">
        <v>2.7091800142608622</v>
      </c>
      <c r="B73" s="26">
        <v>0</v>
      </c>
    </row>
    <row r="74" spans="1:2">
      <c r="A74" s="29">
        <v>2.7464755323211771</v>
      </c>
      <c r="B74" s="26">
        <v>0</v>
      </c>
    </row>
    <row r="75" spans="1:2">
      <c r="A75" s="29">
        <v>2.7837710503814921</v>
      </c>
      <c r="B75" s="26">
        <v>0</v>
      </c>
    </row>
    <row r="76" spans="1:2">
      <c r="A76" s="29">
        <v>2.821066568441807</v>
      </c>
      <c r="B76" s="26">
        <v>0</v>
      </c>
    </row>
    <row r="77" spans="1:2">
      <c r="A77" s="29">
        <v>2.858362086502122</v>
      </c>
      <c r="B77" s="26">
        <v>0</v>
      </c>
    </row>
    <row r="78" spans="1:2">
      <c r="A78" s="29">
        <v>2.8956576045624369</v>
      </c>
      <c r="B78" s="26">
        <v>0</v>
      </c>
    </row>
    <row r="79" spans="1:2">
      <c r="A79" s="29">
        <v>2.9329531226227519</v>
      </c>
      <c r="B79" s="26">
        <v>0</v>
      </c>
    </row>
    <row r="80" spans="1:2">
      <c r="A80" s="29">
        <v>2.9702486406830668</v>
      </c>
      <c r="B80" s="26">
        <v>0</v>
      </c>
    </row>
    <row r="81" spans="1:2">
      <c r="A81" s="29">
        <v>3.0075441587433818</v>
      </c>
      <c r="B81" s="26">
        <v>0</v>
      </c>
    </row>
    <row r="82" spans="1:2">
      <c r="A82" s="29">
        <v>3.0448396768036967</v>
      </c>
      <c r="B82" s="26">
        <v>0</v>
      </c>
    </row>
    <row r="83" spans="1:2">
      <c r="A83" s="29">
        <v>3.0821351948640117</v>
      </c>
      <c r="B83" s="26">
        <v>0</v>
      </c>
    </row>
    <row r="84" spans="1:2">
      <c r="A84" s="29">
        <v>3.1194307129243266</v>
      </c>
      <c r="B84" s="26">
        <v>0</v>
      </c>
    </row>
    <row r="85" spans="1:2">
      <c r="A85" s="29">
        <v>3.1567262309846416</v>
      </c>
      <c r="B85" s="26">
        <v>0</v>
      </c>
    </row>
    <row r="86" spans="1:2">
      <c r="A86" s="29">
        <v>3.1940217490449565</v>
      </c>
      <c r="B86" s="26">
        <v>0</v>
      </c>
    </row>
    <row r="87" spans="1:2">
      <c r="A87" s="29">
        <v>3.2313172671052715</v>
      </c>
      <c r="B87" s="26">
        <v>0</v>
      </c>
    </row>
    <row r="88" spans="1:2">
      <c r="A88" s="29">
        <v>3.2686127851655864</v>
      </c>
      <c r="B88" s="26">
        <v>0</v>
      </c>
    </row>
    <row r="89" spans="1:2">
      <c r="A89" s="29">
        <v>3.3059083032259013</v>
      </c>
      <c r="B89" s="26">
        <v>0</v>
      </c>
    </row>
    <row r="90" spans="1:2">
      <c r="A90" s="29">
        <v>3.3432038212862163</v>
      </c>
      <c r="B90" s="26">
        <v>1</v>
      </c>
    </row>
    <row r="91" spans="1:2">
      <c r="A91" s="29">
        <v>3.3804993393465312</v>
      </c>
      <c r="B91" s="26">
        <v>0</v>
      </c>
    </row>
    <row r="92" spans="1:2">
      <c r="A92" s="29">
        <v>3.4177948574068462</v>
      </c>
      <c r="B92" s="26">
        <v>0</v>
      </c>
    </row>
    <row r="93" spans="1:2">
      <c r="A93" s="29">
        <v>3.4550903754671611</v>
      </c>
      <c r="B93" s="26">
        <v>0</v>
      </c>
    </row>
    <row r="94" spans="1:2">
      <c r="A94" s="29">
        <v>3.4923858935274761</v>
      </c>
      <c r="B94" s="26">
        <v>0</v>
      </c>
    </row>
    <row r="95" spans="1:2">
      <c r="A95" s="29">
        <v>3.529681411587791</v>
      </c>
      <c r="B95" s="26">
        <v>0</v>
      </c>
    </row>
    <row r="96" spans="1:2">
      <c r="A96" s="29">
        <v>3.566976929648106</v>
      </c>
      <c r="B96" s="26">
        <v>1</v>
      </c>
    </row>
    <row r="97" spans="1:2">
      <c r="A97" s="29">
        <v>3.6042724477084209</v>
      </c>
      <c r="B97" s="26">
        <v>0</v>
      </c>
    </row>
    <row r="98" spans="1:2">
      <c r="A98" s="29">
        <v>3.6415679657687359</v>
      </c>
      <c r="B98" s="26">
        <v>1</v>
      </c>
    </row>
    <row r="99" spans="1:2">
      <c r="A99" s="29">
        <v>3.6788634838290508</v>
      </c>
      <c r="B99" s="26">
        <v>0</v>
      </c>
    </row>
    <row r="100" spans="1:2">
      <c r="A100" s="29">
        <v>3.7161590018893658</v>
      </c>
      <c r="B100" s="26">
        <v>0</v>
      </c>
    </row>
    <row r="101" spans="1:2">
      <c r="A101" s="29">
        <v>3.7534545199496807</v>
      </c>
      <c r="B101" s="26">
        <v>0</v>
      </c>
    </row>
    <row r="102" spans="1:2" ht="15.75" thickBot="1">
      <c r="A102" s="27" t="s">
        <v>19</v>
      </c>
      <c r="B102" s="27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sqref="A1:B102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0.36183686868699999</v>
      </c>
      <c r="B2" s="26">
        <v>1</v>
      </c>
    </row>
    <row r="3" spans="1:2">
      <c r="A3" s="29">
        <v>0.65401576479112999</v>
      </c>
      <c r="B3" s="26">
        <v>0</v>
      </c>
    </row>
    <row r="4" spans="1:2">
      <c r="A4" s="29">
        <v>0.94619466089526005</v>
      </c>
      <c r="B4" s="26">
        <v>1</v>
      </c>
    </row>
    <row r="5" spans="1:2">
      <c r="A5" s="29">
        <v>1.2383735569993901</v>
      </c>
      <c r="B5" s="26">
        <v>0</v>
      </c>
    </row>
    <row r="6" spans="1:2">
      <c r="A6" s="29">
        <v>1.5305524531035202</v>
      </c>
      <c r="B6" s="26">
        <v>1</v>
      </c>
    </row>
    <row r="7" spans="1:2">
      <c r="A7" s="29">
        <v>1.8227313492076502</v>
      </c>
      <c r="B7" s="26">
        <v>0</v>
      </c>
    </row>
    <row r="8" spans="1:2">
      <c r="A8" s="29">
        <v>2.1149102453117803</v>
      </c>
      <c r="B8" s="26">
        <v>1</v>
      </c>
    </row>
    <row r="9" spans="1:2">
      <c r="A9" s="29">
        <v>2.4070891414159101</v>
      </c>
      <c r="B9" s="26">
        <v>3</v>
      </c>
    </row>
    <row r="10" spans="1:2">
      <c r="A10" s="29">
        <v>2.69926803752004</v>
      </c>
      <c r="B10" s="26">
        <v>0</v>
      </c>
    </row>
    <row r="11" spans="1:2">
      <c r="A11" s="29">
        <v>2.9914469336241698</v>
      </c>
      <c r="B11" s="26">
        <v>1</v>
      </c>
    </row>
    <row r="12" spans="1:2">
      <c r="A12" s="29">
        <v>3.2836258297282996</v>
      </c>
      <c r="B12" s="26">
        <v>1</v>
      </c>
    </row>
    <row r="13" spans="1:2">
      <c r="A13" s="29">
        <v>3.5758047258324295</v>
      </c>
      <c r="B13" s="26">
        <v>2</v>
      </c>
    </row>
    <row r="14" spans="1:2">
      <c r="A14" s="29">
        <v>3.8679836219365593</v>
      </c>
      <c r="B14" s="26">
        <v>2</v>
      </c>
    </row>
    <row r="15" spans="1:2">
      <c r="A15" s="29">
        <v>4.1601625180406892</v>
      </c>
      <c r="B15" s="26">
        <v>1</v>
      </c>
    </row>
    <row r="16" spans="1:2">
      <c r="A16" s="29">
        <v>4.4523414141448194</v>
      </c>
      <c r="B16" s="26">
        <v>3</v>
      </c>
    </row>
    <row r="17" spans="1:2">
      <c r="A17" s="29">
        <v>4.7445203102489497</v>
      </c>
      <c r="B17" s="26">
        <v>1</v>
      </c>
    </row>
    <row r="18" spans="1:2">
      <c r="A18" s="29">
        <v>5.03669920635308</v>
      </c>
      <c r="B18" s="26">
        <v>4</v>
      </c>
    </row>
    <row r="19" spans="1:2">
      <c r="A19" s="29">
        <v>5.3288781024572103</v>
      </c>
      <c r="B19" s="26">
        <v>3</v>
      </c>
    </row>
    <row r="20" spans="1:2">
      <c r="A20" s="29">
        <v>5.6210569985613406</v>
      </c>
      <c r="B20" s="26">
        <v>3</v>
      </c>
    </row>
    <row r="21" spans="1:2">
      <c r="A21" s="29">
        <v>5.9132358946654708</v>
      </c>
      <c r="B21" s="26">
        <v>2</v>
      </c>
    </row>
    <row r="22" spans="1:2">
      <c r="A22" s="29">
        <v>6.2054147907696011</v>
      </c>
      <c r="B22" s="26">
        <v>1</v>
      </c>
    </row>
    <row r="23" spans="1:2">
      <c r="A23" s="29">
        <v>6.4975936868737314</v>
      </c>
      <c r="B23" s="26">
        <v>2</v>
      </c>
    </row>
    <row r="24" spans="1:2">
      <c r="A24" s="29">
        <v>6.7897725829778617</v>
      </c>
      <c r="B24" s="26">
        <v>2</v>
      </c>
    </row>
    <row r="25" spans="1:2">
      <c r="A25" s="29">
        <v>7.081951479081992</v>
      </c>
      <c r="B25" s="26">
        <v>3</v>
      </c>
    </row>
    <row r="26" spans="1:2">
      <c r="A26" s="29">
        <v>7.3741303751861222</v>
      </c>
      <c r="B26" s="26">
        <v>3</v>
      </c>
    </row>
    <row r="27" spans="1:2">
      <c r="A27" s="29">
        <v>7.6663092712902525</v>
      </c>
      <c r="B27" s="26">
        <v>1</v>
      </c>
    </row>
    <row r="28" spans="1:2">
      <c r="A28" s="29">
        <v>7.9584881673943828</v>
      </c>
      <c r="B28" s="26">
        <v>0</v>
      </c>
    </row>
    <row r="29" spans="1:2">
      <c r="A29" s="29">
        <v>8.2506670634985131</v>
      </c>
      <c r="B29" s="26">
        <v>5</v>
      </c>
    </row>
    <row r="30" spans="1:2">
      <c r="A30" s="29">
        <v>8.5428459596026425</v>
      </c>
      <c r="B30" s="26">
        <v>3</v>
      </c>
    </row>
    <row r="31" spans="1:2">
      <c r="A31" s="29">
        <v>8.8350248557067719</v>
      </c>
      <c r="B31" s="26">
        <v>3</v>
      </c>
    </row>
    <row r="32" spans="1:2">
      <c r="A32" s="29">
        <v>9.1272037518109013</v>
      </c>
      <c r="B32" s="26">
        <v>5</v>
      </c>
    </row>
    <row r="33" spans="1:2">
      <c r="A33" s="29">
        <v>9.4193826479150307</v>
      </c>
      <c r="B33" s="26">
        <v>1</v>
      </c>
    </row>
    <row r="34" spans="1:2">
      <c r="A34" s="29">
        <v>9.7115615440191601</v>
      </c>
      <c r="B34" s="26">
        <v>3</v>
      </c>
    </row>
    <row r="35" spans="1:2">
      <c r="A35" s="29">
        <v>10.003740440123289</v>
      </c>
      <c r="B35" s="26">
        <v>3</v>
      </c>
    </row>
    <row r="36" spans="1:2">
      <c r="A36" s="29">
        <v>10.295919336227419</v>
      </c>
      <c r="B36" s="26">
        <v>3</v>
      </c>
    </row>
    <row r="37" spans="1:2">
      <c r="A37" s="29">
        <v>10.588098232331548</v>
      </c>
      <c r="B37" s="26">
        <v>0</v>
      </c>
    </row>
    <row r="38" spans="1:2">
      <c r="A38" s="29">
        <v>10.880277128435678</v>
      </c>
      <c r="B38" s="26">
        <v>1</v>
      </c>
    </row>
    <row r="39" spans="1:2">
      <c r="A39" s="29">
        <v>11.172456024539807</v>
      </c>
      <c r="B39" s="26">
        <v>3</v>
      </c>
    </row>
    <row r="40" spans="1:2">
      <c r="A40" s="29">
        <v>11.464634920643936</v>
      </c>
      <c r="B40" s="26">
        <v>1</v>
      </c>
    </row>
    <row r="41" spans="1:2">
      <c r="A41" s="29">
        <v>11.756813816748066</v>
      </c>
      <c r="B41" s="26">
        <v>2</v>
      </c>
    </row>
    <row r="42" spans="1:2">
      <c r="A42" s="29">
        <v>12.048992712852195</v>
      </c>
      <c r="B42" s="26">
        <v>0</v>
      </c>
    </row>
    <row r="43" spans="1:2">
      <c r="A43" s="29">
        <v>12.341171608956325</v>
      </c>
      <c r="B43" s="26">
        <v>1</v>
      </c>
    </row>
    <row r="44" spans="1:2">
      <c r="A44" s="29">
        <v>12.633350505060454</v>
      </c>
      <c r="B44" s="26">
        <v>2</v>
      </c>
    </row>
    <row r="45" spans="1:2">
      <c r="A45" s="29">
        <v>12.925529401164583</v>
      </c>
      <c r="B45" s="26">
        <v>1</v>
      </c>
    </row>
    <row r="46" spans="1:2">
      <c r="A46" s="29">
        <v>13.217708297268713</v>
      </c>
      <c r="B46" s="26">
        <v>2</v>
      </c>
    </row>
    <row r="47" spans="1:2">
      <c r="A47" s="29">
        <v>13.509887193372842</v>
      </c>
      <c r="B47" s="26">
        <v>2</v>
      </c>
    </row>
    <row r="48" spans="1:2">
      <c r="A48" s="29">
        <v>13.802066089476972</v>
      </c>
      <c r="B48" s="26">
        <v>0</v>
      </c>
    </row>
    <row r="49" spans="1:2">
      <c r="A49" s="29">
        <v>14.094244985581101</v>
      </c>
      <c r="B49" s="26">
        <v>1</v>
      </c>
    </row>
    <row r="50" spans="1:2">
      <c r="A50" s="29">
        <v>14.38642388168523</v>
      </c>
      <c r="B50" s="26">
        <v>1</v>
      </c>
    </row>
    <row r="51" spans="1:2">
      <c r="A51" s="29">
        <v>14.67860277778936</v>
      </c>
      <c r="B51" s="26">
        <v>1</v>
      </c>
    </row>
    <row r="52" spans="1:2">
      <c r="A52" s="29">
        <v>14.970781673893489</v>
      </c>
      <c r="B52" s="26">
        <v>1</v>
      </c>
    </row>
    <row r="53" spans="1:2">
      <c r="A53" s="29">
        <v>15.262960569997619</v>
      </c>
      <c r="B53" s="26">
        <v>1</v>
      </c>
    </row>
    <row r="54" spans="1:2">
      <c r="A54" s="29">
        <v>15.555139466101748</v>
      </c>
      <c r="B54" s="26">
        <v>1</v>
      </c>
    </row>
    <row r="55" spans="1:2">
      <c r="A55" s="29">
        <v>15.847318362205877</v>
      </c>
      <c r="B55" s="26">
        <v>1</v>
      </c>
    </row>
    <row r="56" spans="1:2">
      <c r="A56" s="29">
        <v>16.139497258310008</v>
      </c>
      <c r="B56" s="26">
        <v>4</v>
      </c>
    </row>
    <row r="57" spans="1:2">
      <c r="A57" s="29">
        <v>16.431676154414138</v>
      </c>
      <c r="B57" s="26">
        <v>0</v>
      </c>
    </row>
    <row r="58" spans="1:2">
      <c r="A58" s="29">
        <v>16.723855050518267</v>
      </c>
      <c r="B58" s="26">
        <v>1</v>
      </c>
    </row>
    <row r="59" spans="1:2">
      <c r="A59" s="29">
        <v>17.016033946622397</v>
      </c>
      <c r="B59" s="26">
        <v>0</v>
      </c>
    </row>
    <row r="60" spans="1:2">
      <c r="A60" s="29">
        <v>17.308212842726526</v>
      </c>
      <c r="B60" s="26">
        <v>0</v>
      </c>
    </row>
    <row r="61" spans="1:2">
      <c r="A61" s="29">
        <v>17.600391738830655</v>
      </c>
      <c r="B61" s="26">
        <v>0</v>
      </c>
    </row>
    <row r="62" spans="1:2">
      <c r="A62" s="29">
        <v>17.892570634934785</v>
      </c>
      <c r="B62" s="26">
        <v>0</v>
      </c>
    </row>
    <row r="63" spans="1:2">
      <c r="A63" s="29">
        <v>18.184749531038914</v>
      </c>
      <c r="B63" s="26">
        <v>0</v>
      </c>
    </row>
    <row r="64" spans="1:2">
      <c r="A64" s="29">
        <v>18.476928427143044</v>
      </c>
      <c r="B64" s="26">
        <v>1</v>
      </c>
    </row>
    <row r="65" spans="1:2">
      <c r="A65" s="29">
        <v>18.769107323247173</v>
      </c>
      <c r="B65" s="26">
        <v>0</v>
      </c>
    </row>
    <row r="66" spans="1:2">
      <c r="A66" s="29">
        <v>19.061286219351302</v>
      </c>
      <c r="B66" s="26">
        <v>0</v>
      </c>
    </row>
    <row r="67" spans="1:2">
      <c r="A67" s="29">
        <v>19.353465115455432</v>
      </c>
      <c r="B67" s="26">
        <v>0</v>
      </c>
    </row>
    <row r="68" spans="1:2">
      <c r="A68" s="29">
        <v>19.645644011559561</v>
      </c>
      <c r="B68" s="26">
        <v>0</v>
      </c>
    </row>
    <row r="69" spans="1:2">
      <c r="A69" s="29">
        <v>19.937822907663691</v>
      </c>
      <c r="B69" s="26">
        <v>0</v>
      </c>
    </row>
    <row r="70" spans="1:2">
      <c r="A70" s="29">
        <v>20.23000180376782</v>
      </c>
      <c r="B70" s="26">
        <v>0</v>
      </c>
    </row>
    <row r="71" spans="1:2">
      <c r="A71" s="29">
        <v>20.522180699871949</v>
      </c>
      <c r="B71" s="26">
        <v>0</v>
      </c>
    </row>
    <row r="72" spans="1:2">
      <c r="A72" s="29">
        <v>20.814359595976079</v>
      </c>
      <c r="B72" s="26">
        <v>0</v>
      </c>
    </row>
    <row r="73" spans="1:2">
      <c r="A73" s="29">
        <v>21.106538492080208</v>
      </c>
      <c r="B73" s="26">
        <v>0</v>
      </c>
    </row>
    <row r="74" spans="1:2">
      <c r="A74" s="29">
        <v>21.398717388184338</v>
      </c>
      <c r="B74" s="26">
        <v>0</v>
      </c>
    </row>
    <row r="75" spans="1:2">
      <c r="A75" s="29">
        <v>21.690896284288467</v>
      </c>
      <c r="B75" s="26">
        <v>0</v>
      </c>
    </row>
    <row r="76" spans="1:2">
      <c r="A76" s="29">
        <v>21.983075180392596</v>
      </c>
      <c r="B76" s="26">
        <v>0</v>
      </c>
    </row>
    <row r="77" spans="1:2">
      <c r="A77" s="29">
        <v>22.275254076496726</v>
      </c>
      <c r="B77" s="26">
        <v>0</v>
      </c>
    </row>
    <row r="78" spans="1:2">
      <c r="A78" s="29">
        <v>22.567432972600855</v>
      </c>
      <c r="B78" s="26">
        <v>0</v>
      </c>
    </row>
    <row r="79" spans="1:2">
      <c r="A79" s="29">
        <v>22.859611868704985</v>
      </c>
      <c r="B79" s="26">
        <v>0</v>
      </c>
    </row>
    <row r="80" spans="1:2">
      <c r="A80" s="29">
        <v>23.151790764809114</v>
      </c>
      <c r="B80" s="26">
        <v>0</v>
      </c>
    </row>
    <row r="81" spans="1:2">
      <c r="A81" s="29">
        <v>23.443969660913243</v>
      </c>
      <c r="B81" s="26">
        <v>0</v>
      </c>
    </row>
    <row r="82" spans="1:2">
      <c r="A82" s="29">
        <v>23.736148557017373</v>
      </c>
      <c r="B82" s="26">
        <v>0</v>
      </c>
    </row>
    <row r="83" spans="1:2">
      <c r="A83" s="29">
        <v>24.028327453121502</v>
      </c>
      <c r="B83" s="26">
        <v>0</v>
      </c>
    </row>
    <row r="84" spans="1:2">
      <c r="A84" s="29">
        <v>24.320506349225631</v>
      </c>
      <c r="B84" s="26">
        <v>0</v>
      </c>
    </row>
    <row r="85" spans="1:2">
      <c r="A85" s="29">
        <v>24.612685245329761</v>
      </c>
      <c r="B85" s="26">
        <v>0</v>
      </c>
    </row>
    <row r="86" spans="1:2">
      <c r="A86" s="29">
        <v>24.90486414143389</v>
      </c>
      <c r="B86" s="26">
        <v>1</v>
      </c>
    </row>
    <row r="87" spans="1:2">
      <c r="A87" s="29">
        <v>25.19704303753802</v>
      </c>
      <c r="B87" s="26">
        <v>0</v>
      </c>
    </row>
    <row r="88" spans="1:2">
      <c r="A88" s="29">
        <v>25.489221933642149</v>
      </c>
      <c r="B88" s="26">
        <v>0</v>
      </c>
    </row>
    <row r="89" spans="1:2">
      <c r="A89" s="29">
        <v>25.781400829746278</v>
      </c>
      <c r="B89" s="26">
        <v>0</v>
      </c>
    </row>
    <row r="90" spans="1:2">
      <c r="A90" s="29">
        <v>26.073579725850408</v>
      </c>
      <c r="B90" s="26">
        <v>0</v>
      </c>
    </row>
    <row r="91" spans="1:2">
      <c r="A91" s="29">
        <v>26.365758621954537</v>
      </c>
      <c r="B91" s="26">
        <v>0</v>
      </c>
    </row>
    <row r="92" spans="1:2">
      <c r="A92" s="29">
        <v>26.657937518058667</v>
      </c>
      <c r="B92" s="26">
        <v>0</v>
      </c>
    </row>
    <row r="93" spans="1:2">
      <c r="A93" s="29">
        <v>26.950116414162796</v>
      </c>
      <c r="B93" s="26">
        <v>2</v>
      </c>
    </row>
    <row r="94" spans="1:2">
      <c r="A94" s="29">
        <v>27.242295310266925</v>
      </c>
      <c r="B94" s="26">
        <v>0</v>
      </c>
    </row>
    <row r="95" spans="1:2">
      <c r="A95" s="29">
        <v>27.534474206371055</v>
      </c>
      <c r="B95" s="26">
        <v>0</v>
      </c>
    </row>
    <row r="96" spans="1:2">
      <c r="A96" s="29">
        <v>27.826653102475184</v>
      </c>
      <c r="B96" s="26">
        <v>0</v>
      </c>
    </row>
    <row r="97" spans="1:2">
      <c r="A97" s="29">
        <v>28.118831998579314</v>
      </c>
      <c r="B97" s="26">
        <v>0</v>
      </c>
    </row>
    <row r="98" spans="1:2">
      <c r="A98" s="29">
        <v>28.411010894683443</v>
      </c>
      <c r="B98" s="26">
        <v>0</v>
      </c>
    </row>
    <row r="99" spans="1:2">
      <c r="A99" s="29">
        <v>28.703189790787572</v>
      </c>
      <c r="B99" s="26">
        <v>0</v>
      </c>
    </row>
    <row r="100" spans="1:2">
      <c r="A100" s="29">
        <v>28.995368686891702</v>
      </c>
      <c r="B100" s="26">
        <v>0</v>
      </c>
    </row>
    <row r="101" spans="1:2">
      <c r="A101" s="29">
        <v>29.287547582995831</v>
      </c>
      <c r="B101" s="26">
        <v>0</v>
      </c>
    </row>
    <row r="102" spans="1:2" ht="15.75" thickBot="1">
      <c r="A102" s="27" t="s">
        <v>19</v>
      </c>
      <c r="B102" s="27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sqref="A1:B102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0.29344550172099998</v>
      </c>
      <c r="B2" s="26">
        <v>1</v>
      </c>
    </row>
    <row r="3" spans="1:2">
      <c r="A3" s="29">
        <v>0.53968753851778994</v>
      </c>
      <c r="B3" s="26">
        <v>0</v>
      </c>
    </row>
    <row r="4" spans="1:2">
      <c r="A4" s="29">
        <v>0.78592957531457996</v>
      </c>
      <c r="B4" s="26">
        <v>1</v>
      </c>
    </row>
    <row r="5" spans="1:2">
      <c r="A5" s="29">
        <v>1.03217161211137</v>
      </c>
      <c r="B5" s="26">
        <v>0</v>
      </c>
    </row>
    <row r="6" spans="1:2">
      <c r="A6" s="29">
        <v>1.2784136489081601</v>
      </c>
      <c r="B6" s="26">
        <v>1</v>
      </c>
    </row>
    <row r="7" spans="1:2">
      <c r="A7" s="29">
        <v>1.5246556857049502</v>
      </c>
      <c r="B7" s="26">
        <v>0</v>
      </c>
    </row>
    <row r="8" spans="1:2">
      <c r="A8" s="29">
        <v>1.7708977225017404</v>
      </c>
      <c r="B8" s="26">
        <v>3</v>
      </c>
    </row>
    <row r="9" spans="1:2">
      <c r="A9" s="29">
        <v>2.0171397592985305</v>
      </c>
      <c r="B9" s="26">
        <v>1</v>
      </c>
    </row>
    <row r="10" spans="1:2">
      <c r="A10" s="29">
        <v>2.2633817960953206</v>
      </c>
      <c r="B10" s="26">
        <v>0</v>
      </c>
    </row>
    <row r="11" spans="1:2">
      <c r="A11" s="29">
        <v>2.5096238328921108</v>
      </c>
      <c r="B11" s="26">
        <v>2</v>
      </c>
    </row>
    <row r="12" spans="1:2">
      <c r="A12" s="29">
        <v>2.7558658696889009</v>
      </c>
      <c r="B12" s="26">
        <v>0</v>
      </c>
    </row>
    <row r="13" spans="1:2">
      <c r="A13" s="29">
        <v>3.002107906485691</v>
      </c>
      <c r="B13" s="26">
        <v>3</v>
      </c>
    </row>
    <row r="14" spans="1:2">
      <c r="A14" s="29">
        <v>3.2483499432824812</v>
      </c>
      <c r="B14" s="26">
        <v>1</v>
      </c>
    </row>
    <row r="15" spans="1:2">
      <c r="A15" s="29">
        <v>3.4945919800792713</v>
      </c>
      <c r="B15" s="26">
        <v>1</v>
      </c>
    </row>
    <row r="16" spans="1:2">
      <c r="A16" s="29">
        <v>3.7408340168760614</v>
      </c>
      <c r="B16" s="26">
        <v>4</v>
      </c>
    </row>
    <row r="17" spans="1:2">
      <c r="A17" s="29">
        <v>3.9870760536728516</v>
      </c>
      <c r="B17" s="26">
        <v>0</v>
      </c>
    </row>
    <row r="18" spans="1:2">
      <c r="A18" s="29">
        <v>4.2333180904696412</v>
      </c>
      <c r="B18" s="26">
        <v>5</v>
      </c>
    </row>
    <row r="19" spans="1:2">
      <c r="A19" s="29">
        <v>4.4795601272664314</v>
      </c>
      <c r="B19" s="26">
        <v>2</v>
      </c>
    </row>
    <row r="20" spans="1:2">
      <c r="A20" s="29">
        <v>4.7258021640632215</v>
      </c>
      <c r="B20" s="26">
        <v>3</v>
      </c>
    </row>
    <row r="21" spans="1:2">
      <c r="A21" s="29">
        <v>4.9720442008600116</v>
      </c>
      <c r="B21" s="26">
        <v>2</v>
      </c>
    </row>
    <row r="22" spans="1:2">
      <c r="A22" s="29">
        <v>5.2182862376568018</v>
      </c>
      <c r="B22" s="26">
        <v>2</v>
      </c>
    </row>
    <row r="23" spans="1:2">
      <c r="A23" s="29">
        <v>5.4645282744535919</v>
      </c>
      <c r="B23" s="26">
        <v>1</v>
      </c>
    </row>
    <row r="24" spans="1:2">
      <c r="A24" s="29">
        <v>5.710770311250382</v>
      </c>
      <c r="B24" s="26">
        <v>3</v>
      </c>
    </row>
    <row r="25" spans="1:2">
      <c r="A25" s="29">
        <v>5.9570123480471722</v>
      </c>
      <c r="B25" s="26">
        <v>2</v>
      </c>
    </row>
    <row r="26" spans="1:2">
      <c r="A26" s="29">
        <v>6.2032543848439623</v>
      </c>
      <c r="B26" s="26">
        <v>3</v>
      </c>
    </row>
    <row r="27" spans="1:2">
      <c r="A27" s="29">
        <v>6.4494964216407524</v>
      </c>
      <c r="B27" s="26">
        <v>1</v>
      </c>
    </row>
    <row r="28" spans="1:2">
      <c r="A28" s="29">
        <v>6.6957384584375426</v>
      </c>
      <c r="B28" s="26">
        <v>2</v>
      </c>
    </row>
    <row r="29" spans="1:2">
      <c r="A29" s="29">
        <v>6.9419804952343327</v>
      </c>
      <c r="B29" s="26">
        <v>3</v>
      </c>
    </row>
    <row r="30" spans="1:2">
      <c r="A30" s="29">
        <v>7.1882225320311228</v>
      </c>
      <c r="B30" s="26">
        <v>3</v>
      </c>
    </row>
    <row r="31" spans="1:2">
      <c r="A31" s="29">
        <v>7.434464568827913</v>
      </c>
      <c r="B31" s="26">
        <v>4</v>
      </c>
    </row>
    <row r="32" spans="1:2">
      <c r="A32" s="29">
        <v>7.6807066056247031</v>
      </c>
      <c r="B32" s="26">
        <v>4</v>
      </c>
    </row>
    <row r="33" spans="1:2">
      <c r="A33" s="29">
        <v>7.9269486424214932</v>
      </c>
      <c r="B33" s="26">
        <v>2</v>
      </c>
    </row>
    <row r="34" spans="1:2">
      <c r="A34" s="29">
        <v>8.1731906792182833</v>
      </c>
      <c r="B34" s="26">
        <v>4</v>
      </c>
    </row>
    <row r="35" spans="1:2">
      <c r="A35" s="29">
        <v>8.4194327160150735</v>
      </c>
      <c r="B35" s="26">
        <v>2</v>
      </c>
    </row>
    <row r="36" spans="1:2">
      <c r="A36" s="29">
        <v>8.6656747528118636</v>
      </c>
      <c r="B36" s="26">
        <v>2</v>
      </c>
    </row>
    <row r="37" spans="1:2">
      <c r="A37" s="29">
        <v>8.9119167896086537</v>
      </c>
      <c r="B37" s="26">
        <v>0</v>
      </c>
    </row>
    <row r="38" spans="1:2">
      <c r="A38" s="29">
        <v>9.1581588264054439</v>
      </c>
      <c r="B38" s="26">
        <v>3</v>
      </c>
    </row>
    <row r="39" spans="1:2">
      <c r="A39" s="29">
        <v>9.404400863202234</v>
      </c>
      <c r="B39" s="26">
        <v>2</v>
      </c>
    </row>
    <row r="40" spans="1:2">
      <c r="A40" s="29">
        <v>9.6506428999990241</v>
      </c>
      <c r="B40" s="26">
        <v>0</v>
      </c>
    </row>
    <row r="41" spans="1:2">
      <c r="A41" s="29">
        <v>9.8968849367958143</v>
      </c>
      <c r="B41" s="26">
        <v>2</v>
      </c>
    </row>
    <row r="42" spans="1:2">
      <c r="A42" s="29">
        <v>10.143126973592604</v>
      </c>
      <c r="B42" s="26">
        <v>1</v>
      </c>
    </row>
    <row r="43" spans="1:2">
      <c r="A43" s="29">
        <v>10.389369010389395</v>
      </c>
      <c r="B43" s="26">
        <v>1</v>
      </c>
    </row>
    <row r="44" spans="1:2">
      <c r="A44" s="29">
        <v>10.635611047186185</v>
      </c>
      <c r="B44" s="26">
        <v>1</v>
      </c>
    </row>
    <row r="45" spans="1:2">
      <c r="A45" s="29">
        <v>10.881853083982975</v>
      </c>
      <c r="B45" s="26">
        <v>1</v>
      </c>
    </row>
    <row r="46" spans="1:2">
      <c r="A46" s="29">
        <v>11.128095120779765</v>
      </c>
      <c r="B46" s="26">
        <v>3</v>
      </c>
    </row>
    <row r="47" spans="1:2">
      <c r="A47" s="29">
        <v>11.374337157576555</v>
      </c>
      <c r="B47" s="26">
        <v>1</v>
      </c>
    </row>
    <row r="48" spans="1:2">
      <c r="A48" s="29">
        <v>11.620579194373345</v>
      </c>
      <c r="B48" s="26">
        <v>1</v>
      </c>
    </row>
    <row r="49" spans="1:2">
      <c r="A49" s="29">
        <v>11.866821231170135</v>
      </c>
      <c r="B49" s="26">
        <v>0</v>
      </c>
    </row>
    <row r="50" spans="1:2">
      <c r="A50" s="29">
        <v>12.113063267966925</v>
      </c>
      <c r="B50" s="26">
        <v>1</v>
      </c>
    </row>
    <row r="51" spans="1:2">
      <c r="A51" s="29">
        <v>12.359305304763716</v>
      </c>
      <c r="B51" s="26">
        <v>1</v>
      </c>
    </row>
    <row r="52" spans="1:2">
      <c r="A52" s="29">
        <v>12.605547341560506</v>
      </c>
      <c r="B52" s="26">
        <v>1</v>
      </c>
    </row>
    <row r="53" spans="1:2">
      <c r="A53" s="29">
        <v>12.851789378357296</v>
      </c>
      <c r="B53" s="26">
        <v>1</v>
      </c>
    </row>
    <row r="54" spans="1:2">
      <c r="A54" s="29">
        <v>13.098031415154086</v>
      </c>
      <c r="B54" s="26">
        <v>2</v>
      </c>
    </row>
    <row r="55" spans="1:2">
      <c r="A55" s="29">
        <v>13.344273451950876</v>
      </c>
      <c r="B55" s="26">
        <v>2</v>
      </c>
    </row>
    <row r="56" spans="1:2">
      <c r="A56" s="29">
        <v>13.590515488747666</v>
      </c>
      <c r="B56" s="26">
        <v>2</v>
      </c>
    </row>
    <row r="57" spans="1:2">
      <c r="A57" s="29">
        <v>13.836757525544456</v>
      </c>
      <c r="B57" s="26">
        <v>0</v>
      </c>
    </row>
    <row r="58" spans="1:2">
      <c r="A58" s="29">
        <v>14.082999562341247</v>
      </c>
      <c r="B58" s="26">
        <v>1</v>
      </c>
    </row>
    <row r="59" spans="1:2">
      <c r="A59" s="29">
        <v>14.329241599138037</v>
      </c>
      <c r="B59" s="26">
        <v>0</v>
      </c>
    </row>
    <row r="60" spans="1:2">
      <c r="A60" s="29">
        <v>14.575483635934827</v>
      </c>
      <c r="B60" s="26">
        <v>0</v>
      </c>
    </row>
    <row r="61" spans="1:2">
      <c r="A61" s="29">
        <v>14.821725672731617</v>
      </c>
      <c r="B61" s="26">
        <v>0</v>
      </c>
    </row>
    <row r="62" spans="1:2">
      <c r="A62" s="29">
        <v>15.067967709528407</v>
      </c>
      <c r="B62" s="26">
        <v>0</v>
      </c>
    </row>
    <row r="63" spans="1:2">
      <c r="A63" s="29">
        <v>15.314209746325197</v>
      </c>
      <c r="B63" s="26">
        <v>0</v>
      </c>
    </row>
    <row r="64" spans="1:2">
      <c r="A64" s="29">
        <v>15.560451783121987</v>
      </c>
      <c r="B64" s="26">
        <v>0</v>
      </c>
    </row>
    <row r="65" spans="1:2">
      <c r="A65" s="29">
        <v>15.806693819918777</v>
      </c>
      <c r="B65" s="26">
        <v>1</v>
      </c>
    </row>
    <row r="66" spans="1:2">
      <c r="A66" s="29">
        <v>16.052935856715568</v>
      </c>
      <c r="B66" s="26">
        <v>0</v>
      </c>
    </row>
    <row r="67" spans="1:2">
      <c r="A67" s="29">
        <v>16.299177893512358</v>
      </c>
      <c r="B67" s="26">
        <v>0</v>
      </c>
    </row>
    <row r="68" spans="1:2">
      <c r="A68" s="29">
        <v>16.545419930309148</v>
      </c>
      <c r="B68" s="26">
        <v>0</v>
      </c>
    </row>
    <row r="69" spans="1:2">
      <c r="A69" s="29">
        <v>16.791661967105938</v>
      </c>
      <c r="B69" s="26">
        <v>0</v>
      </c>
    </row>
    <row r="70" spans="1:2">
      <c r="A70" s="29">
        <v>17.037904003902728</v>
      </c>
      <c r="B70" s="26">
        <v>0</v>
      </c>
    </row>
    <row r="71" spans="1:2">
      <c r="A71" s="29">
        <v>17.284146040699518</v>
      </c>
      <c r="B71" s="26">
        <v>0</v>
      </c>
    </row>
    <row r="72" spans="1:2">
      <c r="A72" s="29">
        <v>17.530388077496308</v>
      </c>
      <c r="B72" s="26">
        <v>0</v>
      </c>
    </row>
    <row r="73" spans="1:2">
      <c r="A73" s="29">
        <v>17.776630114293098</v>
      </c>
      <c r="B73" s="26">
        <v>0</v>
      </c>
    </row>
    <row r="74" spans="1:2">
      <c r="A74" s="29">
        <v>18.022872151089889</v>
      </c>
      <c r="B74" s="26">
        <v>0</v>
      </c>
    </row>
    <row r="75" spans="1:2">
      <c r="A75" s="29">
        <v>18.269114187886679</v>
      </c>
      <c r="B75" s="26">
        <v>0</v>
      </c>
    </row>
    <row r="76" spans="1:2">
      <c r="A76" s="29">
        <v>18.515356224683469</v>
      </c>
      <c r="B76" s="26">
        <v>0</v>
      </c>
    </row>
    <row r="77" spans="1:2">
      <c r="A77" s="29">
        <v>18.761598261480259</v>
      </c>
      <c r="B77" s="26">
        <v>0</v>
      </c>
    </row>
    <row r="78" spans="1:2">
      <c r="A78" s="29">
        <v>19.007840298277049</v>
      </c>
      <c r="B78" s="26">
        <v>0</v>
      </c>
    </row>
    <row r="79" spans="1:2">
      <c r="A79" s="29">
        <v>19.254082335073839</v>
      </c>
      <c r="B79" s="26">
        <v>0</v>
      </c>
    </row>
    <row r="80" spans="1:2">
      <c r="A80" s="29">
        <v>19.500324371870629</v>
      </c>
      <c r="B80" s="26">
        <v>0</v>
      </c>
    </row>
    <row r="81" spans="1:2">
      <c r="A81" s="29">
        <v>19.74656640866742</v>
      </c>
      <c r="B81" s="26">
        <v>0</v>
      </c>
    </row>
    <row r="82" spans="1:2">
      <c r="A82" s="29">
        <v>19.99280844546421</v>
      </c>
      <c r="B82" s="26">
        <v>0</v>
      </c>
    </row>
    <row r="83" spans="1:2">
      <c r="A83" s="29">
        <v>20.239050482261</v>
      </c>
      <c r="B83" s="26">
        <v>0</v>
      </c>
    </row>
    <row r="84" spans="1:2">
      <c r="A84" s="29">
        <v>20.48529251905779</v>
      </c>
      <c r="B84" s="26">
        <v>0</v>
      </c>
    </row>
    <row r="85" spans="1:2">
      <c r="A85" s="29">
        <v>20.73153455585458</v>
      </c>
      <c r="B85" s="26">
        <v>0</v>
      </c>
    </row>
    <row r="86" spans="1:2">
      <c r="A86" s="29">
        <v>20.97777659265137</v>
      </c>
      <c r="B86" s="26">
        <v>1</v>
      </c>
    </row>
    <row r="87" spans="1:2">
      <c r="A87" s="29">
        <v>21.22401862944816</v>
      </c>
      <c r="B87" s="26">
        <v>0</v>
      </c>
    </row>
    <row r="88" spans="1:2">
      <c r="A88" s="29">
        <v>21.47026066624495</v>
      </c>
      <c r="B88" s="26">
        <v>0</v>
      </c>
    </row>
    <row r="89" spans="1:2">
      <c r="A89" s="29">
        <v>21.716502703041741</v>
      </c>
      <c r="B89" s="26">
        <v>0</v>
      </c>
    </row>
    <row r="90" spans="1:2">
      <c r="A90" s="29">
        <v>21.962744739838531</v>
      </c>
      <c r="B90" s="26">
        <v>0</v>
      </c>
    </row>
    <row r="91" spans="1:2">
      <c r="A91" s="29">
        <v>22.208986776635321</v>
      </c>
      <c r="B91" s="26">
        <v>0</v>
      </c>
    </row>
    <row r="92" spans="1:2">
      <c r="A92" s="29">
        <v>22.455228813432111</v>
      </c>
      <c r="B92" s="26">
        <v>2</v>
      </c>
    </row>
    <row r="93" spans="1:2">
      <c r="A93" s="29">
        <v>22.701470850228901</v>
      </c>
      <c r="B93" s="26">
        <v>0</v>
      </c>
    </row>
    <row r="94" spans="1:2">
      <c r="A94" s="29">
        <v>22.947712887025691</v>
      </c>
      <c r="B94" s="26">
        <v>0</v>
      </c>
    </row>
    <row r="95" spans="1:2">
      <c r="A95" s="29">
        <v>23.193954923822481</v>
      </c>
      <c r="B95" s="26">
        <v>0</v>
      </c>
    </row>
    <row r="96" spans="1:2">
      <c r="A96" s="29">
        <v>23.440196960619271</v>
      </c>
      <c r="B96" s="26">
        <v>0</v>
      </c>
    </row>
    <row r="97" spans="1:2">
      <c r="A97" s="29">
        <v>23.686438997416062</v>
      </c>
      <c r="B97" s="26">
        <v>0</v>
      </c>
    </row>
    <row r="98" spans="1:2">
      <c r="A98" s="29">
        <v>23.932681034212852</v>
      </c>
      <c r="B98" s="26">
        <v>0</v>
      </c>
    </row>
    <row r="99" spans="1:2">
      <c r="A99" s="29">
        <v>24.178923071009642</v>
      </c>
      <c r="B99" s="26">
        <v>0</v>
      </c>
    </row>
    <row r="100" spans="1:2">
      <c r="A100" s="29">
        <v>24.425165107806432</v>
      </c>
      <c r="B100" s="26">
        <v>0</v>
      </c>
    </row>
    <row r="101" spans="1:2">
      <c r="A101" s="29">
        <v>24.671407144603222</v>
      </c>
      <c r="B101" s="26">
        <v>0</v>
      </c>
    </row>
    <row r="102" spans="1:2" ht="15.75" thickBot="1">
      <c r="A102" s="27" t="s">
        <v>19</v>
      </c>
      <c r="B102" s="27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sqref="A1:B102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979.67435880100004</v>
      </c>
      <c r="B2" s="26">
        <v>1</v>
      </c>
    </row>
    <row r="3" spans="1:2">
      <c r="A3" s="29">
        <v>2005.4824431229899</v>
      </c>
      <c r="B3" s="26">
        <v>1</v>
      </c>
    </row>
    <row r="4" spans="1:2">
      <c r="A4" s="29">
        <v>3031.2905274449799</v>
      </c>
      <c r="B4" s="26">
        <v>0</v>
      </c>
    </row>
    <row r="5" spans="1:2">
      <c r="A5" s="29">
        <v>4057.09861176697</v>
      </c>
      <c r="B5" s="26">
        <v>0</v>
      </c>
    </row>
    <row r="6" spans="1:2">
      <c r="A6" s="29">
        <v>5082.9066960889595</v>
      </c>
      <c r="B6" s="26">
        <v>1</v>
      </c>
    </row>
    <row r="7" spans="1:2">
      <c r="A7" s="29">
        <v>6108.71478041095</v>
      </c>
      <c r="B7" s="26">
        <v>1</v>
      </c>
    </row>
    <row r="8" spans="1:2">
      <c r="A8" s="29">
        <v>7134.5228647329404</v>
      </c>
      <c r="B8" s="26">
        <v>3</v>
      </c>
    </row>
    <row r="9" spans="1:2">
      <c r="A9" s="29">
        <v>8160.3309490549309</v>
      </c>
      <c r="B9" s="26">
        <v>0</v>
      </c>
    </row>
    <row r="10" spans="1:2">
      <c r="A10" s="29">
        <v>9186.1390333769214</v>
      </c>
      <c r="B10" s="26">
        <v>1</v>
      </c>
    </row>
    <row r="11" spans="1:2">
      <c r="A11" s="29">
        <v>10211.947117698912</v>
      </c>
      <c r="B11" s="26">
        <v>2</v>
      </c>
    </row>
    <row r="12" spans="1:2">
      <c r="A12" s="29">
        <v>11237.755202020902</v>
      </c>
      <c r="B12" s="26">
        <v>2</v>
      </c>
    </row>
    <row r="13" spans="1:2">
      <c r="A13" s="29">
        <v>12263.563286342893</v>
      </c>
      <c r="B13" s="26">
        <v>1</v>
      </c>
    </row>
    <row r="14" spans="1:2">
      <c r="A14" s="29">
        <v>13289.371370664883</v>
      </c>
      <c r="B14" s="26">
        <v>0</v>
      </c>
    </row>
    <row r="15" spans="1:2">
      <c r="A15" s="29">
        <v>14315.179454986874</v>
      </c>
      <c r="B15" s="26">
        <v>2</v>
      </c>
    </row>
    <row r="16" spans="1:2">
      <c r="A16" s="29">
        <v>15340.987539308864</v>
      </c>
      <c r="B16" s="26">
        <v>4</v>
      </c>
    </row>
    <row r="17" spans="1:2">
      <c r="A17" s="29">
        <v>16366.795623630855</v>
      </c>
      <c r="B17" s="26">
        <v>3</v>
      </c>
    </row>
    <row r="18" spans="1:2">
      <c r="A18" s="29">
        <v>17392.603707952843</v>
      </c>
      <c r="B18" s="26">
        <v>5</v>
      </c>
    </row>
    <row r="19" spans="1:2">
      <c r="A19" s="29">
        <v>18418.411792274834</v>
      </c>
      <c r="B19" s="26">
        <v>2</v>
      </c>
    </row>
    <row r="20" spans="1:2">
      <c r="A20" s="29">
        <v>19444.219876596824</v>
      </c>
      <c r="B20" s="26">
        <v>1</v>
      </c>
    </row>
    <row r="21" spans="1:2">
      <c r="A21" s="29">
        <v>20470.027960918815</v>
      </c>
      <c r="B21" s="26">
        <v>1</v>
      </c>
    </row>
    <row r="22" spans="1:2">
      <c r="A22" s="29">
        <v>21495.836045240805</v>
      </c>
      <c r="B22" s="26">
        <v>2</v>
      </c>
    </row>
    <row r="23" spans="1:2">
      <c r="A23" s="29">
        <v>22521.644129562796</v>
      </c>
      <c r="B23" s="26">
        <v>1</v>
      </c>
    </row>
    <row r="24" spans="1:2">
      <c r="A24" s="29">
        <v>23547.452213884786</v>
      </c>
      <c r="B24" s="26">
        <v>4</v>
      </c>
    </row>
    <row r="25" spans="1:2">
      <c r="A25" s="29">
        <v>24573.260298206776</v>
      </c>
      <c r="B25" s="26">
        <v>5</v>
      </c>
    </row>
    <row r="26" spans="1:2">
      <c r="A26" s="29">
        <v>25599.068382528767</v>
      </c>
      <c r="B26" s="26">
        <v>0</v>
      </c>
    </row>
    <row r="27" spans="1:2">
      <c r="A27" s="29">
        <v>26624.876466850757</v>
      </c>
      <c r="B27" s="26">
        <v>3</v>
      </c>
    </row>
    <row r="28" spans="1:2">
      <c r="A28" s="29">
        <v>27650.684551172748</v>
      </c>
      <c r="B28" s="26">
        <v>2</v>
      </c>
    </row>
    <row r="29" spans="1:2">
      <c r="A29" s="29">
        <v>28676.492635494738</v>
      </c>
      <c r="B29" s="26">
        <v>3</v>
      </c>
    </row>
    <row r="30" spans="1:2">
      <c r="A30" s="29">
        <v>29702.300719816729</v>
      </c>
      <c r="B30" s="26">
        <v>4</v>
      </c>
    </row>
    <row r="31" spans="1:2">
      <c r="A31" s="29">
        <v>30728.108804138719</v>
      </c>
      <c r="B31" s="26">
        <v>4</v>
      </c>
    </row>
    <row r="32" spans="1:2">
      <c r="A32" s="29">
        <v>31753.91688846071</v>
      </c>
      <c r="B32" s="26">
        <v>5</v>
      </c>
    </row>
    <row r="33" spans="1:2">
      <c r="A33" s="29">
        <v>32779.7249727827</v>
      </c>
      <c r="B33" s="26">
        <v>2</v>
      </c>
    </row>
    <row r="34" spans="1:2">
      <c r="A34" s="29">
        <v>33805.533057104687</v>
      </c>
      <c r="B34" s="26">
        <v>1</v>
      </c>
    </row>
    <row r="35" spans="1:2">
      <c r="A35" s="29">
        <v>34831.341141426674</v>
      </c>
      <c r="B35" s="26">
        <v>0</v>
      </c>
    </row>
    <row r="36" spans="1:2">
      <c r="A36" s="29">
        <v>35857.149225748661</v>
      </c>
      <c r="B36" s="26">
        <v>2</v>
      </c>
    </row>
    <row r="37" spans="1:2">
      <c r="A37" s="29">
        <v>36882.957310070648</v>
      </c>
      <c r="B37" s="26">
        <v>1</v>
      </c>
    </row>
    <row r="38" spans="1:2">
      <c r="A38" s="29">
        <v>37908.765394392634</v>
      </c>
      <c r="B38" s="26">
        <v>3</v>
      </c>
    </row>
    <row r="39" spans="1:2">
      <c r="A39" s="29">
        <v>38934.573478714621</v>
      </c>
      <c r="B39" s="26">
        <v>1</v>
      </c>
    </row>
    <row r="40" spans="1:2">
      <c r="A40" s="29">
        <v>39960.381563036608</v>
      </c>
      <c r="B40" s="26">
        <v>3</v>
      </c>
    </row>
    <row r="41" spans="1:2">
      <c r="A41" s="29">
        <v>40986.189647358595</v>
      </c>
      <c r="B41" s="26">
        <v>2</v>
      </c>
    </row>
    <row r="42" spans="1:2">
      <c r="A42" s="29">
        <v>42011.997731680582</v>
      </c>
      <c r="B42" s="26">
        <v>1</v>
      </c>
    </row>
    <row r="43" spans="1:2">
      <c r="A43" s="29">
        <v>43037.805816002568</v>
      </c>
      <c r="B43" s="26">
        <v>1</v>
      </c>
    </row>
    <row r="44" spans="1:2">
      <c r="A44" s="29">
        <v>44063.613900324555</v>
      </c>
      <c r="B44" s="26">
        <v>0</v>
      </c>
    </row>
    <row r="45" spans="1:2">
      <c r="A45" s="29">
        <v>45089.421984646542</v>
      </c>
      <c r="B45" s="26">
        <v>1</v>
      </c>
    </row>
    <row r="46" spans="1:2">
      <c r="A46" s="29">
        <v>46115.230068968529</v>
      </c>
      <c r="B46" s="26">
        <v>0</v>
      </c>
    </row>
    <row r="47" spans="1:2">
      <c r="A47" s="29">
        <v>47141.038153290516</v>
      </c>
      <c r="B47" s="26">
        <v>2</v>
      </c>
    </row>
    <row r="48" spans="1:2">
      <c r="A48" s="29">
        <v>48166.846237612503</v>
      </c>
      <c r="B48" s="26">
        <v>0</v>
      </c>
    </row>
    <row r="49" spans="1:2">
      <c r="A49" s="29">
        <v>49192.654321934489</v>
      </c>
      <c r="B49" s="26">
        <v>1</v>
      </c>
    </row>
    <row r="50" spans="1:2">
      <c r="A50" s="29">
        <v>50218.462406256476</v>
      </c>
      <c r="B50" s="26">
        <v>2</v>
      </c>
    </row>
    <row r="51" spans="1:2">
      <c r="A51" s="29">
        <v>51244.270490578463</v>
      </c>
      <c r="B51" s="26">
        <v>1</v>
      </c>
    </row>
    <row r="52" spans="1:2">
      <c r="A52" s="29">
        <v>52270.07857490045</v>
      </c>
      <c r="B52" s="26">
        <v>1</v>
      </c>
    </row>
    <row r="53" spans="1:2">
      <c r="A53" s="29">
        <v>53295.886659222437</v>
      </c>
      <c r="B53" s="26">
        <v>1</v>
      </c>
    </row>
    <row r="54" spans="1:2">
      <c r="A54" s="29">
        <v>54321.694743544424</v>
      </c>
      <c r="B54" s="26">
        <v>3</v>
      </c>
    </row>
    <row r="55" spans="1:2">
      <c r="A55" s="29">
        <v>55347.50282786641</v>
      </c>
      <c r="B55" s="26">
        <v>1</v>
      </c>
    </row>
    <row r="56" spans="1:2">
      <c r="A56" s="29">
        <v>56373.310912188397</v>
      </c>
      <c r="B56" s="26">
        <v>1</v>
      </c>
    </row>
    <row r="57" spans="1:2">
      <c r="A57" s="29">
        <v>57399.118996510384</v>
      </c>
      <c r="B57" s="26">
        <v>0</v>
      </c>
    </row>
    <row r="58" spans="1:2">
      <c r="A58" s="29">
        <v>58424.927080832371</v>
      </c>
      <c r="B58" s="26">
        <v>0</v>
      </c>
    </row>
    <row r="59" spans="1:2">
      <c r="A59" s="29">
        <v>59450.735165154358</v>
      </c>
      <c r="B59" s="26">
        <v>0</v>
      </c>
    </row>
    <row r="60" spans="1:2">
      <c r="A60" s="29">
        <v>60476.543249476344</v>
      </c>
      <c r="B60" s="26">
        <v>0</v>
      </c>
    </row>
    <row r="61" spans="1:2">
      <c r="A61" s="29">
        <v>61502.351333798331</v>
      </c>
      <c r="B61" s="26">
        <v>0</v>
      </c>
    </row>
    <row r="62" spans="1:2">
      <c r="A62" s="29">
        <v>62528.159418120318</v>
      </c>
      <c r="B62" s="26">
        <v>0</v>
      </c>
    </row>
    <row r="63" spans="1:2">
      <c r="A63" s="29">
        <v>63553.967502442305</v>
      </c>
      <c r="B63" s="26">
        <v>0</v>
      </c>
    </row>
    <row r="64" spans="1:2">
      <c r="A64" s="29">
        <v>64579.775586764292</v>
      </c>
      <c r="B64" s="26">
        <v>1</v>
      </c>
    </row>
    <row r="65" spans="1:2">
      <c r="A65" s="29">
        <v>65605.583671086279</v>
      </c>
      <c r="B65" s="26">
        <v>0</v>
      </c>
    </row>
    <row r="66" spans="1:2">
      <c r="A66" s="29">
        <v>66631.391755408273</v>
      </c>
      <c r="B66" s="26">
        <v>0</v>
      </c>
    </row>
    <row r="67" spans="1:2">
      <c r="A67" s="29">
        <v>67657.199839730267</v>
      </c>
      <c r="B67" s="26">
        <v>0</v>
      </c>
    </row>
    <row r="68" spans="1:2">
      <c r="A68" s="29">
        <v>68683.007924052261</v>
      </c>
      <c r="B68" s="26">
        <v>0</v>
      </c>
    </row>
    <row r="69" spans="1:2">
      <c r="A69" s="29">
        <v>69708.816008374255</v>
      </c>
      <c r="B69" s="26">
        <v>0</v>
      </c>
    </row>
    <row r="70" spans="1:2">
      <c r="A70" s="29">
        <v>70734.624092696249</v>
      </c>
      <c r="B70" s="26">
        <v>0</v>
      </c>
    </row>
    <row r="71" spans="1:2">
      <c r="A71" s="29">
        <v>71760.432177018243</v>
      </c>
      <c r="B71" s="26">
        <v>0</v>
      </c>
    </row>
    <row r="72" spans="1:2">
      <c r="A72" s="29">
        <v>72786.240261340237</v>
      </c>
      <c r="B72" s="26">
        <v>0</v>
      </c>
    </row>
    <row r="73" spans="1:2">
      <c r="A73" s="29">
        <v>73812.048345662231</v>
      </c>
      <c r="B73" s="26">
        <v>0</v>
      </c>
    </row>
    <row r="74" spans="1:2">
      <c r="A74" s="29">
        <v>74837.856429984226</v>
      </c>
      <c r="B74" s="26">
        <v>0</v>
      </c>
    </row>
    <row r="75" spans="1:2">
      <c r="A75" s="29">
        <v>75863.66451430622</v>
      </c>
      <c r="B75" s="26">
        <v>0</v>
      </c>
    </row>
    <row r="76" spans="1:2">
      <c r="A76" s="29">
        <v>76889.472598628214</v>
      </c>
      <c r="B76" s="26">
        <v>0</v>
      </c>
    </row>
    <row r="77" spans="1:2">
      <c r="A77" s="29">
        <v>77915.280682950208</v>
      </c>
      <c r="B77" s="26">
        <v>0</v>
      </c>
    </row>
    <row r="78" spans="1:2">
      <c r="A78" s="29">
        <v>78941.088767272202</v>
      </c>
      <c r="B78" s="26">
        <v>0</v>
      </c>
    </row>
    <row r="79" spans="1:2">
      <c r="A79" s="29">
        <v>79966.896851594196</v>
      </c>
      <c r="B79" s="26">
        <v>0</v>
      </c>
    </row>
    <row r="80" spans="1:2">
      <c r="A80" s="29">
        <v>80992.70493591619</v>
      </c>
      <c r="B80" s="26">
        <v>0</v>
      </c>
    </row>
    <row r="81" spans="1:2">
      <c r="A81" s="29">
        <v>82018.513020238184</v>
      </c>
      <c r="B81" s="26">
        <v>0</v>
      </c>
    </row>
    <row r="82" spans="1:2">
      <c r="A82" s="29">
        <v>83044.321104560178</v>
      </c>
      <c r="B82" s="26">
        <v>0</v>
      </c>
    </row>
    <row r="83" spans="1:2">
      <c r="A83" s="29">
        <v>84070.129188882172</v>
      </c>
      <c r="B83" s="26">
        <v>0</v>
      </c>
    </row>
    <row r="84" spans="1:2">
      <c r="A84" s="29">
        <v>85095.937273204167</v>
      </c>
      <c r="B84" s="26">
        <v>0</v>
      </c>
    </row>
    <row r="85" spans="1:2">
      <c r="A85" s="29">
        <v>86121.745357526161</v>
      </c>
      <c r="B85" s="26">
        <v>1</v>
      </c>
    </row>
    <row r="86" spans="1:2">
      <c r="A86" s="29">
        <v>87147.553441848155</v>
      </c>
      <c r="B86" s="26">
        <v>0</v>
      </c>
    </row>
    <row r="87" spans="1:2">
      <c r="A87" s="29">
        <v>88173.361526170149</v>
      </c>
      <c r="B87" s="26">
        <v>0</v>
      </c>
    </row>
    <row r="88" spans="1:2">
      <c r="A88" s="29">
        <v>89199.169610492143</v>
      </c>
      <c r="B88" s="26">
        <v>0</v>
      </c>
    </row>
    <row r="89" spans="1:2">
      <c r="A89" s="29">
        <v>90224.977694814137</v>
      </c>
      <c r="B89" s="26">
        <v>2</v>
      </c>
    </row>
    <row r="90" spans="1:2">
      <c r="A90" s="29">
        <v>91250.785779136131</v>
      </c>
      <c r="B90" s="26">
        <v>0</v>
      </c>
    </row>
    <row r="91" spans="1:2">
      <c r="A91" s="29">
        <v>92276.593863458125</v>
      </c>
      <c r="B91" s="26">
        <v>0</v>
      </c>
    </row>
    <row r="92" spans="1:2">
      <c r="A92" s="29">
        <v>93302.401947780119</v>
      </c>
      <c r="B92" s="26">
        <v>0</v>
      </c>
    </row>
    <row r="93" spans="1:2">
      <c r="A93" s="29">
        <v>94328.210032102113</v>
      </c>
      <c r="B93" s="26">
        <v>0</v>
      </c>
    </row>
    <row r="94" spans="1:2">
      <c r="A94" s="29">
        <v>95354.018116424108</v>
      </c>
      <c r="B94" s="26">
        <v>0</v>
      </c>
    </row>
    <row r="95" spans="1:2">
      <c r="A95" s="29">
        <v>96379.826200746102</v>
      </c>
      <c r="B95" s="26">
        <v>0</v>
      </c>
    </row>
    <row r="96" spans="1:2">
      <c r="A96" s="29">
        <v>97405.634285068096</v>
      </c>
      <c r="B96" s="26">
        <v>0</v>
      </c>
    </row>
    <row r="97" spans="1:2">
      <c r="A97" s="29">
        <v>98431.44236939009</v>
      </c>
      <c r="B97" s="26">
        <v>0</v>
      </c>
    </row>
    <row r="98" spans="1:2">
      <c r="A98" s="29">
        <v>99457.250453712084</v>
      </c>
      <c r="B98" s="26">
        <v>0</v>
      </c>
    </row>
    <row r="99" spans="1:2">
      <c r="A99" s="29">
        <v>100483.05853803408</v>
      </c>
      <c r="B99" s="26">
        <v>0</v>
      </c>
    </row>
    <row r="100" spans="1:2">
      <c r="A100" s="29">
        <v>101508.86662235607</v>
      </c>
      <c r="B100" s="26">
        <v>0</v>
      </c>
    </row>
    <row r="101" spans="1:2">
      <c r="A101" s="29">
        <v>102534.67470667807</v>
      </c>
      <c r="B101" s="26">
        <v>0</v>
      </c>
    </row>
    <row r="102" spans="1:2" ht="15.75" thickBot="1">
      <c r="A102" s="27" t="s">
        <v>19</v>
      </c>
      <c r="B102" s="27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activeCell="F1" sqref="F1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979.64682612700005</v>
      </c>
      <c r="B2" s="26">
        <v>1</v>
      </c>
    </row>
    <row r="3" spans="1:2">
      <c r="A3" s="29">
        <v>2005.4359304057298</v>
      </c>
      <c r="B3" s="26">
        <v>1</v>
      </c>
    </row>
    <row r="4" spans="1:2">
      <c r="A4" s="29">
        <v>3031.2250346844594</v>
      </c>
      <c r="B4" s="26">
        <v>0</v>
      </c>
    </row>
    <row r="5" spans="1:2">
      <c r="A5" s="29">
        <v>4057.014138963189</v>
      </c>
      <c r="B5" s="26">
        <v>0</v>
      </c>
    </row>
    <row r="6" spans="1:2">
      <c r="A6" s="29">
        <v>5082.8032432419186</v>
      </c>
      <c r="B6" s="26">
        <v>1</v>
      </c>
    </row>
    <row r="7" spans="1:2">
      <c r="A7" s="29">
        <v>6108.5923475206482</v>
      </c>
      <c r="B7" s="26">
        <v>1</v>
      </c>
    </row>
    <row r="8" spans="1:2">
      <c r="A8" s="29">
        <v>7134.3814517993778</v>
      </c>
      <c r="B8" s="26">
        <v>3</v>
      </c>
    </row>
    <row r="9" spans="1:2">
      <c r="A9" s="29">
        <v>8160.1705560781074</v>
      </c>
      <c r="B9" s="26">
        <v>0</v>
      </c>
    </row>
    <row r="10" spans="1:2">
      <c r="A10" s="29">
        <v>9185.959660356837</v>
      </c>
      <c r="B10" s="26">
        <v>1</v>
      </c>
    </row>
    <row r="11" spans="1:2">
      <c r="A11" s="29">
        <v>10211.748764635568</v>
      </c>
      <c r="B11" s="26">
        <v>2</v>
      </c>
    </row>
    <row r="12" spans="1:2">
      <c r="A12" s="29">
        <v>11237.537868914298</v>
      </c>
      <c r="B12" s="26">
        <v>2</v>
      </c>
    </row>
    <row r="13" spans="1:2">
      <c r="A13" s="29">
        <v>12263.326973193029</v>
      </c>
      <c r="B13" s="26">
        <v>1</v>
      </c>
    </row>
    <row r="14" spans="1:2">
      <c r="A14" s="29">
        <v>13289.116077471759</v>
      </c>
      <c r="B14" s="26">
        <v>0</v>
      </c>
    </row>
    <row r="15" spans="1:2">
      <c r="A15" s="29">
        <v>14314.90518175049</v>
      </c>
      <c r="B15" s="26">
        <v>2</v>
      </c>
    </row>
    <row r="16" spans="1:2">
      <c r="A16" s="29">
        <v>15340.69428602922</v>
      </c>
      <c r="B16" s="26">
        <v>4</v>
      </c>
    </row>
    <row r="17" spans="1:2">
      <c r="A17" s="29">
        <v>16366.483390307951</v>
      </c>
      <c r="B17" s="26">
        <v>3</v>
      </c>
    </row>
    <row r="18" spans="1:2">
      <c r="A18" s="29">
        <v>17392.272494586679</v>
      </c>
      <c r="B18" s="26">
        <v>5</v>
      </c>
    </row>
    <row r="19" spans="1:2">
      <c r="A19" s="29">
        <v>18418.06159886541</v>
      </c>
      <c r="B19" s="26">
        <v>2</v>
      </c>
    </row>
    <row r="20" spans="1:2">
      <c r="A20" s="29">
        <v>19443.85070314414</v>
      </c>
      <c r="B20" s="26">
        <v>1</v>
      </c>
    </row>
    <row r="21" spans="1:2">
      <c r="A21" s="29">
        <v>20469.639807422871</v>
      </c>
      <c r="B21" s="26">
        <v>1</v>
      </c>
    </row>
    <row r="22" spans="1:2">
      <c r="A22" s="29">
        <v>21495.428911701601</v>
      </c>
      <c r="B22" s="26">
        <v>2</v>
      </c>
    </row>
    <row r="23" spans="1:2">
      <c r="A23" s="29">
        <v>22521.218015980332</v>
      </c>
      <c r="B23" s="26">
        <v>1</v>
      </c>
    </row>
    <row r="24" spans="1:2">
      <c r="A24" s="29">
        <v>23547.007120259063</v>
      </c>
      <c r="B24" s="26">
        <v>4</v>
      </c>
    </row>
    <row r="25" spans="1:2">
      <c r="A25" s="29">
        <v>24572.796224537793</v>
      </c>
      <c r="B25" s="26">
        <v>5</v>
      </c>
    </row>
    <row r="26" spans="1:2">
      <c r="A26" s="29">
        <v>25598.585328816524</v>
      </c>
      <c r="B26" s="26">
        <v>0</v>
      </c>
    </row>
    <row r="27" spans="1:2">
      <c r="A27" s="29">
        <v>26624.374433095254</v>
      </c>
      <c r="B27" s="26">
        <v>3</v>
      </c>
    </row>
    <row r="28" spans="1:2">
      <c r="A28" s="29">
        <v>27650.163537373985</v>
      </c>
      <c r="B28" s="26">
        <v>2</v>
      </c>
    </row>
    <row r="29" spans="1:2">
      <c r="A29" s="29">
        <v>28675.952641652715</v>
      </c>
      <c r="B29" s="26">
        <v>3</v>
      </c>
    </row>
    <row r="30" spans="1:2">
      <c r="A30" s="29">
        <v>29701.741745931446</v>
      </c>
      <c r="B30" s="26">
        <v>4</v>
      </c>
    </row>
    <row r="31" spans="1:2">
      <c r="A31" s="29">
        <v>30727.530850210176</v>
      </c>
      <c r="B31" s="26">
        <v>4</v>
      </c>
    </row>
    <row r="32" spans="1:2">
      <c r="A32" s="29">
        <v>31753.319954488907</v>
      </c>
      <c r="B32" s="26">
        <v>5</v>
      </c>
    </row>
    <row r="33" spans="1:2">
      <c r="A33" s="29">
        <v>32779.109058767637</v>
      </c>
      <c r="B33" s="26">
        <v>2</v>
      </c>
    </row>
    <row r="34" spans="1:2">
      <c r="A34" s="29">
        <v>33804.898163046368</v>
      </c>
      <c r="B34" s="26">
        <v>1</v>
      </c>
    </row>
    <row r="35" spans="1:2">
      <c r="A35" s="29">
        <v>34830.687267325098</v>
      </c>
      <c r="B35" s="26">
        <v>0</v>
      </c>
    </row>
    <row r="36" spans="1:2">
      <c r="A36" s="29">
        <v>35856.476371603829</v>
      </c>
      <c r="B36" s="26">
        <v>2</v>
      </c>
    </row>
    <row r="37" spans="1:2">
      <c r="A37" s="29">
        <v>36882.265475882559</v>
      </c>
      <c r="B37" s="26">
        <v>1</v>
      </c>
    </row>
    <row r="38" spans="1:2">
      <c r="A38" s="29">
        <v>37908.05458016129</v>
      </c>
      <c r="B38" s="26">
        <v>3</v>
      </c>
    </row>
    <row r="39" spans="1:2">
      <c r="A39" s="29">
        <v>38933.84368444002</v>
      </c>
      <c r="B39" s="26">
        <v>1</v>
      </c>
    </row>
    <row r="40" spans="1:2">
      <c r="A40" s="29">
        <v>39959.632788718751</v>
      </c>
      <c r="B40" s="26">
        <v>3</v>
      </c>
    </row>
    <row r="41" spans="1:2">
      <c r="A41" s="29">
        <v>40985.421892997481</v>
      </c>
      <c r="B41" s="26">
        <v>2</v>
      </c>
    </row>
    <row r="42" spans="1:2">
      <c r="A42" s="29">
        <v>42011.210997276212</v>
      </c>
      <c r="B42" s="26">
        <v>1</v>
      </c>
    </row>
    <row r="43" spans="1:2">
      <c r="A43" s="29">
        <v>43037.000101554942</v>
      </c>
      <c r="B43" s="26">
        <v>1</v>
      </c>
    </row>
    <row r="44" spans="1:2">
      <c r="A44" s="29">
        <v>44062.789205833673</v>
      </c>
      <c r="B44" s="26">
        <v>0</v>
      </c>
    </row>
    <row r="45" spans="1:2">
      <c r="A45" s="29">
        <v>45088.578310112403</v>
      </c>
      <c r="B45" s="26">
        <v>1</v>
      </c>
    </row>
    <row r="46" spans="1:2">
      <c r="A46" s="29">
        <v>46114.367414391134</v>
      </c>
      <c r="B46" s="26">
        <v>0</v>
      </c>
    </row>
    <row r="47" spans="1:2">
      <c r="A47" s="29">
        <v>47140.156518669864</v>
      </c>
      <c r="B47" s="26">
        <v>2</v>
      </c>
    </row>
    <row r="48" spans="1:2">
      <c r="A48" s="29">
        <v>48165.945622948595</v>
      </c>
      <c r="B48" s="26">
        <v>0</v>
      </c>
    </row>
    <row r="49" spans="1:2">
      <c r="A49" s="29">
        <v>49191.734727227325</v>
      </c>
      <c r="B49" s="26">
        <v>1</v>
      </c>
    </row>
    <row r="50" spans="1:2">
      <c r="A50" s="29">
        <v>50217.523831506056</v>
      </c>
      <c r="B50" s="26">
        <v>2</v>
      </c>
    </row>
    <row r="51" spans="1:2">
      <c r="A51" s="29">
        <v>51243.312935784787</v>
      </c>
      <c r="B51" s="26">
        <v>1</v>
      </c>
    </row>
    <row r="52" spans="1:2">
      <c r="A52" s="29">
        <v>52269.102040063517</v>
      </c>
      <c r="B52" s="26">
        <v>1</v>
      </c>
    </row>
    <row r="53" spans="1:2">
      <c r="A53" s="29">
        <v>53294.891144342248</v>
      </c>
      <c r="B53" s="26">
        <v>1</v>
      </c>
    </row>
    <row r="54" spans="1:2">
      <c r="A54" s="29">
        <v>54320.680248620978</v>
      </c>
      <c r="B54" s="26">
        <v>3</v>
      </c>
    </row>
    <row r="55" spans="1:2">
      <c r="A55" s="29">
        <v>55346.469352899709</v>
      </c>
      <c r="B55" s="26">
        <v>1</v>
      </c>
    </row>
    <row r="56" spans="1:2">
      <c r="A56" s="29">
        <v>56372.258457178439</v>
      </c>
      <c r="B56" s="26">
        <v>1</v>
      </c>
    </row>
    <row r="57" spans="1:2">
      <c r="A57" s="29">
        <v>57398.04756145717</v>
      </c>
      <c r="B57" s="26">
        <v>0</v>
      </c>
    </row>
    <row r="58" spans="1:2">
      <c r="A58" s="29">
        <v>58423.8366657359</v>
      </c>
      <c r="B58" s="26">
        <v>0</v>
      </c>
    </row>
    <row r="59" spans="1:2">
      <c r="A59" s="29">
        <v>59449.625770014631</v>
      </c>
      <c r="B59" s="26">
        <v>0</v>
      </c>
    </row>
    <row r="60" spans="1:2">
      <c r="A60" s="29">
        <v>60475.414874293361</v>
      </c>
      <c r="B60" s="26">
        <v>0</v>
      </c>
    </row>
    <row r="61" spans="1:2">
      <c r="A61" s="29">
        <v>61501.203978572092</v>
      </c>
      <c r="B61" s="26">
        <v>0</v>
      </c>
    </row>
    <row r="62" spans="1:2">
      <c r="A62" s="29">
        <v>62526.993082850822</v>
      </c>
      <c r="B62" s="26">
        <v>0</v>
      </c>
    </row>
    <row r="63" spans="1:2">
      <c r="A63" s="29">
        <v>63552.782187129553</v>
      </c>
      <c r="B63" s="26">
        <v>0</v>
      </c>
    </row>
    <row r="64" spans="1:2">
      <c r="A64" s="29">
        <v>64578.571291408283</v>
      </c>
      <c r="B64" s="26">
        <v>1</v>
      </c>
    </row>
    <row r="65" spans="1:2">
      <c r="A65" s="29">
        <v>65604.360395687007</v>
      </c>
      <c r="B65" s="26">
        <v>0</v>
      </c>
    </row>
    <row r="66" spans="1:2">
      <c r="A66" s="29">
        <v>66630.14949996573</v>
      </c>
      <c r="B66" s="26">
        <v>0</v>
      </c>
    </row>
    <row r="67" spans="1:2">
      <c r="A67" s="29">
        <v>67655.938604244453</v>
      </c>
      <c r="B67" s="26">
        <v>0</v>
      </c>
    </row>
    <row r="68" spans="1:2">
      <c r="A68" s="29">
        <v>68681.727708523176</v>
      </c>
      <c r="B68" s="26">
        <v>0</v>
      </c>
    </row>
    <row r="69" spans="1:2">
      <c r="A69" s="29">
        <v>69707.5168128019</v>
      </c>
      <c r="B69" s="26">
        <v>0</v>
      </c>
    </row>
    <row r="70" spans="1:2">
      <c r="A70" s="29">
        <v>70733.305917080623</v>
      </c>
      <c r="B70" s="26">
        <v>0</v>
      </c>
    </row>
    <row r="71" spans="1:2">
      <c r="A71" s="29">
        <v>71759.095021359346</v>
      </c>
      <c r="B71" s="26">
        <v>0</v>
      </c>
    </row>
    <row r="72" spans="1:2">
      <c r="A72" s="29">
        <v>72784.884125638069</v>
      </c>
      <c r="B72" s="26">
        <v>0</v>
      </c>
    </row>
    <row r="73" spans="1:2">
      <c r="A73" s="29">
        <v>73810.673229916792</v>
      </c>
      <c r="B73" s="26">
        <v>0</v>
      </c>
    </row>
    <row r="74" spans="1:2">
      <c r="A74" s="29">
        <v>74836.462334195516</v>
      </c>
      <c r="B74" s="26">
        <v>0</v>
      </c>
    </row>
    <row r="75" spans="1:2">
      <c r="A75" s="29">
        <v>75862.251438474239</v>
      </c>
      <c r="B75" s="26">
        <v>0</v>
      </c>
    </row>
    <row r="76" spans="1:2">
      <c r="A76" s="29">
        <v>76888.040542752962</v>
      </c>
      <c r="B76" s="26">
        <v>0</v>
      </c>
    </row>
    <row r="77" spans="1:2">
      <c r="A77" s="29">
        <v>77913.829647031685</v>
      </c>
      <c r="B77" s="26">
        <v>0</v>
      </c>
    </row>
    <row r="78" spans="1:2">
      <c r="A78" s="29">
        <v>78939.618751310409</v>
      </c>
      <c r="B78" s="26">
        <v>0</v>
      </c>
    </row>
    <row r="79" spans="1:2">
      <c r="A79" s="29">
        <v>79965.407855589132</v>
      </c>
      <c r="B79" s="26">
        <v>0</v>
      </c>
    </row>
    <row r="80" spans="1:2">
      <c r="A80" s="29">
        <v>80991.196959867855</v>
      </c>
      <c r="B80" s="26">
        <v>0</v>
      </c>
    </row>
    <row r="81" spans="1:2">
      <c r="A81" s="29">
        <v>82016.986064146578</v>
      </c>
      <c r="B81" s="26">
        <v>0</v>
      </c>
    </row>
    <row r="82" spans="1:2">
      <c r="A82" s="29">
        <v>83042.775168425302</v>
      </c>
      <c r="B82" s="26">
        <v>0</v>
      </c>
    </row>
    <row r="83" spans="1:2">
      <c r="A83" s="29">
        <v>84068.564272704025</v>
      </c>
      <c r="B83" s="26">
        <v>0</v>
      </c>
    </row>
    <row r="84" spans="1:2">
      <c r="A84" s="29">
        <v>85094.353376982748</v>
      </c>
      <c r="B84" s="26">
        <v>0</v>
      </c>
    </row>
    <row r="85" spans="1:2">
      <c r="A85" s="29">
        <v>86120.142481261471</v>
      </c>
      <c r="B85" s="26">
        <v>1</v>
      </c>
    </row>
    <row r="86" spans="1:2">
      <c r="A86" s="29">
        <v>87145.931585540195</v>
      </c>
      <c r="B86" s="26">
        <v>0</v>
      </c>
    </row>
    <row r="87" spans="1:2">
      <c r="A87" s="29">
        <v>88171.720689818918</v>
      </c>
      <c r="B87" s="26">
        <v>0</v>
      </c>
    </row>
    <row r="88" spans="1:2">
      <c r="A88" s="29">
        <v>89197.509794097641</v>
      </c>
      <c r="B88" s="26">
        <v>0</v>
      </c>
    </row>
    <row r="89" spans="1:2">
      <c r="A89" s="29">
        <v>90223.298898376364</v>
      </c>
      <c r="B89" s="26">
        <v>2</v>
      </c>
    </row>
    <row r="90" spans="1:2">
      <c r="A90" s="29">
        <v>91249.088002655088</v>
      </c>
      <c r="B90" s="26">
        <v>0</v>
      </c>
    </row>
    <row r="91" spans="1:2">
      <c r="A91" s="29">
        <v>92274.877106933811</v>
      </c>
      <c r="B91" s="26">
        <v>0</v>
      </c>
    </row>
    <row r="92" spans="1:2">
      <c r="A92" s="29">
        <v>93300.666211212534</v>
      </c>
      <c r="B92" s="26">
        <v>0</v>
      </c>
    </row>
    <row r="93" spans="1:2">
      <c r="A93" s="29">
        <v>94326.455315491257</v>
      </c>
      <c r="B93" s="26">
        <v>0</v>
      </c>
    </row>
    <row r="94" spans="1:2">
      <c r="A94" s="29">
        <v>95352.244419769981</v>
      </c>
      <c r="B94" s="26">
        <v>0</v>
      </c>
    </row>
    <row r="95" spans="1:2">
      <c r="A95" s="29">
        <v>96378.033524048704</v>
      </c>
      <c r="B95" s="26">
        <v>0</v>
      </c>
    </row>
    <row r="96" spans="1:2">
      <c r="A96" s="29">
        <v>97403.822628327427</v>
      </c>
      <c r="B96" s="26">
        <v>0</v>
      </c>
    </row>
    <row r="97" spans="1:2">
      <c r="A97" s="29">
        <v>98429.61173260615</v>
      </c>
      <c r="B97" s="26">
        <v>0</v>
      </c>
    </row>
    <row r="98" spans="1:2">
      <c r="A98" s="29">
        <v>99455.400836884874</v>
      </c>
      <c r="B98" s="26">
        <v>0</v>
      </c>
    </row>
    <row r="99" spans="1:2">
      <c r="A99" s="29">
        <v>100481.1899411636</v>
      </c>
      <c r="B99" s="26">
        <v>0</v>
      </c>
    </row>
    <row r="100" spans="1:2">
      <c r="A100" s="29">
        <v>101506.97904544232</v>
      </c>
      <c r="B100" s="26">
        <v>0</v>
      </c>
    </row>
    <row r="101" spans="1:2">
      <c r="A101" s="29">
        <v>102532.76814972104</v>
      </c>
      <c r="B101" s="26">
        <v>0</v>
      </c>
    </row>
    <row r="102" spans="1:2" ht="15.75" thickBot="1">
      <c r="A102" s="27" t="s">
        <v>19</v>
      </c>
      <c r="B102" s="27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62"/>
  <sheetViews>
    <sheetView topLeftCell="A38" workbookViewId="0">
      <selection activeCell="A63" sqref="A63"/>
    </sheetView>
  </sheetViews>
  <sheetFormatPr defaultRowHeight="15"/>
  <sheetData>
    <row r="1" spans="1:3">
      <c r="A1" s="21" t="s">
        <v>33</v>
      </c>
    </row>
    <row r="2" spans="1:3">
      <c r="A2" s="21" t="s">
        <v>34</v>
      </c>
      <c r="B2" s="21" t="s">
        <v>35</v>
      </c>
      <c r="C2" s="21" t="s">
        <v>36</v>
      </c>
    </row>
    <row r="3" spans="1:3">
      <c r="B3" s="21" t="s">
        <v>38</v>
      </c>
      <c r="C3" s="21" t="s">
        <v>37</v>
      </c>
    </row>
    <row r="21" spans="1:3">
      <c r="A21" s="21" t="s">
        <v>39</v>
      </c>
      <c r="B21" s="21"/>
      <c r="C21" s="21"/>
    </row>
    <row r="22" spans="1:3">
      <c r="A22" s="21" t="s">
        <v>34</v>
      </c>
      <c r="B22" s="21" t="s">
        <v>35</v>
      </c>
      <c r="C22" s="21" t="s">
        <v>36</v>
      </c>
    </row>
    <row r="23" spans="1:3">
      <c r="A23" s="21"/>
      <c r="B23" s="21" t="s">
        <v>38</v>
      </c>
      <c r="C23" s="21" t="s">
        <v>37</v>
      </c>
    </row>
    <row r="41" spans="1:3">
      <c r="A41" s="21" t="s">
        <v>39</v>
      </c>
      <c r="B41" s="21"/>
      <c r="C41" s="21"/>
    </row>
    <row r="42" spans="1:3">
      <c r="A42" s="21" t="s">
        <v>34</v>
      </c>
      <c r="B42" s="21" t="s">
        <v>35</v>
      </c>
      <c r="C42" s="21" t="s">
        <v>36</v>
      </c>
    </row>
    <row r="43" spans="1:3">
      <c r="A43" s="21"/>
      <c r="B43" s="21" t="s">
        <v>38</v>
      </c>
      <c r="C43" s="21" t="s">
        <v>37</v>
      </c>
    </row>
    <row r="62" spans="1:1">
      <c r="A62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Data</vt:lpstr>
      <vt:lpstr>Bins</vt:lpstr>
      <vt:lpstr>Hist1</vt:lpstr>
      <vt:lpstr>Hist2</vt:lpstr>
      <vt:lpstr>Hist3</vt:lpstr>
      <vt:lpstr>Hist4</vt:lpstr>
      <vt:lpstr>Hist5</vt:lpstr>
      <vt:lpstr>Hist6</vt:lpstr>
      <vt:lpstr>ScatterPlot</vt:lpstr>
      <vt:lpstr>Diff</vt:lpstr>
      <vt:lpstr>MoreScatters</vt:lpstr>
      <vt:lpstr>Compare All</vt:lpstr>
      <vt:lpstr>DIFF1</vt:lpstr>
      <vt:lpstr>DIFF2</vt:lpstr>
      <vt:lpstr>DIFF3</vt:lpstr>
      <vt:lpstr>DIFF4</vt:lpstr>
      <vt:lpstr>DIFF5</vt:lpstr>
      <vt:lpstr>DIFF6</vt:lpstr>
      <vt:lpstr>ECONOMIC1_SOLUTION</vt:lpstr>
      <vt:lpstr>ECONOMIC2_SOLUTION</vt:lpstr>
      <vt:lpstr>FASTEST_SOLUTION</vt:lpstr>
      <vt:lpstr>HTBRID1_SOLUTION</vt:lpstr>
      <vt:lpstr>HYBRID1_SOLUTION</vt:lpstr>
      <vt:lpstr>HYBRID2_SOLUTION</vt:lpstr>
      <vt:lpstr>METRIC1_BINS</vt:lpstr>
      <vt:lpstr>METRIC2_BINS</vt:lpstr>
      <vt:lpstr>METRIC3_BINS</vt:lpstr>
      <vt:lpstr>METRIC4_BINS</vt:lpstr>
      <vt:lpstr>METRIC5_BINS</vt:lpstr>
      <vt:lpstr>METRIC6_BINS</vt:lpstr>
      <vt:lpstr>MIN_EXPANDS</vt:lpstr>
      <vt:lpstr>SHORTEST_SOLUTION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Gal</cp:lastModifiedBy>
  <dcterms:created xsi:type="dcterms:W3CDTF">2012-12-24T14:03:54Z</dcterms:created>
  <dcterms:modified xsi:type="dcterms:W3CDTF">2012-12-26T14:16:02Z</dcterms:modified>
</cp:coreProperties>
</file>