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Feuil1" sheetId="1" r:id="rId1"/>
    <sheet name="Feuil4" sheetId="4" r:id="rId2"/>
    <sheet name="Feuil2" sheetId="2" r:id="rId3"/>
    <sheet name="Feuil3" sheetId="3" r:id="rId4"/>
  </sheets>
  <calcPr calcId="145621"/>
</workbook>
</file>

<file path=xl/calcChain.xml><?xml version="1.0" encoding="utf-8"?>
<calcChain xmlns="http://schemas.openxmlformats.org/spreadsheetml/2006/main">
  <c r="I16" i="1"/>
  <c r="C35" l="1"/>
  <c r="I27" l="1"/>
  <c r="H28" l="1"/>
  <c r="F17"/>
  <c r="F16" l="1"/>
  <c r="G16" s="1"/>
  <c r="F19"/>
  <c r="I19"/>
  <c r="F20"/>
  <c r="F21"/>
  <c r="F22"/>
  <c r="F24"/>
  <c r="I24"/>
  <c r="F25"/>
  <c r="F27"/>
  <c r="G27" s="1"/>
  <c r="I28" l="1"/>
  <c r="K27"/>
  <c r="G24"/>
  <c r="K24" s="1"/>
  <c r="K16"/>
  <c r="G19"/>
  <c r="K19" s="1"/>
  <c r="J27" l="1"/>
  <c r="J24"/>
  <c r="J16"/>
  <c r="J19"/>
  <c r="J28" l="1"/>
  <c r="K33" l="1"/>
  <c r="F34" s="1"/>
</calcChain>
</file>

<file path=xl/sharedStrings.xml><?xml version="1.0" encoding="utf-8"?>
<sst xmlns="http://schemas.openxmlformats.org/spreadsheetml/2006/main" count="48" uniqueCount="48">
  <si>
    <t>N° Identification :</t>
  </si>
  <si>
    <t>Année Universitaire :</t>
  </si>
  <si>
    <t>Niveau d'étude :</t>
  </si>
  <si>
    <t>Date et lieu de naissance :</t>
  </si>
  <si>
    <t>FILIERES</t>
  </si>
  <si>
    <t>SPECIALITE</t>
  </si>
  <si>
    <t>BULLETIN DE NOTES</t>
  </si>
  <si>
    <t>Moy. Cont.</t>
  </si>
  <si>
    <t>Examen</t>
  </si>
  <si>
    <t>Moy.</t>
  </si>
  <si>
    <t>/20</t>
  </si>
  <si>
    <t>Total</t>
  </si>
  <si>
    <t>Moyenne Semestre :</t>
  </si>
  <si>
    <t>Semestre :</t>
  </si>
  <si>
    <t>Prénom et Nom :</t>
  </si>
  <si>
    <t>Le Directeur des Etudes</t>
  </si>
  <si>
    <t>NB : cette pièce administrative n'est délivrée qu'une seule fois, il appartient à l'étudiant d'en faire des copies légalisées</t>
  </si>
  <si>
    <t>Tronc commun</t>
  </si>
  <si>
    <t>Développement Personnel</t>
  </si>
  <si>
    <t>Anglais</t>
  </si>
  <si>
    <t>Expression Française</t>
  </si>
  <si>
    <t>Premier Semestre</t>
  </si>
  <si>
    <t>Crédits</t>
  </si>
  <si>
    <t>Unités d'enseignement</t>
  </si>
  <si>
    <t>Moy UE</t>
  </si>
  <si>
    <t xml:space="preserve"> CR</t>
  </si>
  <si>
    <t>CR UE</t>
  </si>
  <si>
    <t>MCR</t>
  </si>
  <si>
    <t>Appéciations</t>
  </si>
  <si>
    <t>/20*40%</t>
  </si>
  <si>
    <t>/20*60%</t>
  </si>
  <si>
    <t>UE 1 ENVIRONNEMENT GESTION ET STRATEGIE</t>
  </si>
  <si>
    <t xml:space="preserve">UE 2 ENVIRONNEMENT LANGUES ET  COMMUNICATION </t>
  </si>
  <si>
    <t>Moy UE=Moyenne unité d'enseignement; CR=Crédit; MCR=Moyenne Créditée; CR UE=Crédit Unité d'enseignement</t>
  </si>
  <si>
    <t>Licence 1</t>
  </si>
  <si>
    <t>Mission Terrain Encadré(MTE)</t>
  </si>
  <si>
    <t xml:space="preserve">Appréciation du conseil de classe : </t>
  </si>
  <si>
    <t>2016-2017</t>
  </si>
  <si>
    <t>Introduction au Marketing</t>
  </si>
  <si>
    <t>Absences :</t>
  </si>
  <si>
    <t>Retards  :</t>
  </si>
  <si>
    <t>BFA-CG-GEA-MCP-CI-GP-GRH-TL</t>
  </si>
  <si>
    <t>Comptabilité Générale</t>
  </si>
  <si>
    <t xml:space="preserve">Intro Communication </t>
  </si>
  <si>
    <t>Informatique</t>
  </si>
  <si>
    <t>Intro au Droit</t>
  </si>
  <si>
    <t>UE 4 TRAVAUX DE L'ETUDIANT</t>
  </si>
  <si>
    <r>
      <rPr>
        <b/>
        <sz val="11"/>
        <color theme="3" tint="0.39997558519241921"/>
        <rFont val="Cambria"/>
        <family val="1"/>
        <scheme val="major"/>
      </rPr>
      <t>UE 3 INFORMATIQUE -ENVIRONNEMENT JURIDIQUE</t>
    </r>
    <r>
      <rPr>
        <sz val="11"/>
        <color theme="3" tint="0.39997558519241921"/>
        <rFont val="Cambria"/>
        <family val="1"/>
        <scheme val="major"/>
      </rPr>
      <t xml:space="preserve"> </t>
    </r>
    <r>
      <rPr>
        <b/>
        <sz val="11"/>
        <color theme="3" tint="0.39997558519241921"/>
        <rFont val="Cambria"/>
        <family val="1"/>
        <scheme val="major"/>
      </rPr>
      <t>COMMERCIAL ET ECONOMIQU</t>
    </r>
    <r>
      <rPr>
        <sz val="11"/>
        <color theme="3" tint="0.39997558519241921"/>
        <rFont val="Cambria"/>
        <family val="1"/>
        <scheme val="major"/>
      </rPr>
      <t>E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</si>
</sst>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1"/>
      <color theme="4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1"/>
      <color theme="3" tint="0.39997558519241921"/>
      <name val="Cambria"/>
      <family val="1"/>
      <scheme val="major"/>
    </font>
    <font>
      <sz val="11"/>
      <color theme="3" tint="0.3999755851924192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2" fontId="1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1" fontId="14" fillId="0" borderId="11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2" fontId="0" fillId="0" borderId="13" xfId="0" applyNumberFormat="1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14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1"/>
  <sheetViews>
    <sheetView tabSelected="1" view="pageLayout" workbookViewId="0">
      <selection activeCell="D7" sqref="D7:K7"/>
    </sheetView>
  </sheetViews>
  <sheetFormatPr baseColWidth="10" defaultRowHeight="15"/>
  <cols>
    <col min="3" max="3" width="5.5703125" customWidth="1"/>
    <col min="4" max="4" width="9" customWidth="1"/>
    <col min="5" max="5" width="8.28515625" customWidth="1"/>
    <col min="6" max="6" width="9.42578125" customWidth="1"/>
    <col min="7" max="7" width="8" customWidth="1"/>
    <col min="8" max="8" width="8.7109375" customWidth="1"/>
    <col min="9" max="9" width="6" customWidth="1"/>
    <col min="10" max="10" width="5" customWidth="1"/>
    <col min="11" max="11" width="12.42578125" customWidth="1"/>
  </cols>
  <sheetData>
    <row r="2" spans="1:11">
      <c r="A2" s="64" t="s">
        <v>1</v>
      </c>
      <c r="B2" s="64"/>
      <c r="C2" s="64"/>
      <c r="D2" s="54" t="s">
        <v>37</v>
      </c>
      <c r="E2" s="54"/>
      <c r="F2" s="8" t="s">
        <v>13</v>
      </c>
      <c r="G2" s="8"/>
      <c r="H2" s="8"/>
      <c r="I2" s="54" t="s">
        <v>21</v>
      </c>
      <c r="J2" s="54"/>
      <c r="K2" s="54"/>
    </row>
    <row r="3" spans="1:11">
      <c r="A3" s="64" t="s">
        <v>0</v>
      </c>
      <c r="B3" s="64"/>
      <c r="C3" s="64"/>
      <c r="D3" s="54"/>
      <c r="E3" s="54"/>
      <c r="F3" s="8" t="s">
        <v>2</v>
      </c>
      <c r="G3" s="8"/>
      <c r="H3" s="8"/>
      <c r="I3" s="54" t="s">
        <v>34</v>
      </c>
      <c r="J3" s="54"/>
      <c r="K3" s="54"/>
    </row>
    <row r="4" spans="1:11">
      <c r="A4" s="64" t="s">
        <v>14</v>
      </c>
      <c r="B4" s="64"/>
      <c r="C4" s="64"/>
      <c r="D4" s="55"/>
      <c r="E4" s="55"/>
      <c r="F4" s="55"/>
      <c r="G4" s="55"/>
      <c r="H4" s="55"/>
      <c r="I4" s="55"/>
      <c r="J4" s="55"/>
      <c r="K4" s="55"/>
    </row>
    <row r="5" spans="1:11">
      <c r="A5" s="64" t="s">
        <v>3</v>
      </c>
      <c r="B5" s="64"/>
      <c r="C5" s="64"/>
      <c r="D5" s="55"/>
      <c r="E5" s="55"/>
      <c r="F5" s="55"/>
      <c r="G5" s="55"/>
      <c r="H5" s="55"/>
      <c r="I5" s="55"/>
      <c r="J5" s="55"/>
      <c r="K5" s="55"/>
    </row>
    <row r="6" spans="1:11" ht="15.75" thickBot="1"/>
    <row r="7" spans="1:11" ht="15.75" thickBot="1">
      <c r="A7" s="56" t="s">
        <v>4</v>
      </c>
      <c r="B7" s="57"/>
      <c r="C7" s="58"/>
      <c r="D7" s="56" t="s">
        <v>5</v>
      </c>
      <c r="E7" s="57"/>
      <c r="F7" s="57"/>
      <c r="G7" s="57"/>
      <c r="H7" s="57"/>
      <c r="I7" s="57"/>
      <c r="J7" s="57"/>
      <c r="K7" s="58"/>
    </row>
    <row r="8" spans="1:11" ht="15.75" thickBot="1">
      <c r="A8" s="65" t="s">
        <v>41</v>
      </c>
      <c r="B8" s="66"/>
      <c r="C8" s="67"/>
      <c r="D8" s="68" t="s">
        <v>17</v>
      </c>
      <c r="E8" s="69"/>
      <c r="F8" s="69"/>
      <c r="G8" s="69"/>
      <c r="H8" s="69"/>
      <c r="I8" s="69"/>
      <c r="J8" s="69"/>
      <c r="K8" s="70"/>
    </row>
    <row r="9" spans="1:11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thickBot="1">
      <c r="A10" s="56" t="s">
        <v>6</v>
      </c>
      <c r="B10" s="57"/>
      <c r="C10" s="57"/>
      <c r="D10" s="57"/>
      <c r="E10" s="57"/>
      <c r="F10" s="57"/>
      <c r="G10" s="57"/>
      <c r="H10" s="57"/>
      <c r="I10" s="57"/>
      <c r="J10" s="57"/>
      <c r="K10" s="58"/>
    </row>
    <row r="11" spans="1:11" ht="15.75" thickBot="1">
      <c r="A11" s="10"/>
      <c r="B11" s="11"/>
      <c r="C11" s="11"/>
      <c r="D11" s="12"/>
      <c r="E11" s="12"/>
      <c r="F11" s="12"/>
      <c r="G11" s="11"/>
      <c r="H11" s="11"/>
      <c r="I11" s="12"/>
      <c r="J11" s="12"/>
      <c r="K11" s="13"/>
    </row>
    <row r="12" spans="1:11" ht="15.75" thickBot="1">
      <c r="A12" s="10"/>
      <c r="B12" s="11"/>
      <c r="C12" s="11"/>
      <c r="D12" s="12"/>
      <c r="E12" s="12"/>
      <c r="F12" s="12"/>
      <c r="G12" s="56" t="s">
        <v>22</v>
      </c>
      <c r="H12" s="57"/>
      <c r="I12" s="57"/>
      <c r="J12" s="57"/>
      <c r="K12" s="58"/>
    </row>
    <row r="13" spans="1:11" ht="15.75" thickBot="1">
      <c r="A13" s="71" t="s">
        <v>23</v>
      </c>
      <c r="B13" s="72"/>
      <c r="C13" s="73"/>
      <c r="D13" s="5" t="s">
        <v>7</v>
      </c>
      <c r="E13" s="5" t="s">
        <v>8</v>
      </c>
      <c r="F13" s="5" t="s">
        <v>9</v>
      </c>
      <c r="G13" s="52" t="s">
        <v>24</v>
      </c>
      <c r="H13" s="52" t="s">
        <v>25</v>
      </c>
      <c r="I13" s="52" t="s">
        <v>26</v>
      </c>
      <c r="J13" s="52" t="s">
        <v>27</v>
      </c>
      <c r="K13" s="52" t="s">
        <v>28</v>
      </c>
    </row>
    <row r="14" spans="1:11" ht="15.75" thickBot="1">
      <c r="A14" s="74"/>
      <c r="B14" s="75"/>
      <c r="C14" s="76"/>
      <c r="D14" s="9" t="s">
        <v>29</v>
      </c>
      <c r="E14" s="9" t="s">
        <v>30</v>
      </c>
      <c r="F14" s="9" t="s">
        <v>10</v>
      </c>
      <c r="G14" s="53"/>
      <c r="H14" s="53"/>
      <c r="I14" s="53"/>
      <c r="J14" s="53"/>
      <c r="K14" s="53"/>
    </row>
    <row r="15" spans="1:11" ht="15.75" thickBot="1">
      <c r="A15" s="42" t="s">
        <v>31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1" ht="15.75" thickBot="1">
      <c r="A16" s="49" t="s">
        <v>42</v>
      </c>
      <c r="B16" s="50"/>
      <c r="C16" s="51"/>
      <c r="D16" s="14">
        <v>0</v>
      </c>
      <c r="E16" s="14">
        <v>0</v>
      </c>
      <c r="F16" s="15">
        <f>(D16*0.4)+(E16*0.6)</f>
        <v>0</v>
      </c>
      <c r="G16" s="36">
        <f>(F16+F17)/2</f>
        <v>0</v>
      </c>
      <c r="H16" s="16">
        <v>3</v>
      </c>
      <c r="I16" s="38">
        <f>H16+H17</f>
        <v>6</v>
      </c>
      <c r="J16" s="40">
        <f>I16*G16</f>
        <v>0</v>
      </c>
      <c r="K16" s="46" t="str">
        <f>IF(G16&lt;10,"Non Validé","Validé")</f>
        <v>Non Validé</v>
      </c>
    </row>
    <row r="17" spans="1:11" ht="15.75" thickBot="1">
      <c r="A17" s="49" t="s">
        <v>38</v>
      </c>
      <c r="B17" s="50"/>
      <c r="C17" s="51"/>
      <c r="D17" s="26">
        <v>0</v>
      </c>
      <c r="E17" s="26">
        <v>0</v>
      </c>
      <c r="F17" s="24">
        <f t="shared" ref="F17" si="0">(D17*0.4)+(E17*0.6)</f>
        <v>0</v>
      </c>
      <c r="G17" s="43"/>
      <c r="H17" s="25">
        <v>3</v>
      </c>
      <c r="I17" s="44"/>
      <c r="J17" s="45"/>
      <c r="K17" s="47"/>
    </row>
    <row r="18" spans="1:11" ht="15.75" thickBot="1">
      <c r="A18" s="42" t="s">
        <v>32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5.75" thickBot="1">
      <c r="A19" s="49" t="s">
        <v>43</v>
      </c>
      <c r="B19" s="50"/>
      <c r="C19" s="51"/>
      <c r="D19" s="2">
        <v>0</v>
      </c>
      <c r="E19" s="2">
        <v>0</v>
      </c>
      <c r="F19" s="17">
        <f>(D19*0.4)+(E19*0.6)</f>
        <v>0</v>
      </c>
      <c r="G19" s="36">
        <f>(F19+F22+F20+F21)/4</f>
        <v>0</v>
      </c>
      <c r="H19" s="16">
        <v>3</v>
      </c>
      <c r="I19" s="38">
        <f>H19+H22+H20+H21</f>
        <v>12</v>
      </c>
      <c r="J19" s="40">
        <f>I19*G19</f>
        <v>0</v>
      </c>
      <c r="K19" s="46" t="str">
        <f>IF(G19&lt;10,"Non Validé","Validé")</f>
        <v>Non Validé</v>
      </c>
    </row>
    <row r="20" spans="1:11" ht="15.75" thickBot="1">
      <c r="A20" s="49" t="s">
        <v>19</v>
      </c>
      <c r="B20" s="50"/>
      <c r="C20" s="51"/>
      <c r="D20" s="2">
        <v>0</v>
      </c>
      <c r="E20" s="2">
        <v>0</v>
      </c>
      <c r="F20" s="17">
        <f t="shared" ref="F20:F21" si="1">(D20*0.4)+(E20*0.6)</f>
        <v>0</v>
      </c>
      <c r="G20" s="43"/>
      <c r="H20" s="16">
        <v>3</v>
      </c>
      <c r="I20" s="44"/>
      <c r="J20" s="45"/>
      <c r="K20" s="47"/>
    </row>
    <row r="21" spans="1:11" ht="15.75" thickBot="1">
      <c r="A21" s="49" t="s">
        <v>18</v>
      </c>
      <c r="B21" s="50"/>
      <c r="C21" s="51"/>
      <c r="D21" s="2">
        <v>0</v>
      </c>
      <c r="E21" s="2">
        <v>0</v>
      </c>
      <c r="F21" s="17">
        <f t="shared" si="1"/>
        <v>0</v>
      </c>
      <c r="G21" s="43"/>
      <c r="H21" s="16">
        <v>3</v>
      </c>
      <c r="I21" s="44"/>
      <c r="J21" s="45"/>
      <c r="K21" s="47"/>
    </row>
    <row r="22" spans="1:11" ht="15.75" thickBot="1">
      <c r="A22" s="49" t="s">
        <v>20</v>
      </c>
      <c r="B22" s="50"/>
      <c r="C22" s="51"/>
      <c r="D22" s="2">
        <v>0</v>
      </c>
      <c r="E22" s="2">
        <v>0</v>
      </c>
      <c r="F22" s="17">
        <f>(D22*0.4)+(E22*0.6)</f>
        <v>0</v>
      </c>
      <c r="G22" s="37"/>
      <c r="H22" s="16">
        <v>3</v>
      </c>
      <c r="I22" s="39"/>
      <c r="J22" s="41"/>
      <c r="K22" s="48"/>
    </row>
    <row r="23" spans="1:11" ht="15.75" thickBot="1">
      <c r="A23" s="35" t="s">
        <v>47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15.75" thickBot="1">
      <c r="A24" s="49" t="s">
        <v>44</v>
      </c>
      <c r="B24" s="50"/>
      <c r="C24" s="51"/>
      <c r="D24" s="2">
        <v>0</v>
      </c>
      <c r="E24" s="2">
        <v>0</v>
      </c>
      <c r="F24" s="17">
        <f>(D24*0.4)+(E24*0.6)</f>
        <v>0</v>
      </c>
      <c r="G24" s="36">
        <f>(F24+F25)/2</f>
        <v>0</v>
      </c>
      <c r="H24" s="16">
        <v>3</v>
      </c>
      <c r="I24" s="38">
        <f>H24+H25</f>
        <v>6</v>
      </c>
      <c r="J24" s="40">
        <f>I24*G24</f>
        <v>0</v>
      </c>
      <c r="K24" s="46" t="str">
        <f>IF(G24&lt;10,"Non Validé","Validé")</f>
        <v>Non Validé</v>
      </c>
    </row>
    <row r="25" spans="1:11" ht="15.75" thickBot="1">
      <c r="A25" s="49" t="s">
        <v>45</v>
      </c>
      <c r="B25" s="50"/>
      <c r="C25" s="51"/>
      <c r="D25" s="2">
        <v>0</v>
      </c>
      <c r="E25" s="2">
        <v>0</v>
      </c>
      <c r="F25" s="17">
        <f>(D25*0.4)+(E25*0.6)</f>
        <v>0</v>
      </c>
      <c r="G25" s="37"/>
      <c r="H25" s="16">
        <v>3</v>
      </c>
      <c r="I25" s="39"/>
      <c r="J25" s="41"/>
      <c r="K25" s="48"/>
    </row>
    <row r="26" spans="1:11" ht="15.75" thickBot="1">
      <c r="A26" s="42" t="s">
        <v>46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5.75" thickBot="1">
      <c r="A27" s="61" t="s">
        <v>35</v>
      </c>
      <c r="B27" s="62"/>
      <c r="C27" s="63"/>
      <c r="D27" s="18">
        <v>0</v>
      </c>
      <c r="E27" s="18">
        <v>0</v>
      </c>
      <c r="F27" s="23">
        <f>(D27*0.4)+(E27*0.6)</f>
        <v>0</v>
      </c>
      <c r="G27" s="27">
        <f>F27</f>
        <v>0</v>
      </c>
      <c r="H27" s="18">
        <v>6</v>
      </c>
      <c r="I27" s="30">
        <f>H27</f>
        <v>6</v>
      </c>
      <c r="J27" s="29">
        <f>G27*I27</f>
        <v>0</v>
      </c>
      <c r="K27" s="28" t="str">
        <f>IF(G27&lt;10,"Non Validé","Validé")</f>
        <v>Non Validé</v>
      </c>
    </row>
    <row r="28" spans="1:11" ht="16.5" thickBot="1">
      <c r="A28" s="84" t="s">
        <v>11</v>
      </c>
      <c r="B28" s="85"/>
      <c r="C28" s="86"/>
      <c r="D28" s="87"/>
      <c r="E28" s="88"/>
      <c r="F28" s="89"/>
      <c r="G28" s="2"/>
      <c r="H28" s="19">
        <f>SUM(H16:H27)</f>
        <v>30</v>
      </c>
      <c r="I28" s="19">
        <f>I16+I19+I24+I27</f>
        <v>30</v>
      </c>
      <c r="J28" s="20">
        <f>SUM(J16+J19+J24+J27)</f>
        <v>0</v>
      </c>
      <c r="K28" s="21"/>
    </row>
    <row r="29" spans="1:11">
      <c r="A29" s="3"/>
      <c r="B29" s="3"/>
      <c r="C29" s="3"/>
      <c r="D29" s="4"/>
      <c r="E29" s="4"/>
      <c r="F29" s="4"/>
      <c r="G29" s="4"/>
      <c r="H29" s="4"/>
      <c r="I29" s="4"/>
      <c r="J29" s="4"/>
      <c r="K29" s="1"/>
    </row>
    <row r="30" spans="1:11">
      <c r="A30" s="3"/>
      <c r="B30" s="3"/>
      <c r="C30" s="3"/>
      <c r="D30" s="4"/>
      <c r="E30" s="4"/>
      <c r="F30" s="4"/>
      <c r="G30" s="4"/>
      <c r="H30" s="4"/>
      <c r="I30" s="4"/>
      <c r="J30" s="4"/>
      <c r="K30" s="1"/>
    </row>
    <row r="31" spans="1:11">
      <c r="A31" s="3"/>
      <c r="B31" s="3"/>
      <c r="C31" s="3"/>
      <c r="D31" s="4"/>
      <c r="E31" s="4"/>
      <c r="F31" s="4"/>
      <c r="G31" s="4"/>
      <c r="H31" s="4"/>
      <c r="I31" s="4"/>
      <c r="J31" s="4"/>
      <c r="K31" s="1"/>
    </row>
    <row r="32" spans="1:11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6.5" thickBot="1">
      <c r="A33" s="90" t="s">
        <v>12</v>
      </c>
      <c r="B33" s="91"/>
      <c r="C33" s="91"/>
      <c r="D33" s="91"/>
      <c r="E33" s="91"/>
      <c r="F33" s="91"/>
      <c r="G33" s="91"/>
      <c r="H33" s="91"/>
      <c r="I33" s="91"/>
      <c r="J33" s="92"/>
      <c r="K33" s="22">
        <f>J28/I28</f>
        <v>0</v>
      </c>
    </row>
    <row r="34" spans="1:11" ht="16.5" thickBot="1">
      <c r="A34" s="77" t="s">
        <v>36</v>
      </c>
      <c r="B34" s="78"/>
      <c r="C34" s="78"/>
      <c r="D34" s="78"/>
      <c r="E34" s="78"/>
      <c r="F34" s="79" t="str">
        <f>IF(AND(K33&gt;=0,K33&lt;=9.99),"Insuffisant",IF(AND(K33&gt;=10,K33&lt;=11.99),"Passable",IF(AND(K33&gt;=12,K33&lt;=14.99),"Assez Bien",IF(AND(K33&gt;=15,K33&lt;=16.99),"Bien;Félicitations",IF(AND(K33&gt;=17,K33&lt;=20),"Très Bien")))))</f>
        <v>Insuffisant</v>
      </c>
      <c r="G34" s="79"/>
      <c r="H34" s="79"/>
      <c r="I34" s="79"/>
      <c r="J34" s="79"/>
      <c r="K34" s="80"/>
    </row>
    <row r="35" spans="1:11" ht="15.75" thickBot="1">
      <c r="A35" s="31" t="s">
        <v>39</v>
      </c>
      <c r="B35" s="32">
        <v>0</v>
      </c>
      <c r="C35" s="93" t="str">
        <f>IF(AND(B35&gt;=0,B35&lt;2),"",IF(AND(B35&gt;=2,B35&lt;=10),"Attention aux Absences",IF(AND(B35&gt;=11,B35&lt;=100),"Faites très Attention aux absences")))</f>
        <v/>
      </c>
      <c r="D35" s="93"/>
      <c r="E35" s="93"/>
      <c r="F35" s="93"/>
      <c r="G35" s="93"/>
      <c r="H35" s="94" t="s">
        <v>40</v>
      </c>
      <c r="I35" s="94"/>
      <c r="J35" s="33">
        <v>0</v>
      </c>
      <c r="K35" s="34"/>
    </row>
    <row r="36" spans="1:11" ht="15.75" thickBo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5.75" thickBot="1">
      <c r="A37" s="81" t="s">
        <v>33</v>
      </c>
      <c r="B37" s="82"/>
      <c r="C37" s="82"/>
      <c r="D37" s="82"/>
      <c r="E37" s="82"/>
      <c r="F37" s="82"/>
      <c r="G37" s="82"/>
      <c r="H37" s="82"/>
      <c r="I37" s="82"/>
      <c r="J37" s="82"/>
      <c r="K37" s="83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9" t="s">
        <v>16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1" spans="1:11">
      <c r="G41" s="60" t="s">
        <v>15</v>
      </c>
      <c r="H41" s="60"/>
      <c r="I41" s="60"/>
      <c r="J41" s="60"/>
      <c r="K41" s="60"/>
    </row>
  </sheetData>
  <mergeCells count="57">
    <mergeCell ref="A26:K26"/>
    <mergeCell ref="A34:E34"/>
    <mergeCell ref="F34:K34"/>
    <mergeCell ref="A37:K37"/>
    <mergeCell ref="A28:C28"/>
    <mergeCell ref="D28:F28"/>
    <mergeCell ref="A33:J33"/>
    <mergeCell ref="C35:G35"/>
    <mergeCell ref="H35:I35"/>
    <mergeCell ref="A39:K39"/>
    <mergeCell ref="G41:K41"/>
    <mergeCell ref="A27:C27"/>
    <mergeCell ref="A2:C2"/>
    <mergeCell ref="D2:E2"/>
    <mergeCell ref="A3:C3"/>
    <mergeCell ref="D3:E3"/>
    <mergeCell ref="A16:C16"/>
    <mergeCell ref="A8:C8"/>
    <mergeCell ref="A4:C4"/>
    <mergeCell ref="A5:C5"/>
    <mergeCell ref="A7:C7"/>
    <mergeCell ref="D8:K8"/>
    <mergeCell ref="A10:K10"/>
    <mergeCell ref="G12:K12"/>
    <mergeCell ref="A13:C14"/>
    <mergeCell ref="G13:G14"/>
    <mergeCell ref="H13:H14"/>
    <mergeCell ref="I13:I14"/>
    <mergeCell ref="I2:K2"/>
    <mergeCell ref="I3:K3"/>
    <mergeCell ref="D4:K4"/>
    <mergeCell ref="D5:K5"/>
    <mergeCell ref="D7:K7"/>
    <mergeCell ref="J13:J14"/>
    <mergeCell ref="K13:K14"/>
    <mergeCell ref="A15:K15"/>
    <mergeCell ref="G16:G17"/>
    <mergeCell ref="I16:I17"/>
    <mergeCell ref="J16:J17"/>
    <mergeCell ref="K16:K17"/>
    <mergeCell ref="A17:C17"/>
    <mergeCell ref="A23:K23"/>
    <mergeCell ref="G24:G25"/>
    <mergeCell ref="I24:I25"/>
    <mergeCell ref="J24:J25"/>
    <mergeCell ref="A18:K18"/>
    <mergeCell ref="G19:G22"/>
    <mergeCell ref="I19:I22"/>
    <mergeCell ref="J19:J22"/>
    <mergeCell ref="K19:K22"/>
    <mergeCell ref="A20:C20"/>
    <mergeCell ref="A19:C19"/>
    <mergeCell ref="A22:C22"/>
    <mergeCell ref="A21:C21"/>
    <mergeCell ref="K24:K25"/>
    <mergeCell ref="A24:C24"/>
    <mergeCell ref="A25:C25"/>
  </mergeCells>
  <pageMargins left="0.375" right="0.375" top="1.2395833333333333" bottom="0.75" header="0.3" footer="0.3"/>
  <pageSetup paperSize="9" orientation="portrait" r:id="rId1"/>
  <headerFooter>
    <oddHeader>&amp;L
&amp;C&amp;G</oddHeader>
    <oddFooter>&amp;CIMAN-INSTITUT DE MANAGEMENT-AVENUE CHEIKH ANTA DIOP-VILLA ROUGE EN FACE UCAD&amp;KFF0000Tél: 33 821 05 14/33 825 57 14- E-mail:info@iman-dakar.com-site: www.iman.sn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Feuil2</vt:lpstr>
      <vt:lpstr>Feuil3</vt:lpstr>
    </vt:vector>
  </TitlesOfParts>
  <Company>INSTITUT DE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poste</cp:lastModifiedBy>
  <cp:lastPrinted>2016-07-01T10:45:41Z</cp:lastPrinted>
  <dcterms:created xsi:type="dcterms:W3CDTF">2004-09-17T03:15:43Z</dcterms:created>
  <dcterms:modified xsi:type="dcterms:W3CDTF">2018-10-19T16:25:32Z</dcterms:modified>
</cp:coreProperties>
</file>