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filterPrivacy="1" codeName="ThisWorkbook"/>
  <xr:revisionPtr revIDLastSave="0" documentId="13_ncr:1_{EB06CC8F-F267-4243-81E5-AA4F4DAF9313}" xr6:coauthVersionLast="47" xr6:coauthVersionMax="47" xr10:uidLastSave="{00000000-0000-0000-0000-000000000000}"/>
  <bookViews>
    <workbookView xWindow="-120" yWindow="-120" windowWidth="29040" windowHeight="15840" xr2:uid="{00000000-000D-0000-FFFF-FFFF00000000}"/>
  </bookViews>
  <sheets>
    <sheet name="ProjectSchedule" sheetId="11" r:id="rId1"/>
    <sheet name="About" sheetId="12" r:id="rId2"/>
  </sheets>
  <definedNames>
    <definedName name="Display_Week">ProjectSchedule!$E$4</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_xlnm.Print_Titles" localSheetId="0">ProjectSchedule!$4:$6</definedName>
    <definedName name="today" localSheetId="0">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2" i="11" l="1"/>
  <c r="F18" i="11"/>
  <c r="E18" i="11"/>
  <c r="F17" i="11"/>
  <c r="E17" i="11"/>
  <c r="F13" i="11"/>
  <c r="E13" i="11"/>
  <c r="E12" i="11"/>
  <c r="F16" i="11"/>
  <c r="E16" i="11"/>
  <c r="F15" i="11"/>
  <c r="E15" i="11"/>
  <c r="E14" i="11"/>
  <c r="F14" i="11"/>
  <c r="F11" i="11"/>
  <c r="E11" i="11"/>
  <c r="E10" i="11"/>
  <c r="F10" i="11"/>
  <c r="F9" i="11"/>
  <c r="E3" i="11"/>
  <c r="E9" i="11" s="1"/>
  <c r="H7" i="11"/>
  <c r="H14" i="11" l="1"/>
  <c r="H16" i="11" l="1"/>
  <c r="H18" i="11"/>
  <c r="H15" i="11"/>
  <c r="I5" i="11"/>
  <c r="H8" i="11"/>
  <c r="H17" i="11" l="1"/>
  <c r="H9" i="11"/>
  <c r="I6" i="11"/>
  <c r="H10" i="11" l="1"/>
  <c r="H13" i="11"/>
  <c r="J5" i="11"/>
  <c r="K5" i="11" s="1"/>
  <c r="L5" i="11" s="1"/>
  <c r="M5" i="11" s="1"/>
  <c r="N5" i="11" s="1"/>
  <c r="O5" i="11" s="1"/>
  <c r="P5" i="11" s="1"/>
  <c r="I4" i="11"/>
  <c r="H11" i="11" l="1"/>
  <c r="H12" i="11"/>
  <c r="P4" i="11"/>
  <c r="Q5" i="11"/>
  <c r="R5" i="11" s="1"/>
  <c r="S5" i="11" s="1"/>
  <c r="T5" i="11" s="1"/>
  <c r="U5" i="11" s="1"/>
  <c r="V5" i="11" s="1"/>
  <c r="W5" i="11" s="1"/>
  <c r="J6" i="11"/>
  <c r="W4" i="11" l="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<sst xmlns="http://schemas.openxmlformats.org/spreadsheetml/2006/main" count="60" uniqueCount="55">
  <si>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</si>
  <si>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ONLYFEIRAS</t>
  </si>
  <si>
    <t>Enter Company Name in cell B2.</t>
  </si>
  <si>
    <t>Enter the name of the Project Lead in cell B3. Enter the Project Start date in cell E3. Project Start: label is in cell C3.</t>
  </si>
  <si>
    <t>Project Start:</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</si>
  <si>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</si>
  <si>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Display Week: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</si>
  <si>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</si>
  <si>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</si>
  <si>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t>
  </si>
  <si>
    <t>ASSIGNED
TO</t>
  </si>
  <si>
    <t>PROGRESS</t>
  </si>
  <si>
    <t>START</t>
  </si>
  <si>
    <t>END</t>
  </si>
  <si>
    <t>DAYS</t>
  </si>
  <si>
    <t xml:space="preserve">Do not delete this row. This row is hidden to preserve a formula that is used to highlight the current day within the project schedule.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</si>
  <si>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</si>
  <si>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</si>
  <si>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Todos</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</si>
  <si>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</si>
  <si>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Gustavo, Carlos e Tiago</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</si>
  <si>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</si>
  <si>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Cláudio</t>
  </si>
  <si>
    <t>Sample phase title block</t>
  </si>
  <si>
    <t>This is an empty row</t>
  </si>
  <si>
    <t>This row marks the end of the Project Schedule. DO NOT enter anything in this row. 
Insert new rows ABOVE this one to continue building out your Project Schedule.</t>
  </si>
  <si>
    <t>SIMPLE GANTT CHART by Vertex42.com</t>
  </si>
  <si>
    <t>https://www.vertex42.com/ExcelTemplates/simple-gantt-chart.html</t>
  </si>
  <si>
    <t>About This Template</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</si>
  <si>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</si>
  <si>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Guide for Screen Readers</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</si>
  <si>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</si>
  <si>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Additional Help</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</si>
  <si>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</si>
  <si>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How to Use the Simple Gantt Chart</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</si>
  <si>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</si>
  <si>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</si>
  <si>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</si>
  <si>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</si>
  <si>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</si>
  <si>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</si>
  <si>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Fase 3</t>
  </si>
  <si>
    <t xml:space="preserve">    Criação dos componentes</t>
  </si>
  <si>
    <t xml:space="preserve">    Correção de Fase 2</t>
  </si>
  <si>
    <t xml:space="preserve">    Criação de páginas</t>
  </si>
  <si>
    <t xml:space="preserve">    Aplicação dos componentes</t>
  </si>
  <si>
    <t xml:space="preserve">    Implementação do SGBD</t>
  </si>
  <si>
    <r>
      <t xml:space="preserve">    Criar gestão das </t>
    </r>
    <r>
      <rPr>
        <i/>
        <sz val="11"/>
        <color theme="1"/>
        <rFont val="Calibri"/>
        <family val="2"/>
        <scheme val="minor"/>
      </rPr>
      <t>migrations</t>
    </r>
  </si>
  <si>
    <t xml:space="preserve">    Relatório e Powerpoint</t>
  </si>
  <si>
    <t xml:space="preserve">    Verficação e Validação</t>
  </si>
  <si>
    <t xml:space="preserve">    Implementação da lógica da aplicação</t>
  </si>
  <si>
    <t xml:space="preserve">    Implementação do modelo de classes</t>
  </si>
  <si>
    <t>Vasco, Cláudio e Tiago</t>
  </si>
  <si>
    <t>Gustavo, Carlos e Vasco</t>
  </si>
  <si>
    <t>Cláudio, Gustavo e Vasco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</si>
</sst>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00_);_(* \(#,##0.00\);_(* &quot;-&quot;??_);_(@_)"/>
    <numFmt numFmtId="165" formatCode="m/d/yy;@"/>
    <numFmt numFmtId="166" formatCode="ddd\,\ m/d/yyyy"/>
    <numFmt numFmtId="167" formatCode="mmm\ d\,\ yyyy"/>
    <numFmt numFmtId="168" formatCode="d"/>
  </numFmts>
  <fonts count="24"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i/>
      <sz val="11"/>
      <color theme="1"/>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1" tint="0.34998626667073579"/>
        <bgColor indexed="64"/>
      </patternFill>
    </fill>
    <fill>
      <patternFill patternType="solid">
        <fgColor theme="1" tint="0.34998626667073579"/>
        <bgColor theme="4"/>
      </patternFill>
    </fill>
  </fills>
  <borders count="13">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right/>
      <top style="medium">
        <color theme="0" tint="-0.14996795556505021"/>
      </top>
      <bottom/>
      <diagonal/>
    </border>
    <border>
      <left style="thin">
        <color theme="0" tint="-0.14993743705557422"/>
      </left>
      <right style="thin">
        <color theme="0" tint="-0.14993743705557422"/>
      </right>
      <top style="medium">
        <color theme="0" tint="-0.14996795556505021"/>
      </top>
      <bottom/>
      <diagonal/>
    </border>
  </borders>
  <cellStyleXfs count="13">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20" fillId="0" borderId="0"/>
    <xf numFmtId="164" fontId="7" fillId="0" borderId="3"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66" fontId="7" fillId="0" borderId="3">
      <alignment horizontal="center" vertical="center"/>
    </xf>
    <xf numFmtId="165" fontId="7" fillId="0" borderId="2" applyFill="0">
      <alignment horizontal="center" vertical="center"/>
    </xf>
    <xf numFmtId="0" fontId="7" fillId="0" borderId="2" applyFill="0">
      <alignment horizontal="center" vertical="center"/>
    </xf>
    <xf numFmtId="0" fontId="7" fillId="0" borderId="2" applyFill="0">
      <alignment horizontal="left" vertical="center" indent="2"/>
    </xf>
  </cellStyleXfs>
  <cellXfs count="65">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6" fillId="6" borderId="1" xfId="0" applyFont="1" applyFill="1" applyBorder="1" applyAlignment="1">
      <alignment horizontal="left" vertical="center" indent="1"/>
    </xf>
    <xf numFmtId="0" fontId="6" fillId="6" borderId="1" xfId="0" applyFont="1" applyFill="1" applyBorder="1" applyAlignment="1">
      <alignment horizontal="center" vertical="center" wrapText="1"/>
    </xf>
    <xf numFmtId="168" fontId="9" fillId="3" borderId="0" xfId="0" applyNumberFormat="1" applyFont="1" applyFill="1" applyAlignment="1">
      <alignment horizontal="center" vertical="center"/>
    </xf>
    <xf numFmtId="168" fontId="9" fillId="3" borderId="6" xfId="0" applyNumberFormat="1" applyFont="1" applyFill="1" applyBorder="1" applyAlignment="1">
      <alignment horizontal="center" vertical="center"/>
    </xf>
    <xf numFmtId="168" fontId="9" fillId="3" borderId="7" xfId="0" applyNumberFormat="1" applyFont="1" applyFill="1" applyBorder="1" applyAlignment="1">
      <alignment horizontal="center" vertical="center"/>
    </xf>
    <xf numFmtId="0" fontId="10" fillId="5" borderId="8" xfId="0" applyFont="1" applyFill="1" applyBorder="1" applyAlignment="1">
      <alignment horizontal="center" vertical="center" shrinkToFit="1"/>
    </xf>
    <xf numFmtId="0" fontId="12" fillId="0" borderId="0" xfId="0" applyFont="1"/>
    <xf numFmtId="0" fontId="13" fillId="0" borderId="0" xfId="1" applyFont="1" applyAlignment="1" applyProtection="1"/>
    <xf numFmtId="0" fontId="4" fillId="0" borderId="2" xfId="0" applyFont="1" applyBorder="1" applyAlignment="1">
      <alignment horizontal="center" vertical="center"/>
    </xf>
    <xf numFmtId="0" fontId="5" fillId="4" borderId="2" xfId="0" applyFont="1" applyFill="1" applyBorder="1" applyAlignment="1">
      <alignment horizontal="left" vertical="center" indent="1"/>
    </xf>
    <xf numFmtId="9" fontId="4" fillId="4" borderId="2" xfId="2" applyFont="1" applyFill="1" applyBorder="1" applyAlignment="1">
      <alignment horizontal="center" vertical="center"/>
    </xf>
    <xf numFmtId="165" fontId="0" fillId="4" borderId="2" xfId="0" applyNumberFormat="1" applyFill="1" applyBorder="1" applyAlignment="1">
      <alignment horizontal="center" vertical="center"/>
    </xf>
    <xf numFmtId="165" fontId="4" fillId="4" borderId="2" xfId="0" applyNumberFormat="1" applyFont="1" applyFill="1" applyBorder="1" applyAlignment="1">
      <alignment horizontal="center" vertical="center"/>
    </xf>
    <xf numFmtId="9" fontId="4" fillId="2" borderId="2" xfId="2"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2" fillId="0" borderId="0" xfId="0" applyFont="1" applyAlignment="1">
      <alignment horizontal="center" vertical="center"/>
    </xf>
    <xf numFmtId="0" fontId="2" fillId="0" borderId="0" xfId="0" applyFont="1" applyAlignment="1">
      <alignment vertical="top"/>
    </xf>
    <xf numFmtId="0" fontId="14" fillId="0" borderId="0" xfId="0" applyFont="1" applyAlignment="1">
      <alignment horizontal="left" vertical="center"/>
    </xf>
    <xf numFmtId="0" fontId="15" fillId="0" borderId="0" xfId="0" applyFont="1" applyAlignment="1">
      <alignment horizontal="left" vertical="center"/>
    </xf>
    <xf numFmtId="0" fontId="17" fillId="0" borderId="0" xfId="0" applyFont="1"/>
    <xf numFmtId="0" fontId="19" fillId="0" borderId="0" xfId="0" applyFont="1" applyAlignment="1">
      <alignment vertical="center"/>
    </xf>
    <xf numFmtId="0" fontId="18" fillId="0" borderId="0" xfId="0" applyFont="1" applyAlignment="1">
      <alignment horizontal="left" vertical="top" wrapText="1" indent="1"/>
    </xf>
    <xf numFmtId="0" fontId="2" fillId="0" borderId="0" xfId="0" applyFont="1" applyAlignment="1">
      <alignment horizontal="left" vertical="top"/>
    </xf>
    <xf numFmtId="0" fontId="16"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0" fillId="0" borderId="0" xfId="3"/>
    <xf numFmtId="0" fontId="20" fillId="0" borderId="0" xfId="3" applyAlignment="1">
      <alignment wrapText="1"/>
    </xf>
    <xf numFmtId="0" fontId="20" fillId="0" borderId="0" xfId="0" applyFont="1" applyAlignment="1">
      <alignment horizontal="center"/>
    </xf>
    <xf numFmtId="0" fontId="0" fillId="0" borderId="0" xfId="0" applyAlignment="1">
      <alignment wrapText="1"/>
    </xf>
    <xf numFmtId="0" fontId="11" fillId="0" borderId="0" xfId="5" applyAlignment="1">
      <alignment horizontal="left"/>
    </xf>
    <xf numFmtId="0" fontId="8" fillId="0" borderId="0" xfId="6"/>
    <xf numFmtId="0" fontId="8" fillId="0" borderId="0" xfId="7">
      <alignment vertical="top"/>
    </xf>
    <xf numFmtId="165" fontId="7" fillId="2" borderId="2" xfId="10" applyFill="1">
      <alignment horizontal="center" vertical="center"/>
    </xf>
    <xf numFmtId="0" fontId="7" fillId="4" borderId="2" xfId="11" applyFill="1">
      <alignment horizontal="center" vertical="center"/>
    </xf>
    <xf numFmtId="0" fontId="7" fillId="2" borderId="2" xfId="11" applyFill="1">
      <alignment horizontal="center" vertical="center"/>
    </xf>
    <xf numFmtId="0" fontId="0" fillId="0" borderId="10" xfId="0" applyBorder="1"/>
    <xf numFmtId="0" fontId="21" fillId="0" borderId="0" xfId="0" applyFont="1"/>
    <xf numFmtId="0" fontId="22" fillId="0" borderId="0" xfId="1" applyFont="1" applyProtection="1">
      <alignment vertical="top"/>
    </xf>
    <xf numFmtId="0" fontId="4" fillId="0" borderId="0" xfId="0" applyFont="1" applyAlignment="1">
      <alignment vertical="top"/>
    </xf>
    <xf numFmtId="0" fontId="7" fillId="2" borderId="11" xfId="11" applyFill="1" applyBorder="1">
      <alignment horizontal="center" vertical="center"/>
    </xf>
    <xf numFmtId="165" fontId="7" fillId="2" borderId="11" xfId="10" applyFill="1" applyBorder="1">
      <alignment horizontal="center" vertical="center"/>
    </xf>
    <xf numFmtId="0" fontId="4" fillId="0" borderId="11" xfId="0" applyFont="1" applyBorder="1" applyAlignment="1">
      <alignment horizontal="center" vertical="center"/>
    </xf>
    <xf numFmtId="0" fontId="0" fillId="0" borderId="12" xfId="0" applyBorder="1" applyAlignment="1">
      <alignment vertical="center"/>
    </xf>
    <xf numFmtId="0" fontId="5" fillId="0" borderId="0" xfId="0" applyFont="1" applyAlignment="1">
      <alignment vertical="center" indent="1"/>
    </xf>
    <xf numFmtId="0" fontId="4" fillId="0" borderId="11" xfId="0" applyFont="1" applyBorder="1" applyAlignment="1">
      <alignment vertical="center"/>
    </xf>
    <xf numFmtId="0" fontId="4" fillId="0" borderId="0" xfId="0" applyFont="1" applyAlignment="1">
      <alignment vertical="center"/>
    </xf>
    <xf numFmtId="0" fontId="7" fillId="2" borderId="2" xfId="12" applyFill="1" applyAlignment="1">
      <alignment horizontal="left" vertical="center"/>
    </xf>
    <xf numFmtId="0" fontId="7" fillId="2" borderId="11" xfId="12" applyFill="1" applyBorder="1" applyAlignment="1">
      <alignment horizontal="left" vertical="center"/>
    </xf>
    <xf numFmtId="0" fontId="0" fillId="2" borderId="2" xfId="12" applyFont="1" applyFill="1" applyAlignment="1">
      <alignment horizontal="left" vertical="center"/>
    </xf>
    <xf numFmtId="0" fontId="7" fillId="0" borderId="0" xfId="8">
      <alignment horizontal="right" indent="1"/>
    </xf>
    <xf numFmtId="0" fontId="7" fillId="0" borderId="7" xfId="8" applyBorder="1">
      <alignment horizontal="right" indent="1"/>
    </xf>
    <xf numFmtId="167" fontId="0" fillId="3" borderId="4" xfId="0" applyNumberFormat="1" applyFill="1" applyBorder="1" applyAlignment="1">
      <alignment horizontal="left" vertical="center" wrapText="1" indent="1"/>
    </xf>
    <xf numFmtId="167" fontId="0" fillId="3" borderId="1" xfId="0" applyNumberFormat="1" applyFill="1" applyBorder="1" applyAlignment="1">
      <alignment horizontal="left" vertical="center" wrapText="1" indent="1"/>
    </xf>
    <xf numFmtId="167" fontId="0" fillId="3" borderId="5" xfId="0" applyNumberFormat="1" applyFill="1" applyBorder="1" applyAlignment="1">
      <alignment horizontal="left" vertical="center" wrapText="1" indent="1"/>
    </xf>
    <xf numFmtId="166" fontId="7" fillId="0" borderId="3" xfId="9">
      <alignment horizontal="center" vertical="center"/>
    </xf>
  </cellXfs>
  <cellStyles count="13">
    <cellStyle name="Date" xfId="10" xr:uid="{229918B6-DD13-4F5A-97B9-305F7E002AA3}"/>
    <cellStyle name="Hiperlink" xfId="1" builtinId="8" customBuiltin="1"/>
    <cellStyle name="Name" xfId="11" xr:uid="{B2D3C1EE-6B41-4801-AAFC-C2274E49E503}"/>
    <cellStyle name="Normal" xfId="0" builtinId="0"/>
    <cellStyle name="Porcentagem" xfId="2" builtinId="5"/>
    <cellStyle name="Project Start" xfId="9" xr:uid="{8EB8A09A-C31C-40A3-B2C1-9449520178B8}"/>
    <cellStyle name="Task" xfId="12" xr:uid="{6391D789-272B-4DD2-9BF3-2CDCF610FA41}"/>
    <cellStyle name="Título" xfId="5" builtinId="15" customBuiltin="1"/>
    <cellStyle name="Título 1" xfId="6" builtinId="16" customBuiltin="1"/>
    <cellStyle name="Título 2" xfId="7" builtinId="17" customBuiltin="1"/>
    <cellStyle name="Título 3" xfId="8" builtinId="18" customBuiltin="1"/>
    <cellStyle name="Vírgula" xfId="4" builtinId="3" customBuiltin="1"/>
    <cellStyle name="zHiddenText" xfId="3" xr:uid="{26E66EE6-E33F-4D77-BAE4-0FB4F5BBF673}"/>
  </cellStyles>
  <dxfs count="15">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4"/>
      <tableStyleElement type="headerRow" dxfId="13"/>
      <tableStyleElement type="totalRow" dxfId="12"/>
      <tableStyleElement type="firstColumn" dxfId="11"/>
      <tableStyleElement type="lastColumn" dxfId="10"/>
      <tableStyleElement type="firstRowStripe" dxfId="9"/>
      <tableStyleElement type="secondRowStripe" dxfId="8"/>
      <tableStyleElement type="firstColumnStripe" dxfId="7"/>
      <tableStyleElement type="secondColumnStripe" dxfId="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M36"/>
  <sheetViews>
    <sheetView showGridLines="0" tabSelected="1" showRuler="0" zoomScaleNormal="100" zoomScalePageLayoutView="70" workbookViewId="0">
      <pane ySplit="6" topLeftCell="A8" activePane="bottomLeft" state="frozen"/>
      <selection pane="bottomLeft" activeCell="AB21" sqref="AB21"/>
    </sheetView>
  </sheetViews>
  <sheetFormatPr defaultRowHeight="30" customHeight="1" x14ac:dyDescent="0.25"/>
  <cols>
    <col min="1" max="1" width="2.7109375" style="35" customWidth="1"/>
    <col min="2" max="2" width="36" customWidth="1"/>
    <col min="3" max="3" width="30.7109375" customWidth="1"/>
    <col min="4" max="4" width="10.7109375" customWidth="1"/>
    <col min="5" max="5" width="10.42578125" style="5" customWidth="1"/>
    <col min="6" max="6" width="10.42578125" customWidth="1"/>
    <col min="7" max="7" width="3.5703125" customWidth="1"/>
    <col min="8" max="8" width="6.140625" hidden="1" customWidth="1"/>
    <col min="9" max="64" width="2.5703125" customWidth="1"/>
    <col min="69" max="70" width="10.28515625"/>
  </cols>
  <sheetData>
    <row r="1" spans="1:64" ht="30" customHeight="1" x14ac:dyDescent="0.45">
      <c r="A1" s="36" t="s">
        <v>0</v>
      </c>
      <c r="B1" s="39" t="s">
        <v>1</v>
      </c>
      <c r="C1" s="1"/>
      <c r="D1" s="2"/>
      <c r="E1" s="4"/>
      <c r="F1" s="24"/>
      <c r="H1" s="2"/>
      <c r="I1" s="46"/>
    </row>
    <row r="2" spans="1:64" ht="30" customHeight="1" x14ac:dyDescent="0.3">
      <c r="A2" s="35" t="s">
        <v>2</v>
      </c>
      <c r="B2" s="40"/>
      <c r="I2" s="47"/>
    </row>
    <row r="3" spans="1:64" ht="30" customHeight="1" x14ac:dyDescent="0.25">
      <c r="A3" s="35" t="s">
        <v>3</v>
      </c>
      <c r="B3" s="41"/>
      <c r="C3" s="59" t="s">
        <v>4</v>
      </c>
      <c r="D3" s="60"/>
      <c r="E3" s="64">
        <f>DATE(2022,12,3)</f>
        <v>44898</v>
      </c>
      <c r="F3" s="64"/>
    </row>
    <row r="4" spans="1:64" ht="30" customHeight="1" x14ac:dyDescent="0.25">
      <c r="A4" s="36" t="s">
        <v>5</v>
      </c>
      <c r="C4" s="59" t="s">
        <v>6</v>
      </c>
      <c r="D4" s="60"/>
      <c r="E4" s="7">
        <v>1</v>
      </c>
      <c r="I4" s="61">
        <f>I5</f>
        <v>44893</v>
      </c>
      <c r="J4" s="62"/>
      <c r="K4" s="62"/>
      <c r="L4" s="62"/>
      <c r="M4" s="62"/>
      <c r="N4" s="62"/>
      <c r="O4" s="63"/>
      <c r="P4" s="61">
        <f>P5</f>
        <v>44900</v>
      </c>
      <c r="Q4" s="62"/>
      <c r="R4" s="62"/>
      <c r="S4" s="62"/>
      <c r="T4" s="62"/>
      <c r="U4" s="62"/>
      <c r="V4" s="63"/>
      <c r="W4" s="61">
        <f>W5</f>
        <v>44907</v>
      </c>
      <c r="X4" s="62"/>
      <c r="Y4" s="62"/>
      <c r="Z4" s="62"/>
      <c r="AA4" s="62"/>
      <c r="AB4" s="62"/>
      <c r="AC4" s="63"/>
      <c r="AD4" s="61">
        <f>AD5</f>
        <v>44914</v>
      </c>
      <c r="AE4" s="62"/>
      <c r="AF4" s="62"/>
      <c r="AG4" s="62"/>
      <c r="AH4" s="62"/>
      <c r="AI4" s="62"/>
      <c r="AJ4" s="63"/>
      <c r="AK4" s="61">
        <f>AK5</f>
        <v>44921</v>
      </c>
      <c r="AL4" s="62"/>
      <c r="AM4" s="62"/>
      <c r="AN4" s="62"/>
      <c r="AO4" s="62"/>
      <c r="AP4" s="62"/>
      <c r="AQ4" s="63"/>
      <c r="AR4" s="61">
        <f>AR5</f>
        <v>44928</v>
      </c>
      <c r="AS4" s="62"/>
      <c r="AT4" s="62"/>
      <c r="AU4" s="62"/>
      <c r="AV4" s="62"/>
      <c r="AW4" s="62"/>
      <c r="AX4" s="63"/>
      <c r="AY4" s="61">
        <f>AY5</f>
        <v>44935</v>
      </c>
      <c r="AZ4" s="62"/>
      <c r="BA4" s="62"/>
      <c r="BB4" s="62"/>
      <c r="BC4" s="62"/>
      <c r="BD4" s="62"/>
      <c r="BE4" s="63"/>
      <c r="BF4" s="61">
        <f>BF5</f>
        <v>44942</v>
      </c>
      <c r="BG4" s="62"/>
      <c r="BH4" s="62"/>
      <c r="BI4" s="62"/>
      <c r="BJ4" s="62"/>
      <c r="BK4" s="62"/>
      <c r="BL4" s="63"/>
    </row>
    <row r="5" spans="1:64" ht="15" customHeight="1" x14ac:dyDescent="0.25">
      <c r="A5" s="36" t="s">
        <v>7</v>
      </c>
      <c r="B5" s="45"/>
      <c r="C5" s="45"/>
      <c r="D5" s="45"/>
      <c r="E5" s="45"/>
      <c r="F5" s="45"/>
      <c r="G5" s="45"/>
      <c r="I5" s="11">
        <f>Project_Start-WEEKDAY(Project_Start,1)+2+7*(Display_Week-1)</f>
        <v>44893</v>
      </c>
      <c r="J5" s="10">
        <f>I5+1</f>
        <v>44894</v>
      </c>
      <c r="K5" s="10">
        <f t="shared" ref="K5:AX5" si="0">J5+1</f>
        <v>44895</v>
      </c>
      <c r="L5" s="10">
        <f t="shared" si="0"/>
        <v>44896</v>
      </c>
      <c r="M5" s="10">
        <f t="shared" si="0"/>
        <v>44897</v>
      </c>
      <c r="N5" s="10">
        <f t="shared" si="0"/>
        <v>44898</v>
      </c>
      <c r="O5" s="12">
        <f t="shared" si="0"/>
        <v>44899</v>
      </c>
      <c r="P5" s="11">
        <f>O5+1</f>
        <v>44900</v>
      </c>
      <c r="Q5" s="10">
        <f>P5+1</f>
        <v>44901</v>
      </c>
      <c r="R5" s="10">
        <f t="shared" si="0"/>
        <v>44902</v>
      </c>
      <c r="S5" s="10">
        <f t="shared" si="0"/>
        <v>44903</v>
      </c>
      <c r="T5" s="10">
        <f t="shared" si="0"/>
        <v>44904</v>
      </c>
      <c r="U5" s="10">
        <f t="shared" si="0"/>
        <v>44905</v>
      </c>
      <c r="V5" s="12">
        <f t="shared" si="0"/>
        <v>44906</v>
      </c>
      <c r="W5" s="11">
        <f>V5+1</f>
        <v>44907</v>
      </c>
      <c r="X5" s="10">
        <f>W5+1</f>
        <v>44908</v>
      </c>
      <c r="Y5" s="10">
        <f t="shared" si="0"/>
        <v>44909</v>
      </c>
      <c r="Z5" s="10">
        <f t="shared" si="0"/>
        <v>44910</v>
      </c>
      <c r="AA5" s="10">
        <f t="shared" si="0"/>
        <v>44911</v>
      </c>
      <c r="AB5" s="10">
        <f t="shared" si="0"/>
        <v>44912</v>
      </c>
      <c r="AC5" s="12">
        <f t="shared" si="0"/>
        <v>44913</v>
      </c>
      <c r="AD5" s="11">
        <f>AC5+1</f>
        <v>44914</v>
      </c>
      <c r="AE5" s="10">
        <f>AD5+1</f>
        <v>44915</v>
      </c>
      <c r="AF5" s="10">
        <f t="shared" si="0"/>
        <v>44916</v>
      </c>
      <c r="AG5" s="10">
        <f t="shared" si="0"/>
        <v>44917</v>
      </c>
      <c r="AH5" s="10">
        <f t="shared" si="0"/>
        <v>44918</v>
      </c>
      <c r="AI5" s="10">
        <f t="shared" si="0"/>
        <v>44919</v>
      </c>
      <c r="AJ5" s="12">
        <f t="shared" si="0"/>
        <v>44920</v>
      </c>
      <c r="AK5" s="11">
        <f>AJ5+1</f>
        <v>44921</v>
      </c>
      <c r="AL5" s="10">
        <f>AK5+1</f>
        <v>44922</v>
      </c>
      <c r="AM5" s="10">
        <f t="shared" si="0"/>
        <v>44923</v>
      </c>
      <c r="AN5" s="10">
        <f t="shared" si="0"/>
        <v>44924</v>
      </c>
      <c r="AO5" s="10">
        <f t="shared" si="0"/>
        <v>44925</v>
      </c>
      <c r="AP5" s="10">
        <f t="shared" si="0"/>
        <v>44926</v>
      </c>
      <c r="AQ5" s="12">
        <f t="shared" si="0"/>
        <v>44927</v>
      </c>
      <c r="AR5" s="11">
        <f>AQ5+1</f>
        <v>44928</v>
      </c>
      <c r="AS5" s="10">
        <f>AR5+1</f>
        <v>44929</v>
      </c>
      <c r="AT5" s="10">
        <f t="shared" si="0"/>
        <v>44930</v>
      </c>
      <c r="AU5" s="10">
        <f t="shared" si="0"/>
        <v>44931</v>
      </c>
      <c r="AV5" s="10">
        <f t="shared" si="0"/>
        <v>44932</v>
      </c>
      <c r="AW5" s="10">
        <f t="shared" si="0"/>
        <v>44933</v>
      </c>
      <c r="AX5" s="12">
        <f t="shared" si="0"/>
        <v>44934</v>
      </c>
      <c r="AY5" s="11">
        <f>AX5+1</f>
        <v>44935</v>
      </c>
      <c r="AZ5" s="10">
        <f>AY5+1</f>
        <v>44936</v>
      </c>
      <c r="BA5" s="10">
        <f t="shared" ref="BA5:BE5" si="1">AZ5+1</f>
        <v>44937</v>
      </c>
      <c r="BB5" s="10">
        <f t="shared" si="1"/>
        <v>44938</v>
      </c>
      <c r="BC5" s="10">
        <f t="shared" si="1"/>
        <v>44939</v>
      </c>
      <c r="BD5" s="10">
        <f t="shared" si="1"/>
        <v>44940</v>
      </c>
      <c r="BE5" s="12">
        <f t="shared" si="1"/>
        <v>44941</v>
      </c>
      <c r="BF5" s="11">
        <f>BE5+1</f>
        <v>44942</v>
      </c>
      <c r="BG5" s="10">
        <f>BF5+1</f>
        <v>44943</v>
      </c>
      <c r="BH5" s="10">
        <f t="shared" ref="BH5:BL5" si="2">BG5+1</f>
        <v>44944</v>
      </c>
      <c r="BI5" s="10">
        <f t="shared" si="2"/>
        <v>44945</v>
      </c>
      <c r="BJ5" s="10">
        <f t="shared" si="2"/>
        <v>44946</v>
      </c>
      <c r="BK5" s="10">
        <f t="shared" si="2"/>
        <v>44947</v>
      </c>
      <c r="BL5" s="12">
        <f t="shared" si="2"/>
        <v>44948</v>
      </c>
    </row>
    <row r="6" spans="1:64" ht="30" customHeight="1" thickBot="1" x14ac:dyDescent="0.3">
      <c r="A6" s="36" t="s">
        <v>8</v>
      </c>
      <c r="B6" s="8" t="s">
        <v>9</v>
      </c>
      <c r="C6" s="9" t="s">
        <v>10</v>
      </c>
      <c r="D6" s="9" t="s">
        <v>11</v>
      </c>
      <c r="E6" s="9" t="s">
        <v>12</v>
      </c>
      <c r="F6" s="9" t="s">
        <v>13</v>
      </c>
      <c r="G6" s="9"/>
      <c r="H6" s="9" t="s">
        <v>14</v>
      </c>
      <c r="I6" s="13" t="str">
        <f t="shared" ref="I6" si="3">LEFT(TEXT(I5,"ddd"),1)</f>
        <v>s</v>
      </c>
      <c r="J6" s="13" t="str">
        <f t="shared" ref="J6:AR6" si="4">LEFT(TEXT(J5,"ddd"),1)</f>
        <v>t</v>
      </c>
      <c r="K6" s="13" t="str">
        <f t="shared" si="4"/>
        <v>q</v>
      </c>
      <c r="L6" s="13" t="str">
        <f t="shared" si="4"/>
        <v>q</v>
      </c>
      <c r="M6" s="13" t="str">
        <f t="shared" si="4"/>
        <v>s</v>
      </c>
      <c r="N6" s="13" t="str">
        <f t="shared" si="4"/>
        <v>s</v>
      </c>
      <c r="O6" s="13" t="str">
        <f t="shared" si="4"/>
        <v>d</v>
      </c>
      <c r="P6" s="13" t="str">
        <f t="shared" si="4"/>
        <v>s</v>
      </c>
      <c r="Q6" s="13" t="str">
        <f t="shared" si="4"/>
        <v>t</v>
      </c>
      <c r="R6" s="13" t="str">
        <f t="shared" si="4"/>
        <v>q</v>
      </c>
      <c r="S6" s="13" t="str">
        <f t="shared" si="4"/>
        <v>q</v>
      </c>
      <c r="T6" s="13" t="str">
        <f t="shared" si="4"/>
        <v>s</v>
      </c>
      <c r="U6" s="13" t="str">
        <f t="shared" si="4"/>
        <v>s</v>
      </c>
      <c r="V6" s="13" t="str">
        <f t="shared" si="4"/>
        <v>d</v>
      </c>
      <c r="W6" s="13" t="str">
        <f t="shared" si="4"/>
        <v>s</v>
      </c>
      <c r="X6" s="13" t="str">
        <f t="shared" si="4"/>
        <v>t</v>
      </c>
      <c r="Y6" s="13" t="str">
        <f t="shared" si="4"/>
        <v>q</v>
      </c>
      <c r="Z6" s="13" t="str">
        <f t="shared" si="4"/>
        <v>q</v>
      </c>
      <c r="AA6" s="13" t="str">
        <f t="shared" si="4"/>
        <v>s</v>
      </c>
      <c r="AB6" s="13" t="str">
        <f t="shared" si="4"/>
        <v>s</v>
      </c>
      <c r="AC6" s="13" t="str">
        <f t="shared" si="4"/>
        <v>d</v>
      </c>
      <c r="AD6" s="13" t="str">
        <f t="shared" si="4"/>
        <v>s</v>
      </c>
      <c r="AE6" s="13" t="str">
        <f t="shared" si="4"/>
        <v>t</v>
      </c>
      <c r="AF6" s="13" t="str">
        <f t="shared" si="4"/>
        <v>q</v>
      </c>
      <c r="AG6" s="13" t="str">
        <f t="shared" si="4"/>
        <v>q</v>
      </c>
      <c r="AH6" s="13" t="str">
        <f t="shared" si="4"/>
        <v>s</v>
      </c>
      <c r="AI6" s="13" t="str">
        <f t="shared" si="4"/>
        <v>s</v>
      </c>
      <c r="AJ6" s="13" t="str">
        <f t="shared" si="4"/>
        <v>d</v>
      </c>
      <c r="AK6" s="13" t="str">
        <f t="shared" si="4"/>
        <v>s</v>
      </c>
      <c r="AL6" s="13" t="str">
        <f t="shared" si="4"/>
        <v>t</v>
      </c>
      <c r="AM6" s="13" t="str">
        <f t="shared" si="4"/>
        <v>q</v>
      </c>
      <c r="AN6" s="13" t="str">
        <f t="shared" si="4"/>
        <v>q</v>
      </c>
      <c r="AO6" s="13" t="str">
        <f t="shared" si="4"/>
        <v>s</v>
      </c>
      <c r="AP6" s="13" t="str">
        <f t="shared" si="4"/>
        <v>s</v>
      </c>
      <c r="AQ6" s="13" t="str">
        <f t="shared" si="4"/>
        <v>d</v>
      </c>
      <c r="AR6" s="13" t="str">
        <f t="shared" si="4"/>
        <v>s</v>
      </c>
      <c r="AS6" s="13" t="str">
        <f t="shared" ref="AS6:BL6" si="5">LEFT(TEXT(AS5,"ddd"),1)</f>
        <v>t</v>
      </c>
      <c r="AT6" s="13" t="str">
        <f t="shared" si="5"/>
        <v>q</v>
      </c>
      <c r="AU6" s="13" t="str">
        <f t="shared" si="5"/>
        <v>q</v>
      </c>
      <c r="AV6" s="13" t="str">
        <f t="shared" si="5"/>
        <v>s</v>
      </c>
      <c r="AW6" s="13" t="str">
        <f t="shared" si="5"/>
        <v>s</v>
      </c>
      <c r="AX6" s="13" t="str">
        <f t="shared" si="5"/>
        <v>d</v>
      </c>
      <c r="AY6" s="13" t="str">
        <f t="shared" si="5"/>
        <v>s</v>
      </c>
      <c r="AZ6" s="13" t="str">
        <f t="shared" si="5"/>
        <v>t</v>
      </c>
      <c r="BA6" s="13" t="str">
        <f t="shared" si="5"/>
        <v>q</v>
      </c>
      <c r="BB6" s="13" t="str">
        <f t="shared" si="5"/>
        <v>q</v>
      </c>
      <c r="BC6" s="13" t="str">
        <f t="shared" si="5"/>
        <v>s</v>
      </c>
      <c r="BD6" s="13" t="str">
        <f t="shared" si="5"/>
        <v>s</v>
      </c>
      <c r="BE6" s="13" t="str">
        <f t="shared" si="5"/>
        <v>d</v>
      </c>
      <c r="BF6" s="13" t="str">
        <f t="shared" si="5"/>
        <v>s</v>
      </c>
      <c r="BG6" s="13" t="str">
        <f t="shared" si="5"/>
        <v>t</v>
      </c>
      <c r="BH6" s="13" t="str">
        <f t="shared" si="5"/>
        <v>q</v>
      </c>
      <c r="BI6" s="13" t="str">
        <f t="shared" si="5"/>
        <v>q</v>
      </c>
      <c r="BJ6" s="13" t="str">
        <f t="shared" si="5"/>
        <v>s</v>
      </c>
      <c r="BK6" s="13" t="str">
        <f t="shared" si="5"/>
        <v>s</v>
      </c>
      <c r="BL6" s="13" t="str">
        <f t="shared" si="5"/>
        <v>d</v>
      </c>
    </row>
    <row r="7" spans="1:64" ht="30" hidden="1" customHeight="1" thickBot="1" x14ac:dyDescent="0.3">
      <c r="A7" s="35" t="s">
        <v>15</v>
      </c>
      <c r="C7" s="38"/>
      <c r="E7"/>
      <c r="H7" t="str">
        <f>IF(OR(ISBLANK(task_start),ISBLANK(task_end)),"",task_end-task_start+1)</f>
        <v/>
      </c>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c r="AX7" s="22"/>
      <c r="AY7" s="22"/>
      <c r="AZ7" s="22"/>
      <c r="BA7" s="22"/>
      <c r="BB7" s="22"/>
      <c r="BC7" s="22"/>
      <c r="BD7" s="22"/>
      <c r="BE7" s="22"/>
      <c r="BF7" s="22"/>
      <c r="BG7" s="22"/>
      <c r="BH7" s="22"/>
      <c r="BI7" s="22"/>
      <c r="BJ7" s="22"/>
      <c r="BK7" s="22"/>
      <c r="BL7" s="22"/>
    </row>
    <row r="8" spans="1:64" s="3" customFormat="1" ht="30" customHeight="1" thickBot="1" x14ac:dyDescent="0.3">
      <c r="A8" s="36" t="s">
        <v>16</v>
      </c>
      <c r="B8" s="17" t="s">
        <v>41</v>
      </c>
      <c r="C8" s="43"/>
      <c r="D8" s="18"/>
      <c r="E8" s="19"/>
      <c r="F8" s="20"/>
      <c r="G8" s="16"/>
      <c r="H8" s="16" t="str">
        <f t="shared" ref="G8:H19" si="6">IF(OR(ISBLANK(task_start),ISBLANK(task_end)),"",task_end-task_start+1)</f>
        <v/>
      </c>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c r="AV8" s="22"/>
      <c r="AW8" s="22"/>
      <c r="AX8" s="22"/>
      <c r="AY8" s="22"/>
      <c r="AZ8" s="22"/>
      <c r="BA8" s="22"/>
      <c r="BB8" s="22"/>
      <c r="BC8" s="22"/>
      <c r="BD8" s="22"/>
      <c r="BE8" s="22"/>
      <c r="BF8" s="22"/>
      <c r="BG8" s="22"/>
      <c r="BH8" s="22"/>
      <c r="BI8" s="22"/>
      <c r="BJ8" s="22"/>
      <c r="BK8" s="22"/>
      <c r="BL8" s="22"/>
    </row>
    <row r="9" spans="1:64" s="3" customFormat="1" ht="30" customHeight="1" thickBot="1" x14ac:dyDescent="0.3">
      <c r="A9" s="36" t="s">
        <v>17</v>
      </c>
      <c r="B9" s="56" t="s">
        <v>43</v>
      </c>
      <c r="C9" s="44" t="s">
        <v>18</v>
      </c>
      <c r="D9" s="21">
        <v>1</v>
      </c>
      <c r="E9" s="42">
        <f>Project_Start+1</f>
        <v>44899</v>
      </c>
      <c r="F9" s="42">
        <f>DATE(2022,12,5)</f>
        <v>44900</v>
      </c>
      <c r="G9" s="16"/>
      <c r="H9" s="16">
        <f t="shared" si="6"/>
        <v>2</v>
      </c>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row>
    <row r="10" spans="1:64" s="3" customFormat="1" ht="30" customHeight="1" thickBot="1" x14ac:dyDescent="0.3">
      <c r="A10" s="36" t="s">
        <v>19</v>
      </c>
      <c r="B10" s="56" t="s">
        <v>42</v>
      </c>
      <c r="C10" s="44" t="s">
        <v>22</v>
      </c>
      <c r="D10" s="21">
        <v>0.87</v>
      </c>
      <c r="E10" s="42">
        <f>DATE(2022,12,5)</f>
        <v>44900</v>
      </c>
      <c r="F10" s="42">
        <f>DATE(2022,12,13)</f>
        <v>44908</v>
      </c>
      <c r="G10" s="16"/>
      <c r="H10" s="16">
        <f t="shared" si="6"/>
        <v>9</v>
      </c>
      <c r="I10" s="22"/>
      <c r="J10" s="22"/>
      <c r="K10" s="22"/>
      <c r="L10" s="22"/>
      <c r="M10" s="22"/>
      <c r="N10" s="22"/>
      <c r="O10" s="22"/>
      <c r="P10" s="22"/>
      <c r="Q10" s="22"/>
      <c r="R10" s="22"/>
      <c r="S10" s="22"/>
      <c r="T10" s="22"/>
      <c r="U10" s="23"/>
      <c r="V10" s="23"/>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row>
    <row r="11" spans="1:64" s="3" customFormat="1" ht="30" customHeight="1" thickBot="1" x14ac:dyDescent="0.3">
      <c r="A11" s="35"/>
      <c r="B11" s="56" t="s">
        <v>44</v>
      </c>
      <c r="C11" s="44" t="s">
        <v>22</v>
      </c>
      <c r="D11" s="21">
        <v>0.7</v>
      </c>
      <c r="E11" s="42">
        <f>DATE(2022,12,5)</f>
        <v>44900</v>
      </c>
      <c r="F11" s="42">
        <f>DATE(2022,12,13)</f>
        <v>44908</v>
      </c>
      <c r="G11" s="16"/>
      <c r="H11" s="16">
        <f t="shared" si="6"/>
        <v>9</v>
      </c>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row>
    <row r="12" spans="1:64" s="3" customFormat="1" ht="30" customHeight="1" thickBot="1" x14ac:dyDescent="0.3">
      <c r="A12" s="35"/>
      <c r="B12" s="56" t="s">
        <v>50</v>
      </c>
      <c r="C12" s="44" t="s">
        <v>18</v>
      </c>
      <c r="D12" s="21">
        <v>0.3</v>
      </c>
      <c r="E12" s="42">
        <f>DATE(2022,12,4)</f>
        <v>44899</v>
      </c>
      <c r="F12" s="42">
        <f>DATE(2023,1,15)</f>
        <v>44941</v>
      </c>
      <c r="G12" s="16"/>
      <c r="H12" s="16">
        <f t="shared" si="6"/>
        <v>43</v>
      </c>
      <c r="I12" s="22"/>
      <c r="J12" s="22"/>
      <c r="K12" s="22"/>
      <c r="L12" s="22"/>
      <c r="M12" s="22"/>
      <c r="N12" s="22"/>
      <c r="O12" s="22"/>
      <c r="P12" s="22"/>
      <c r="Q12" s="22"/>
      <c r="R12" s="22"/>
      <c r="S12" s="22"/>
      <c r="T12" s="22"/>
      <c r="U12" s="22"/>
      <c r="V12" s="22"/>
      <c r="W12" s="22"/>
      <c r="X12" s="22"/>
      <c r="Y12" s="23"/>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row>
    <row r="13" spans="1:64" s="3" customFormat="1" ht="30" customHeight="1" thickBot="1" x14ac:dyDescent="0.3">
      <c r="A13" s="35"/>
      <c r="B13" s="56" t="s">
        <v>51</v>
      </c>
      <c r="C13" s="44" t="s">
        <v>20</v>
      </c>
      <c r="D13" s="21">
        <v>0.9</v>
      </c>
      <c r="E13" s="42">
        <f>DATE(2022,12,4)</f>
        <v>44899</v>
      </c>
      <c r="F13" s="50">
        <f>DATE(2023,1,15)</f>
        <v>44941</v>
      </c>
      <c r="G13" s="51"/>
      <c r="H13" s="51">
        <f t="shared" si="6"/>
        <v>43</v>
      </c>
      <c r="I13" s="52"/>
      <c r="J13" s="52"/>
      <c r="K13" s="52"/>
      <c r="L13" s="52"/>
      <c r="M13" s="52"/>
      <c r="N13" s="52"/>
      <c r="O13" s="52"/>
      <c r="P13" s="52"/>
      <c r="Q13" s="52"/>
      <c r="R13" s="52"/>
      <c r="S13" s="52"/>
      <c r="T13" s="52"/>
      <c r="U13" s="52"/>
      <c r="V13" s="52"/>
      <c r="W13" s="52"/>
      <c r="X13" s="52"/>
      <c r="Y13" s="52"/>
      <c r="Z13" s="52"/>
      <c r="AA13" s="52"/>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row>
    <row r="14" spans="1:64" s="3" customFormat="1" ht="30" customHeight="1" thickBot="1" x14ac:dyDescent="0.3">
      <c r="A14" s="36" t="s">
        <v>21</v>
      </c>
      <c r="B14" s="56" t="s">
        <v>45</v>
      </c>
      <c r="C14" s="44" t="s">
        <v>54</v>
      </c>
      <c r="D14" s="21">
        <v>0.7</v>
      </c>
      <c r="E14" s="42">
        <f>DATE(2022,12,10)</f>
        <v>44905</v>
      </c>
      <c r="F14" s="42">
        <f>DATE(2023,1,10)</f>
        <v>44936</v>
      </c>
      <c r="G14" s="16"/>
      <c r="H14" s="16">
        <f t="shared" si="6"/>
        <v>32</v>
      </c>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row>
    <row r="15" spans="1:64" s="3" customFormat="1" ht="30" customHeight="1" thickBot="1" x14ac:dyDescent="0.3">
      <c r="A15" s="36"/>
      <c r="B15" s="57" t="s">
        <v>46</v>
      </c>
      <c r="C15" s="49" t="s">
        <v>20</v>
      </c>
      <c r="D15" s="21">
        <v>0.9</v>
      </c>
      <c r="E15" s="50">
        <f>DATE(2022,12,14)</f>
        <v>44909</v>
      </c>
      <c r="F15" s="50">
        <f>DATE(2023,1,15)</f>
        <v>44941</v>
      </c>
      <c r="G15" s="16"/>
      <c r="H15" s="16">
        <f t="shared" si="6"/>
        <v>33</v>
      </c>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row>
    <row r="16" spans="1:64" s="3" customFormat="1" ht="30" customHeight="1" thickBot="1" x14ac:dyDescent="0.3">
      <c r="A16" s="35"/>
      <c r="B16" s="58" t="s">
        <v>47</v>
      </c>
      <c r="C16" s="44" t="s">
        <v>53</v>
      </c>
      <c r="D16" s="21">
        <v>1</v>
      </c>
      <c r="E16" s="50">
        <f>DATE(2022,12,14)</f>
        <v>44909</v>
      </c>
      <c r="F16" s="50">
        <f>DATE(2023,1,15)</f>
        <v>44941</v>
      </c>
      <c r="G16" s="16"/>
      <c r="H16" s="16">
        <f t="shared" si="6"/>
        <v>33</v>
      </c>
      <c r="I16" s="22"/>
      <c r="J16" s="22"/>
      <c r="K16" s="22"/>
      <c r="L16" s="22"/>
      <c r="M16" s="22"/>
      <c r="N16" s="22"/>
      <c r="O16" s="22"/>
      <c r="P16" s="22"/>
      <c r="Q16" s="22"/>
      <c r="R16" s="22"/>
      <c r="S16" s="22"/>
      <c r="T16" s="22"/>
      <c r="U16" s="23"/>
      <c r="V16" s="23"/>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row>
    <row r="17" spans="1:65" s="3" customFormat="1" ht="30" customHeight="1" thickBot="1" x14ac:dyDescent="0.3">
      <c r="A17" s="35"/>
      <c r="B17" s="56" t="s">
        <v>48</v>
      </c>
      <c r="C17" s="44" t="s">
        <v>52</v>
      </c>
      <c r="D17" s="21">
        <v>1</v>
      </c>
      <c r="E17" s="50">
        <f>DATE(2023,1,14)</f>
        <v>44940</v>
      </c>
      <c r="F17" s="50">
        <f>DATE(2023,1,15)</f>
        <v>44941</v>
      </c>
      <c r="G17" s="16"/>
      <c r="H17" s="16">
        <f t="shared" si="6"/>
        <v>2</v>
      </c>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row>
    <row r="18" spans="1:65" s="3" customFormat="1" ht="30" customHeight="1" thickBot="1" x14ac:dyDescent="0.3">
      <c r="A18" s="35"/>
      <c r="B18" s="57" t="s">
        <v>49</v>
      </c>
      <c r="C18" s="49" t="s">
        <v>18</v>
      </c>
      <c r="D18" s="21">
        <v>1</v>
      </c>
      <c r="E18" s="50">
        <f>DATE(2023,1,10)</f>
        <v>44936</v>
      </c>
      <c r="F18" s="50">
        <f>DATE(2023,1,15)</f>
        <v>44941</v>
      </c>
      <c r="G18" s="16"/>
      <c r="H18" s="16">
        <f t="shared" si="6"/>
        <v>6</v>
      </c>
      <c r="I18" s="22"/>
      <c r="J18" s="22"/>
      <c r="K18" s="22"/>
      <c r="L18" s="22"/>
      <c r="M18" s="22"/>
      <c r="N18" s="22"/>
      <c r="O18" s="22"/>
      <c r="P18" s="22"/>
      <c r="Q18" s="22"/>
      <c r="R18" s="22"/>
      <c r="S18" s="22"/>
      <c r="T18" s="22"/>
      <c r="U18" s="22"/>
      <c r="V18" s="22"/>
      <c r="W18" s="22"/>
      <c r="X18" s="22"/>
      <c r="Y18" s="23"/>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row>
    <row r="19" spans="1:65" s="3" customFormat="1" ht="30" customHeight="1" x14ac:dyDescent="0.25">
      <c r="A19" s="35"/>
      <c r="B19" s="53"/>
      <c r="C19" s="53"/>
      <c r="D19" s="53"/>
      <c r="E19" s="53"/>
      <c r="F19" s="53"/>
      <c r="G19" s="54"/>
      <c r="H19" s="54"/>
      <c r="I19" s="54"/>
      <c r="J19" s="54"/>
      <c r="K19" s="54"/>
      <c r="L19" s="54"/>
      <c r="M19" s="54"/>
      <c r="N19" s="54"/>
      <c r="O19" s="54"/>
      <c r="P19" s="54"/>
      <c r="Q19" s="54"/>
      <c r="R19" s="54"/>
      <c r="S19" s="54"/>
      <c r="T19" s="54"/>
      <c r="U19" s="54"/>
      <c r="V19" s="54"/>
      <c r="W19" s="54"/>
      <c r="X19" s="54"/>
      <c r="Y19" s="54"/>
      <c r="Z19" s="54"/>
      <c r="AA19" s="54"/>
      <c r="AB19" s="54"/>
      <c r="AC19" s="54"/>
      <c r="AD19" s="54"/>
      <c r="AE19" s="54"/>
      <c r="AF19" s="54"/>
      <c r="AG19" s="54"/>
      <c r="AH19" s="54"/>
      <c r="AI19" s="54"/>
      <c r="AJ19" s="54"/>
      <c r="AK19" s="54"/>
      <c r="AL19" s="54"/>
      <c r="AM19" s="54"/>
      <c r="AN19" s="54"/>
      <c r="AO19" s="54"/>
      <c r="AP19" s="54"/>
      <c r="AQ19" s="54"/>
      <c r="AR19" s="54"/>
      <c r="AS19" s="54"/>
      <c r="AT19" s="54"/>
      <c r="AU19" s="54"/>
      <c r="AV19" s="54"/>
      <c r="AW19" s="54"/>
      <c r="AX19" s="54"/>
      <c r="AY19" s="54"/>
      <c r="AZ19" s="54"/>
      <c r="BA19" s="54"/>
      <c r="BB19" s="54"/>
      <c r="BC19" s="54"/>
      <c r="BD19" s="54"/>
      <c r="BE19" s="54"/>
      <c r="BF19" s="54"/>
      <c r="BG19" s="54"/>
      <c r="BH19" s="54"/>
      <c r="BI19" s="54"/>
      <c r="BJ19" s="54"/>
      <c r="BK19" s="55"/>
      <c r="BL19" s="55"/>
      <c r="BM19" s="55"/>
    </row>
    <row r="20" spans="1:65" s="3" customFormat="1" ht="30" customHeight="1" x14ac:dyDescent="0.25">
      <c r="A20" s="35" t="s">
        <v>23</v>
      </c>
      <c r="G20" s="53"/>
      <c r="H20" s="53"/>
      <c r="I20" s="53"/>
      <c r="J20" s="53"/>
      <c r="K20" s="53"/>
      <c r="L20" s="53"/>
      <c r="M20" s="53"/>
      <c r="N20" s="53"/>
      <c r="O20" s="53"/>
      <c r="P20" s="53"/>
      <c r="Q20" s="53"/>
      <c r="R20" s="53"/>
      <c r="S20" s="53"/>
      <c r="T20" s="53"/>
      <c r="U20" s="53"/>
      <c r="V20" s="53"/>
      <c r="W20" s="53"/>
      <c r="X20" s="53"/>
      <c r="Y20" s="53"/>
      <c r="Z20" s="53"/>
      <c r="AA20" s="53"/>
      <c r="AB20" s="53"/>
      <c r="AC20" s="53"/>
      <c r="AD20" s="53"/>
      <c r="AE20" s="53"/>
      <c r="AF20" s="53"/>
      <c r="AG20" s="53"/>
      <c r="AH20" s="53"/>
      <c r="AI20" s="53"/>
      <c r="AJ20" s="53"/>
      <c r="AK20" s="53"/>
      <c r="AL20" s="53"/>
      <c r="AM20" s="53"/>
      <c r="AN20" s="53"/>
      <c r="AO20" s="53"/>
      <c r="AP20" s="53"/>
      <c r="AQ20" s="53"/>
      <c r="AR20" s="53"/>
      <c r="AS20" s="53"/>
      <c r="AT20" s="53"/>
      <c r="AU20" s="53"/>
      <c r="AV20" s="53"/>
      <c r="AW20" s="53"/>
      <c r="AX20" s="53"/>
      <c r="AY20" s="53"/>
      <c r="AZ20" s="53"/>
      <c r="BA20" s="53"/>
      <c r="BB20" s="53"/>
      <c r="BC20" s="53"/>
      <c r="BD20" s="53"/>
      <c r="BE20" s="53"/>
      <c r="BF20" s="53"/>
      <c r="BG20" s="53"/>
      <c r="BH20" s="53"/>
      <c r="BI20" s="53"/>
      <c r="BJ20" s="53"/>
      <c r="BK20" s="53"/>
      <c r="BL20" s="53"/>
    </row>
    <row r="21" spans="1:65" s="3" customFormat="1" ht="30" customHeight="1" x14ac:dyDescent="0.25">
      <c r="A21" s="35"/>
      <c r="G21" s="53"/>
      <c r="H21" s="53"/>
      <c r="I21" s="53"/>
      <c r="J21" s="53"/>
      <c r="K21" s="53"/>
      <c r="L21" s="53"/>
      <c r="M21" s="53"/>
      <c r="N21" s="53"/>
      <c r="O21" s="53"/>
      <c r="P21" s="53"/>
      <c r="Q21" s="53"/>
      <c r="R21" s="53"/>
      <c r="S21" s="53"/>
      <c r="T21" s="53"/>
      <c r="U21" s="53"/>
      <c r="V21" s="53"/>
      <c r="W21" s="53"/>
      <c r="X21" s="53"/>
      <c r="Y21" s="53"/>
      <c r="Z21" s="53"/>
      <c r="AA21" s="53"/>
      <c r="AB21" s="53"/>
      <c r="AC21" s="53"/>
      <c r="AD21" s="53"/>
      <c r="AE21" s="53"/>
      <c r="AF21" s="53"/>
      <c r="AG21" s="53"/>
      <c r="AH21" s="53"/>
      <c r="AI21" s="53"/>
      <c r="AJ21" s="53"/>
      <c r="AK21" s="53"/>
      <c r="AL21" s="53"/>
      <c r="AM21" s="53"/>
      <c r="AN21" s="53"/>
      <c r="AO21" s="53"/>
      <c r="AP21" s="53"/>
      <c r="AQ21" s="53"/>
      <c r="AR21" s="53"/>
      <c r="AS21" s="53"/>
      <c r="AT21" s="53"/>
      <c r="AU21" s="53"/>
      <c r="AV21" s="53"/>
      <c r="AW21" s="53"/>
      <c r="AX21" s="53"/>
      <c r="AY21" s="53"/>
      <c r="AZ21" s="53"/>
      <c r="BA21" s="53"/>
      <c r="BB21" s="53"/>
      <c r="BC21" s="53"/>
      <c r="BD21" s="53"/>
      <c r="BE21" s="53"/>
      <c r="BF21" s="53"/>
      <c r="BG21" s="53"/>
      <c r="BH21" s="53"/>
      <c r="BI21" s="53"/>
      <c r="BJ21" s="53"/>
      <c r="BK21" s="53"/>
      <c r="BL21" s="53"/>
    </row>
    <row r="22" spans="1:65" s="3" customFormat="1" ht="30" customHeight="1" x14ac:dyDescent="0.25">
      <c r="A22" s="35"/>
      <c r="G22" s="53"/>
      <c r="H22" s="53"/>
      <c r="I22" s="53"/>
      <c r="J22" s="53"/>
      <c r="K22" s="53"/>
      <c r="L22" s="53"/>
      <c r="M22" s="53"/>
      <c r="N22" s="53"/>
      <c r="O22" s="53"/>
      <c r="P22" s="53"/>
      <c r="Q22" s="53"/>
      <c r="R22" s="53"/>
      <c r="S22" s="53"/>
      <c r="T22" s="53"/>
      <c r="U22" s="53"/>
      <c r="V22" s="53"/>
      <c r="W22" s="53"/>
      <c r="X22" s="53"/>
      <c r="Y22" s="53"/>
      <c r="Z22" s="53"/>
      <c r="AA22" s="53"/>
      <c r="AB22" s="53"/>
      <c r="AC22" s="53"/>
      <c r="AD22" s="53"/>
      <c r="AE22" s="53"/>
      <c r="AF22" s="53"/>
      <c r="AG22" s="53"/>
      <c r="AH22" s="53"/>
      <c r="AI22" s="53"/>
      <c r="AJ22" s="53"/>
      <c r="AK22" s="53"/>
      <c r="AL22" s="53"/>
      <c r="AM22" s="53"/>
      <c r="AN22" s="53"/>
      <c r="AO22" s="53"/>
      <c r="AP22" s="53"/>
      <c r="AQ22" s="53"/>
      <c r="AR22" s="53"/>
      <c r="AS22" s="53"/>
      <c r="AT22" s="53"/>
      <c r="AU22" s="53"/>
      <c r="AV22" s="53"/>
      <c r="AW22" s="53"/>
      <c r="AX22" s="53"/>
      <c r="AY22" s="53"/>
      <c r="AZ22" s="53"/>
      <c r="BA22" s="53"/>
      <c r="BB22" s="53"/>
      <c r="BC22" s="53"/>
      <c r="BD22" s="53"/>
      <c r="BE22" s="53"/>
      <c r="BF22" s="53"/>
      <c r="BG22" s="53"/>
      <c r="BH22" s="53"/>
      <c r="BI22" s="53"/>
      <c r="BJ22" s="53"/>
      <c r="BK22" s="53"/>
      <c r="BL22" s="53"/>
    </row>
    <row r="23" spans="1:65" s="3" customFormat="1" ht="30" customHeight="1" x14ac:dyDescent="0.25">
      <c r="A23" s="35"/>
      <c r="G23" s="53"/>
      <c r="H23" s="53"/>
      <c r="I23" s="53"/>
      <c r="J23" s="53"/>
      <c r="K23" s="53"/>
      <c r="L23" s="53"/>
      <c r="M23" s="53"/>
      <c r="N23" s="53"/>
      <c r="O23" s="53"/>
      <c r="P23" s="53"/>
      <c r="Q23" s="53"/>
      <c r="R23" s="53"/>
      <c r="S23" s="53"/>
      <c r="T23" s="53"/>
      <c r="U23" s="53"/>
      <c r="V23" s="53"/>
      <c r="W23" s="53"/>
      <c r="X23" s="53"/>
      <c r="Y23" s="53"/>
      <c r="Z23" s="53"/>
      <c r="AA23" s="53"/>
      <c r="AB23" s="53"/>
      <c r="AC23" s="53"/>
      <c r="AD23" s="53"/>
      <c r="AE23" s="53"/>
      <c r="AF23" s="53"/>
      <c r="AG23" s="53"/>
      <c r="AH23" s="53"/>
      <c r="AI23" s="53"/>
      <c r="AJ23" s="53"/>
      <c r="AK23" s="53"/>
      <c r="AL23" s="53"/>
      <c r="AM23" s="53"/>
      <c r="AN23" s="53"/>
      <c r="AO23" s="53"/>
      <c r="AP23" s="53"/>
      <c r="AQ23" s="53"/>
      <c r="AR23" s="53"/>
      <c r="AS23" s="53"/>
      <c r="AT23" s="53"/>
      <c r="AU23" s="53"/>
      <c r="AV23" s="53"/>
      <c r="AW23" s="53"/>
      <c r="AX23" s="53"/>
      <c r="AY23" s="53"/>
      <c r="AZ23" s="53"/>
      <c r="BA23" s="53"/>
      <c r="BB23" s="53"/>
      <c r="BC23" s="53"/>
      <c r="BD23" s="53"/>
      <c r="BE23" s="53"/>
      <c r="BF23" s="53"/>
      <c r="BG23" s="53"/>
      <c r="BH23" s="53"/>
      <c r="BI23" s="53"/>
      <c r="BJ23" s="53"/>
      <c r="BK23" s="53"/>
      <c r="BL23" s="53"/>
    </row>
    <row r="24" spans="1:65" s="3" customFormat="1" ht="30" customHeight="1" x14ac:dyDescent="0.25">
      <c r="A24" s="35"/>
      <c r="G24" s="53"/>
      <c r="H24" s="53"/>
      <c r="I24" s="53"/>
      <c r="J24" s="53"/>
      <c r="K24" s="53"/>
      <c r="L24" s="53"/>
      <c r="M24" s="53"/>
      <c r="N24" s="53"/>
      <c r="O24" s="53"/>
      <c r="P24" s="53"/>
      <c r="Q24" s="53"/>
      <c r="R24" s="53"/>
      <c r="S24" s="53"/>
      <c r="T24" s="53"/>
      <c r="U24" s="53"/>
      <c r="V24" s="53"/>
      <c r="W24" s="53"/>
      <c r="X24" s="53"/>
      <c r="Y24" s="53"/>
      <c r="Z24" s="53"/>
      <c r="AA24" s="53"/>
      <c r="AB24" s="53"/>
      <c r="AC24" s="53"/>
      <c r="AD24" s="53"/>
      <c r="AE24" s="53"/>
      <c r="AF24" s="53"/>
      <c r="AG24" s="53"/>
      <c r="AH24" s="53"/>
      <c r="AI24" s="53"/>
      <c r="AJ24" s="53"/>
      <c r="AK24" s="53"/>
      <c r="AL24" s="53"/>
      <c r="AM24" s="53"/>
      <c r="AN24" s="53"/>
      <c r="AO24" s="53"/>
      <c r="AP24" s="53"/>
      <c r="AQ24" s="53"/>
      <c r="AR24" s="53"/>
      <c r="AS24" s="53"/>
      <c r="AT24" s="53"/>
      <c r="AU24" s="53"/>
      <c r="AV24" s="53"/>
      <c r="AW24" s="53"/>
      <c r="AX24" s="53"/>
      <c r="AY24" s="53"/>
      <c r="AZ24" s="53"/>
      <c r="BA24" s="53"/>
      <c r="BB24" s="53"/>
      <c r="BC24" s="53"/>
      <c r="BD24" s="53"/>
      <c r="BE24" s="53"/>
      <c r="BF24" s="53"/>
      <c r="BG24" s="53"/>
      <c r="BH24" s="53"/>
      <c r="BI24" s="53"/>
      <c r="BJ24" s="53"/>
      <c r="BK24" s="53"/>
      <c r="BL24" s="53"/>
    </row>
    <row r="25" spans="1:65" s="3" customFormat="1" ht="30" customHeight="1" x14ac:dyDescent="0.25">
      <c r="A25" s="35"/>
      <c r="G25" s="53"/>
      <c r="H25" s="53"/>
      <c r="I25" s="53"/>
      <c r="J25" s="53"/>
      <c r="K25" s="53"/>
      <c r="L25" s="53"/>
      <c r="M25" s="53"/>
      <c r="N25" s="53"/>
      <c r="O25" s="53"/>
      <c r="P25" s="53"/>
      <c r="Q25" s="53"/>
      <c r="R25" s="53"/>
      <c r="S25" s="53"/>
      <c r="T25" s="53"/>
      <c r="U25" s="53"/>
      <c r="V25" s="53"/>
      <c r="W25" s="53"/>
      <c r="X25" s="53"/>
      <c r="Y25" s="53"/>
      <c r="Z25" s="53"/>
      <c r="AA25" s="53"/>
      <c r="AB25" s="53"/>
      <c r="AC25" s="53"/>
      <c r="AD25" s="53"/>
      <c r="AE25" s="53"/>
      <c r="AF25" s="53"/>
      <c r="AG25" s="53"/>
      <c r="AH25" s="53"/>
      <c r="AI25" s="53"/>
      <c r="AJ25" s="53"/>
      <c r="AK25" s="53"/>
      <c r="AL25" s="53"/>
      <c r="AM25" s="53"/>
      <c r="AN25" s="53"/>
      <c r="AO25" s="53"/>
      <c r="AP25" s="53"/>
      <c r="AQ25" s="53"/>
      <c r="AR25" s="53"/>
      <c r="AS25" s="53"/>
      <c r="AT25" s="53"/>
      <c r="AU25" s="53"/>
      <c r="AV25" s="53"/>
      <c r="AW25" s="53"/>
      <c r="AX25" s="53"/>
      <c r="AY25" s="53"/>
      <c r="AZ25" s="53"/>
      <c r="BA25" s="53"/>
      <c r="BB25" s="53"/>
      <c r="BC25" s="53"/>
      <c r="BD25" s="53"/>
      <c r="BE25" s="53"/>
      <c r="BF25" s="53"/>
      <c r="BG25" s="53"/>
      <c r="BH25" s="53"/>
      <c r="BI25" s="53"/>
      <c r="BJ25" s="53"/>
      <c r="BK25" s="53"/>
      <c r="BL25" s="53"/>
    </row>
    <row r="26" spans="1:65" s="3" customFormat="1" ht="30" customHeight="1" x14ac:dyDescent="0.25">
      <c r="A26" s="35" t="s">
        <v>23</v>
      </c>
      <c r="G26" s="53"/>
      <c r="H26" s="53"/>
      <c r="I26" s="53"/>
      <c r="J26" s="53"/>
      <c r="K26" s="53"/>
      <c r="L26" s="53"/>
      <c r="M26" s="53"/>
      <c r="N26" s="53"/>
      <c r="O26" s="53"/>
      <c r="P26" s="53"/>
      <c r="Q26" s="53"/>
      <c r="R26" s="53"/>
      <c r="S26" s="53"/>
      <c r="T26" s="53"/>
      <c r="U26" s="53"/>
      <c r="V26" s="53"/>
      <c r="W26" s="53"/>
      <c r="X26" s="53"/>
      <c r="Y26" s="53"/>
      <c r="Z26" s="53"/>
      <c r="AA26" s="53"/>
      <c r="AB26" s="53"/>
      <c r="AC26" s="53"/>
      <c r="AD26" s="53"/>
      <c r="AE26" s="53"/>
      <c r="AF26" s="53"/>
      <c r="AG26" s="53"/>
      <c r="AH26" s="53"/>
      <c r="AI26" s="53"/>
      <c r="AJ26" s="53"/>
      <c r="AK26" s="53"/>
      <c r="AL26" s="53"/>
      <c r="AM26" s="53"/>
      <c r="AN26" s="53"/>
      <c r="AO26" s="53"/>
      <c r="AP26" s="53"/>
      <c r="AQ26" s="53"/>
      <c r="AR26" s="53"/>
      <c r="AS26" s="53"/>
      <c r="AT26" s="53"/>
      <c r="AU26" s="53"/>
      <c r="AV26" s="53"/>
      <c r="AW26" s="53"/>
      <c r="AX26" s="53"/>
      <c r="AY26" s="53"/>
      <c r="AZ26" s="53"/>
      <c r="BA26" s="53"/>
      <c r="BB26" s="53"/>
      <c r="BC26" s="53"/>
      <c r="BD26" s="53"/>
      <c r="BE26" s="53"/>
      <c r="BF26" s="53"/>
      <c r="BG26" s="53"/>
      <c r="BH26" s="53"/>
      <c r="BI26" s="53"/>
      <c r="BJ26" s="53"/>
      <c r="BK26" s="53"/>
      <c r="BL26" s="53"/>
    </row>
    <row r="27" spans="1:65" s="3" customFormat="1" ht="30" customHeight="1" x14ac:dyDescent="0.25">
      <c r="A27" s="35"/>
      <c r="G27" s="53"/>
      <c r="H27" s="53"/>
      <c r="I27" s="53"/>
      <c r="J27" s="53"/>
      <c r="K27" s="53"/>
      <c r="L27" s="53"/>
      <c r="M27" s="53"/>
      <c r="N27" s="53"/>
      <c r="O27" s="53"/>
      <c r="P27" s="53"/>
      <c r="Q27" s="53"/>
      <c r="R27" s="53"/>
      <c r="S27" s="53"/>
      <c r="T27" s="53"/>
      <c r="U27" s="53"/>
      <c r="V27" s="53"/>
      <c r="W27" s="53"/>
      <c r="X27" s="53"/>
      <c r="Y27" s="53"/>
      <c r="Z27" s="53"/>
      <c r="AA27" s="53"/>
      <c r="AB27" s="53"/>
      <c r="AC27" s="53"/>
      <c r="AD27" s="53"/>
      <c r="AE27" s="53"/>
      <c r="AF27" s="53"/>
      <c r="AG27" s="53"/>
      <c r="AH27" s="53"/>
      <c r="AI27" s="53"/>
      <c r="AJ27" s="53"/>
      <c r="AK27" s="53"/>
      <c r="AL27" s="53"/>
      <c r="AM27" s="53"/>
      <c r="AN27" s="53"/>
      <c r="AO27" s="53"/>
      <c r="AP27" s="53"/>
      <c r="AQ27" s="53"/>
      <c r="AR27" s="53"/>
      <c r="AS27" s="53"/>
      <c r="AT27" s="53"/>
      <c r="AU27" s="53"/>
      <c r="AV27" s="53"/>
      <c r="AW27" s="53"/>
      <c r="AX27" s="53"/>
      <c r="AY27" s="53"/>
      <c r="AZ27" s="53"/>
      <c r="BA27" s="53"/>
      <c r="BB27" s="53"/>
      <c r="BC27" s="53"/>
      <c r="BD27" s="53"/>
      <c r="BE27" s="53"/>
      <c r="BF27" s="53"/>
      <c r="BG27" s="53"/>
      <c r="BH27" s="53"/>
      <c r="BI27" s="53"/>
      <c r="BJ27" s="53"/>
      <c r="BK27" s="53"/>
      <c r="BL27" s="53"/>
    </row>
    <row r="28" spans="1:65" s="3" customFormat="1" ht="30" customHeight="1" x14ac:dyDescent="0.25">
      <c r="A28" s="35"/>
      <c r="B28" s="53"/>
      <c r="C28" s="53"/>
      <c r="D28" s="53"/>
      <c r="E28" s="53"/>
      <c r="F28" s="53"/>
      <c r="G28" s="53"/>
      <c r="H28" s="53"/>
      <c r="I28" s="53"/>
      <c r="J28" s="53"/>
      <c r="K28" s="53"/>
      <c r="L28" s="53"/>
      <c r="M28" s="53"/>
      <c r="N28" s="53"/>
      <c r="O28" s="53"/>
      <c r="P28" s="53"/>
      <c r="Q28" s="53"/>
      <c r="R28" s="53"/>
      <c r="S28" s="53"/>
      <c r="T28" s="53"/>
      <c r="U28" s="53"/>
      <c r="V28" s="53"/>
      <c r="W28" s="53"/>
      <c r="X28" s="53"/>
      <c r="Y28" s="53"/>
      <c r="Z28" s="53"/>
      <c r="AA28" s="53"/>
      <c r="AB28" s="53"/>
      <c r="AC28" s="53"/>
      <c r="AD28" s="53"/>
      <c r="AE28" s="53"/>
      <c r="AF28" s="53"/>
      <c r="AG28" s="53"/>
      <c r="AH28" s="53"/>
      <c r="AI28" s="53"/>
      <c r="AJ28" s="53"/>
      <c r="AK28" s="53"/>
      <c r="AL28" s="53"/>
      <c r="AM28" s="53"/>
      <c r="AN28" s="53"/>
      <c r="AO28" s="53"/>
      <c r="AP28" s="53"/>
      <c r="AQ28" s="53"/>
      <c r="AR28" s="53"/>
      <c r="AS28" s="53"/>
      <c r="AT28" s="53"/>
      <c r="AU28" s="53"/>
      <c r="AV28" s="53"/>
      <c r="AW28" s="53"/>
      <c r="AX28" s="53"/>
      <c r="AY28" s="53"/>
      <c r="AZ28" s="53"/>
      <c r="BA28" s="53"/>
      <c r="BB28" s="53"/>
      <c r="BC28" s="53"/>
      <c r="BD28" s="53"/>
      <c r="BE28" s="53"/>
      <c r="BF28" s="53"/>
      <c r="BG28" s="53"/>
      <c r="BH28" s="53"/>
      <c r="BI28" s="53"/>
      <c r="BJ28" s="53"/>
      <c r="BK28" s="53"/>
      <c r="BL28" s="53"/>
    </row>
    <row r="29" spans="1:65" s="3" customFormat="1" ht="30" customHeight="1" x14ac:dyDescent="0.25">
      <c r="A29" s="35"/>
      <c r="B29" s="53"/>
      <c r="C29" s="53"/>
      <c r="D29" s="53"/>
      <c r="E29" s="53"/>
      <c r="F29" s="53"/>
      <c r="G29" s="53"/>
      <c r="H29" s="53"/>
      <c r="I29" s="53"/>
      <c r="J29" s="53"/>
      <c r="K29" s="53"/>
      <c r="L29" s="53"/>
      <c r="M29" s="53"/>
      <c r="N29" s="53"/>
      <c r="O29" s="53"/>
      <c r="P29" s="53"/>
      <c r="Q29" s="53"/>
      <c r="R29" s="53"/>
      <c r="S29" s="53"/>
      <c r="T29" s="53"/>
      <c r="U29" s="53"/>
      <c r="V29" s="53"/>
      <c r="W29" s="53"/>
      <c r="X29" s="53"/>
      <c r="Y29" s="53"/>
      <c r="Z29" s="53"/>
      <c r="AA29" s="53"/>
      <c r="AB29" s="53"/>
      <c r="AC29" s="53"/>
      <c r="AD29" s="53"/>
      <c r="AE29" s="53"/>
      <c r="AF29" s="53"/>
      <c r="AG29" s="53"/>
      <c r="AH29" s="53"/>
      <c r="AI29" s="53"/>
      <c r="AJ29" s="53"/>
      <c r="AK29" s="53"/>
      <c r="AL29" s="53"/>
      <c r="AM29" s="53"/>
      <c r="AN29" s="53"/>
      <c r="AO29" s="53"/>
      <c r="AP29" s="53"/>
      <c r="AQ29" s="53"/>
      <c r="AR29" s="53"/>
      <c r="AS29" s="53"/>
      <c r="AT29" s="53"/>
      <c r="AU29" s="53"/>
      <c r="AV29" s="53"/>
      <c r="AW29" s="53"/>
      <c r="AX29" s="53"/>
      <c r="AY29" s="53"/>
      <c r="AZ29" s="53"/>
      <c r="BA29" s="53"/>
      <c r="BB29" s="53"/>
      <c r="BC29" s="53"/>
      <c r="BD29" s="53"/>
      <c r="BE29" s="53"/>
      <c r="BF29" s="53"/>
      <c r="BG29" s="53"/>
      <c r="BH29" s="53"/>
      <c r="BI29" s="53"/>
      <c r="BJ29" s="53"/>
      <c r="BK29" s="53"/>
      <c r="BL29" s="53"/>
    </row>
    <row r="30" spans="1:65" s="3" customFormat="1" ht="30" customHeight="1" x14ac:dyDescent="0.25">
      <c r="A30" s="35"/>
      <c r="B30" s="53"/>
      <c r="C30" s="53"/>
      <c r="D30" s="53"/>
      <c r="E30" s="53"/>
      <c r="F30" s="53"/>
      <c r="G30" s="53"/>
      <c r="H30" s="53"/>
      <c r="I30" s="53"/>
      <c r="J30" s="53"/>
      <c r="K30" s="53"/>
      <c r="L30" s="53"/>
      <c r="M30" s="53"/>
      <c r="N30" s="53"/>
      <c r="O30" s="53"/>
      <c r="P30" s="53"/>
      <c r="Q30" s="53"/>
      <c r="R30" s="53"/>
      <c r="S30" s="53"/>
      <c r="T30" s="53"/>
      <c r="U30" s="53"/>
      <c r="V30" s="53"/>
      <c r="W30" s="53"/>
      <c r="X30" s="53"/>
      <c r="Y30" s="53"/>
      <c r="Z30" s="53"/>
      <c r="AA30" s="53"/>
      <c r="AB30" s="53"/>
      <c r="AC30" s="53"/>
      <c r="AD30" s="53"/>
      <c r="AE30" s="53"/>
      <c r="AF30" s="53"/>
      <c r="AG30" s="53"/>
      <c r="AH30" s="53"/>
      <c r="AI30" s="53"/>
      <c r="AJ30" s="53"/>
      <c r="AK30" s="53"/>
      <c r="AL30" s="53"/>
      <c r="AM30" s="53"/>
      <c r="AN30" s="53"/>
      <c r="AO30" s="53"/>
      <c r="AP30" s="53"/>
      <c r="AQ30" s="53"/>
      <c r="AR30" s="53"/>
      <c r="AS30" s="53"/>
      <c r="AT30" s="53"/>
      <c r="AU30" s="53"/>
      <c r="AV30" s="53"/>
      <c r="AW30" s="53"/>
      <c r="AX30" s="53"/>
      <c r="AY30" s="53"/>
      <c r="AZ30" s="53"/>
      <c r="BA30" s="53"/>
      <c r="BB30" s="53"/>
      <c r="BC30" s="53"/>
      <c r="BD30" s="53"/>
      <c r="BE30" s="53"/>
      <c r="BF30" s="53"/>
      <c r="BG30" s="53"/>
      <c r="BH30" s="53"/>
      <c r="BI30" s="53"/>
      <c r="BJ30" s="53"/>
      <c r="BK30" s="53"/>
      <c r="BL30" s="53"/>
    </row>
    <row r="31" spans="1:65" s="3" customFormat="1" ht="30" customHeight="1" x14ac:dyDescent="0.25">
      <c r="A31" s="35"/>
      <c r="B31" s="53"/>
      <c r="C31" s="53"/>
      <c r="D31" s="53"/>
      <c r="E31" s="53"/>
      <c r="F31" s="53"/>
      <c r="G31" s="53"/>
      <c r="H31" s="53"/>
      <c r="I31" s="53"/>
      <c r="J31" s="53"/>
      <c r="K31" s="53"/>
      <c r="L31" s="53"/>
      <c r="M31" s="53"/>
      <c r="N31" s="53"/>
      <c r="O31" s="53"/>
      <c r="P31" s="53"/>
      <c r="Q31" s="53"/>
      <c r="R31" s="53"/>
      <c r="S31" s="53"/>
      <c r="T31" s="53"/>
      <c r="U31" s="53"/>
      <c r="V31" s="53"/>
      <c r="W31" s="53"/>
      <c r="X31" s="53"/>
      <c r="Y31" s="53"/>
      <c r="Z31" s="53"/>
      <c r="AA31" s="53"/>
      <c r="AB31" s="53"/>
      <c r="AC31" s="53"/>
      <c r="AD31" s="53"/>
      <c r="AE31" s="53"/>
      <c r="AF31" s="53"/>
      <c r="AG31" s="53"/>
      <c r="AH31" s="53"/>
      <c r="AI31" s="53"/>
      <c r="AJ31" s="53"/>
      <c r="AK31" s="53"/>
      <c r="AL31" s="53"/>
      <c r="AM31" s="53"/>
      <c r="AN31" s="53"/>
      <c r="AO31" s="53"/>
      <c r="AP31" s="53"/>
      <c r="AQ31" s="53"/>
      <c r="AR31" s="53"/>
      <c r="AS31" s="53"/>
      <c r="AT31" s="53"/>
      <c r="AU31" s="53"/>
      <c r="AV31" s="53"/>
      <c r="AW31" s="53"/>
      <c r="AX31" s="53"/>
      <c r="AY31" s="53"/>
      <c r="AZ31" s="53"/>
      <c r="BA31" s="53"/>
      <c r="BB31" s="53"/>
      <c r="BC31" s="53"/>
      <c r="BD31" s="53"/>
      <c r="BE31" s="53"/>
      <c r="BF31" s="53"/>
      <c r="BG31" s="53"/>
      <c r="BH31" s="53"/>
      <c r="BI31" s="53"/>
      <c r="BJ31" s="53"/>
      <c r="BK31" s="53"/>
      <c r="BL31" s="53"/>
    </row>
    <row r="32" spans="1:65" s="3" customFormat="1" ht="30" customHeight="1" x14ac:dyDescent="0.25">
      <c r="A32" s="35" t="s">
        <v>24</v>
      </c>
      <c r="B32" s="53"/>
      <c r="C32" s="53"/>
      <c r="D32" s="53"/>
      <c r="E32" s="53"/>
      <c r="F32" s="53"/>
      <c r="G32" s="53"/>
      <c r="H32" s="53"/>
      <c r="I32" s="53"/>
      <c r="J32" s="53"/>
      <c r="K32" s="53"/>
      <c r="L32" s="53"/>
      <c r="M32" s="53"/>
      <c r="N32" s="53"/>
      <c r="O32" s="53"/>
      <c r="P32" s="53"/>
      <c r="Q32" s="53"/>
      <c r="R32" s="53"/>
      <c r="S32" s="53"/>
      <c r="T32" s="53"/>
      <c r="U32" s="53"/>
      <c r="V32" s="53"/>
      <c r="W32" s="53"/>
      <c r="X32" s="53"/>
      <c r="Y32" s="53"/>
      <c r="Z32" s="53"/>
      <c r="AA32" s="53"/>
      <c r="AB32" s="53"/>
      <c r="AC32" s="53"/>
      <c r="AD32" s="53"/>
      <c r="AE32" s="53"/>
      <c r="AF32" s="53"/>
      <c r="AG32" s="53"/>
      <c r="AH32" s="53"/>
      <c r="AI32" s="53"/>
      <c r="AJ32" s="53"/>
      <c r="AK32" s="53"/>
      <c r="AL32" s="53"/>
      <c r="AM32" s="53"/>
      <c r="AN32" s="53"/>
      <c r="AO32" s="53"/>
      <c r="AP32" s="53"/>
      <c r="AQ32" s="53"/>
      <c r="AR32" s="53"/>
      <c r="AS32" s="53"/>
      <c r="AT32" s="53"/>
      <c r="AU32" s="53"/>
      <c r="AV32" s="53"/>
      <c r="AW32" s="53"/>
      <c r="AX32" s="53"/>
      <c r="AY32" s="53"/>
      <c r="AZ32" s="53"/>
      <c r="BA32" s="53"/>
      <c r="BB32" s="53"/>
      <c r="BC32" s="53"/>
      <c r="BD32" s="53"/>
      <c r="BE32" s="53"/>
      <c r="BF32" s="53"/>
      <c r="BG32" s="53"/>
      <c r="BH32" s="53"/>
      <c r="BI32" s="53"/>
      <c r="BJ32" s="53"/>
      <c r="BK32" s="53"/>
      <c r="BL32" s="53"/>
    </row>
    <row r="33" spans="1:64" s="3" customFormat="1" ht="30" customHeight="1" x14ac:dyDescent="0.25">
      <c r="A33" s="36" t="s">
        <v>25</v>
      </c>
      <c r="B33" s="53"/>
      <c r="C33" s="53"/>
      <c r="D33" s="53"/>
      <c r="E33" s="53"/>
      <c r="F33" s="53"/>
      <c r="G33" s="53"/>
      <c r="H33" s="53"/>
      <c r="I33" s="53"/>
      <c r="J33" s="53"/>
      <c r="K33" s="53"/>
      <c r="L33" s="53"/>
      <c r="M33" s="53"/>
      <c r="N33" s="53"/>
      <c r="O33" s="53"/>
      <c r="P33" s="53"/>
      <c r="Q33" s="53"/>
      <c r="R33" s="53"/>
      <c r="S33" s="53"/>
      <c r="T33" s="53"/>
      <c r="U33" s="53"/>
      <c r="V33" s="53"/>
      <c r="W33" s="53"/>
      <c r="X33" s="53"/>
      <c r="Y33" s="53"/>
      <c r="Z33" s="53"/>
      <c r="AA33" s="53"/>
      <c r="AB33" s="53"/>
      <c r="AC33" s="53"/>
      <c r="AD33" s="53"/>
      <c r="AE33" s="53"/>
      <c r="AF33" s="53"/>
      <c r="AG33" s="53"/>
      <c r="AH33" s="53"/>
      <c r="AI33" s="53"/>
      <c r="AJ33" s="53"/>
      <c r="AK33" s="53"/>
      <c r="AL33" s="53"/>
      <c r="AM33" s="53"/>
      <c r="AN33" s="53"/>
      <c r="AO33" s="53"/>
      <c r="AP33" s="53"/>
      <c r="AQ33" s="53"/>
      <c r="AR33" s="53"/>
      <c r="AS33" s="53"/>
      <c r="AT33" s="53"/>
      <c r="AU33" s="53"/>
      <c r="AV33" s="53"/>
      <c r="AW33" s="53"/>
      <c r="AX33" s="53"/>
      <c r="AY33" s="53"/>
      <c r="AZ33" s="53"/>
      <c r="BA33" s="53"/>
      <c r="BB33" s="53"/>
      <c r="BC33" s="53"/>
      <c r="BD33" s="53"/>
      <c r="BE33" s="53"/>
      <c r="BF33" s="53"/>
      <c r="BG33" s="53"/>
      <c r="BH33" s="53"/>
      <c r="BI33" s="53"/>
      <c r="BJ33" s="53"/>
      <c r="BK33" s="53"/>
      <c r="BL33" s="53"/>
    </row>
    <row r="34" spans="1:64" ht="30" customHeight="1" x14ac:dyDescent="0.25">
      <c r="G34" s="6"/>
    </row>
    <row r="35" spans="1:64" ht="30" customHeight="1" x14ac:dyDescent="0.25">
      <c r="C35" s="14"/>
      <c r="F35" s="37"/>
    </row>
    <row r="36" spans="1:64" ht="30" customHeight="1" x14ac:dyDescent="0.25">
      <c r="C36" s="15"/>
    </row>
  </sheetData>
  <mergeCells count="11">
    <mergeCell ref="BF4:BL4"/>
    <mergeCell ref="E3:F3"/>
    <mergeCell ref="I4:O4"/>
    <mergeCell ref="P4:V4"/>
    <mergeCell ref="W4:AC4"/>
    <mergeCell ref="AD4:AJ4"/>
    <mergeCell ref="C3:D3"/>
    <mergeCell ref="C4:D4"/>
    <mergeCell ref="AK4:AQ4"/>
    <mergeCell ref="AR4:AX4"/>
    <mergeCell ref="AY4:BE4"/>
  </mergeCells>
  <conditionalFormatting sqref="D7:D18">
    <cfRule type="dataBar" priority="17">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13">
    <cfRule type="expression" dxfId="5" priority="36">
      <formula>AND(TODAY()&gt;=I$5,TODAY()&lt;J$5)</formula>
    </cfRule>
  </conditionalFormatting>
  <conditionalFormatting sqref="I7:BL13">
    <cfRule type="expression" dxfId="4" priority="30">
      <formula>AND(task_start&lt;=I$5,ROUNDDOWN((task_end-task_start+1)*task_progress,0)+task_start-1&gt;=I$5)</formula>
    </cfRule>
    <cfRule type="expression" dxfId="3" priority="31" stopIfTrue="1">
      <formula>AND(task_end&gt;=I$5,task_start&lt;J$5)</formula>
    </cfRule>
  </conditionalFormatting>
  <conditionalFormatting sqref="I14:BL18">
    <cfRule type="expression" dxfId="2" priority="3">
      <formula>AND(TODAY()&gt;=I$5,TODAY()&lt;J$5)</formula>
    </cfRule>
  </conditionalFormatting>
  <conditionalFormatting sqref="I14:BL18">
    <cfRule type="expression" dxfId="1" priority="1">
      <formula>AND(task_start&lt;=I$5,ROUNDDOWN((task_end-task_start+1)*task_progress,0)+task_start-1&gt;=I$5)</formula>
    </cfRule>
    <cfRule type="expression" dxfId="0" priority="2"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D7:D18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40625" defaultRowHeight="12.75" x14ac:dyDescent="0.2"/>
  <cols>
    <col min="1" max="1" width="87.140625" style="25" customWidth="1"/>
    <col min="2" max="16384" width="9.140625" style="2"/>
  </cols>
  <sheetData>
    <row r="1" spans="1:2" ht="46.5" customHeight="1" x14ac:dyDescent="0.2"/>
    <row r="2" spans="1:2" s="27" customFormat="1" ht="15.75" x14ac:dyDescent="0.25">
      <c r="A2" s="26" t="s">
        <v>26</v>
      </c>
      <c r="B2" s="26"/>
    </row>
    <row r="3" spans="1:2" s="31" customFormat="1" ht="27" customHeight="1" x14ac:dyDescent="0.25">
      <c r="A3" s="48" t="s">
        <v>27</v>
      </c>
      <c r="B3" s="32"/>
    </row>
    <row r="4" spans="1:2" s="28" customFormat="1" ht="26.25" x14ac:dyDescent="0.4">
      <c r="A4" s="29" t="s">
        <v>28</v>
      </c>
    </row>
    <row r="5" spans="1:2" ht="74.099999999999994" customHeight="1" x14ac:dyDescent="0.2">
      <c r="A5" s="30" t="s">
        <v>29</v>
      </c>
    </row>
    <row r="6" spans="1:2" ht="26.25" customHeight="1" x14ac:dyDescent="0.2">
      <c r="A6" s="29" t="s">
        <v>30</v>
      </c>
    </row>
    <row r="7" spans="1:2" s="25" customFormat="1" ht="204.95" customHeight="1" x14ac:dyDescent="0.25">
      <c r="A7" s="34" t="s">
        <v>31</v>
      </c>
    </row>
    <row r="8" spans="1:2" s="28" customFormat="1" ht="26.25" x14ac:dyDescent="0.4">
      <c r="A8" s="29" t="s">
        <v>32</v>
      </c>
    </row>
    <row r="9" spans="1:2" ht="60" x14ac:dyDescent="0.2">
      <c r="A9" s="30" t="s">
        <v>33</v>
      </c>
    </row>
    <row r="10" spans="1:2" s="25" customFormat="1" ht="27.95" customHeight="1" x14ac:dyDescent="0.25">
      <c r="A10" s="33" t="s">
        <v>34</v>
      </c>
    </row>
    <row r="11" spans="1:2" s="28" customFormat="1" ht="26.25" x14ac:dyDescent="0.4">
      <c r="A11" s="29" t="s">
        <v>35</v>
      </c>
    </row>
    <row r="12" spans="1:2" ht="30" x14ac:dyDescent="0.2">
      <c r="A12" s="30" t="s">
        <v>36</v>
      </c>
    </row>
    <row r="13" spans="1:2" s="25" customFormat="1" ht="27.95" customHeight="1" x14ac:dyDescent="0.25">
      <c r="A13" s="33" t="s">
        <v>37</v>
      </c>
    </row>
    <row r="14" spans="1:2" s="28" customFormat="1" ht="26.25" x14ac:dyDescent="0.4">
      <c r="A14" s="29" t="s">
        <v>38</v>
      </c>
    </row>
    <row r="15" spans="1:2" ht="75" customHeight="1" x14ac:dyDescent="0.2">
      <c r="A15" s="30" t="s">
        <v>39</v>
      </c>
    </row>
    <row r="16" spans="1:2" ht="75" x14ac:dyDescent="0.2">
      <c r="A16" s="30" t="s">
        <v>40</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Planilhas</vt:lpstr>
      </vt:variant>
      <vt:variant>
        <vt:i4>2</vt:i4>
      </vt:variant>
      <vt:variant>
        <vt:lpstr>Intervalos Nomeados</vt:lpstr>
      </vt:variant>
      <vt:variant>
        <vt:i4>6</vt:i4>
      </vt:variant>
    </vt:vector>
  </HeadingPairs>
  <TitlesOfParts>
    <vt:vector size="8" baseType="lpstr">
      <vt:lpstr>ProjectSchedule</vt:lpstr>
      <vt:lpstr>About</vt:lpstr>
      <vt:lpstr>Display_Week</vt:lpstr>
      <vt:lpstr>Project_Start</vt:lpstr>
      <vt:lpstr>ProjectSchedule!task_end</vt:lpstr>
      <vt:lpstr>ProjectSchedule!task_progress</vt:lpstr>
      <vt:lpstr>ProjectSchedule!task_start</vt:lpstr>
      <vt:lpstr>ProjectSchedule!Titulos_de_impressao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2022-11-27T17:10:04Z</dcterms:created>
  <dcterms:modified xsi:type="dcterms:W3CDTF">2023-01-15T20:20:18Z</dcterms:modified>
  <cp:category/>
  <cp:contentStatus/>
</cp:coreProperties>
</file>