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d20bfbb39fd3e56/سطح المكتب/"/>
    </mc:Choice>
  </mc:AlternateContent>
  <xr:revisionPtr revIDLastSave="251" documentId="11_F25DC773A252ABDACC104847E99E75085ADE58ED" xr6:coauthVersionLast="47" xr6:coauthVersionMax="47" xr10:uidLastSave="{DB2AF79B-D6DD-40E9-8D70-48FA3A93F40D}"/>
  <bookViews>
    <workbookView xWindow="-120" yWindow="-120" windowWidth="21840" windowHeight="13140" xr2:uid="{00000000-000D-0000-FFFF-FFFF00000000}"/>
  </bookViews>
  <sheets>
    <sheet name="Master" sheetId="1" r:id="rId1"/>
    <sheet name="C" sheetId="2" r:id="rId2"/>
    <sheet name="Age" sheetId="5" r:id="rId3"/>
    <sheet name="Wt" sheetId="6" r:id="rId4"/>
    <sheet name="Ht" sheetId="7" r:id="rId5"/>
    <sheet name="Sur Dur" sheetId="8" r:id="rId6"/>
    <sheet name="TFR" sheetId="9" r:id="rId7"/>
    <sheet name="Morph" sheetId="10" r:id="rId8"/>
    <sheet name="Fen" sheetId="11" r:id="rId9"/>
    <sheet name="NRS1" sheetId="12" r:id="rId10"/>
    <sheet name="NRS2" sheetId="13" r:id="rId11"/>
    <sheet name="NRS3" sheetId="14" r:id="rId12"/>
    <sheet name="NR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E2" i="15"/>
  <c r="F2" i="15"/>
  <c r="G2" i="15"/>
  <c r="H2" i="15"/>
  <c r="I2" i="15"/>
  <c r="J2" i="15"/>
  <c r="K2" i="15"/>
  <c r="L2" i="15"/>
  <c r="M2" i="15"/>
  <c r="N2" i="15"/>
  <c r="D3" i="15"/>
  <c r="E3" i="15"/>
  <c r="F3" i="15"/>
  <c r="G3" i="15"/>
  <c r="H3" i="15"/>
  <c r="I3" i="15"/>
  <c r="J3" i="15"/>
  <c r="K3" i="15"/>
  <c r="L3" i="15"/>
  <c r="M3" i="15"/>
  <c r="N3" i="15"/>
  <c r="D4" i="15"/>
  <c r="E4" i="15"/>
  <c r="F4" i="15"/>
  <c r="G4" i="15"/>
  <c r="H4" i="15"/>
  <c r="I4" i="15"/>
  <c r="J4" i="15"/>
  <c r="K4" i="15"/>
  <c r="L4" i="15"/>
  <c r="M4" i="15"/>
  <c r="N4" i="15"/>
  <c r="D5" i="15"/>
  <c r="E5" i="15"/>
  <c r="F5" i="15"/>
  <c r="G5" i="15"/>
  <c r="H5" i="15"/>
  <c r="I5" i="15"/>
  <c r="J5" i="15"/>
  <c r="K5" i="15"/>
  <c r="L5" i="15"/>
  <c r="M5" i="15"/>
  <c r="N5" i="15"/>
  <c r="D6" i="15"/>
  <c r="E6" i="15"/>
  <c r="F6" i="15"/>
  <c r="G6" i="15"/>
  <c r="H6" i="15"/>
  <c r="I6" i="15"/>
  <c r="J6" i="15"/>
  <c r="K6" i="15"/>
  <c r="L6" i="15"/>
  <c r="M6" i="15"/>
  <c r="N6" i="15"/>
  <c r="D7" i="15"/>
  <c r="E7" i="15"/>
  <c r="F7" i="15"/>
  <c r="G7" i="15"/>
  <c r="H7" i="15"/>
  <c r="I7" i="15"/>
  <c r="J7" i="15"/>
  <c r="K7" i="15"/>
  <c r="L7" i="15"/>
  <c r="M7" i="15"/>
  <c r="N7" i="15"/>
  <c r="K27" i="14"/>
  <c r="L27" i="14"/>
  <c r="M27" i="14"/>
  <c r="K28" i="14"/>
  <c r="L28" i="14"/>
  <c r="M28" i="14"/>
  <c r="D21" i="14"/>
  <c r="E21" i="14"/>
  <c r="F21" i="14"/>
  <c r="G21" i="14"/>
  <c r="H21" i="14"/>
  <c r="I21" i="14"/>
  <c r="J21" i="14"/>
  <c r="K21" i="14"/>
  <c r="L21" i="14"/>
  <c r="M21" i="14"/>
  <c r="D22" i="14"/>
  <c r="E22" i="14"/>
  <c r="F22" i="14"/>
  <c r="G22" i="14"/>
  <c r="H22" i="14"/>
  <c r="I22" i="14"/>
  <c r="J22" i="14"/>
  <c r="K22" i="14"/>
  <c r="L22" i="14"/>
  <c r="M22" i="14"/>
  <c r="D23" i="14"/>
  <c r="E23" i="14"/>
  <c r="F23" i="14"/>
  <c r="G23" i="14"/>
  <c r="H23" i="14"/>
  <c r="I23" i="14"/>
  <c r="J23" i="14"/>
  <c r="K23" i="14"/>
  <c r="L23" i="14"/>
  <c r="M23" i="14"/>
  <c r="C27" i="13"/>
  <c r="D27" i="13"/>
  <c r="E27" i="13"/>
  <c r="F27" i="13"/>
  <c r="G27" i="13"/>
  <c r="H27" i="13"/>
  <c r="I27" i="13"/>
  <c r="J27" i="13"/>
  <c r="K27" i="13"/>
  <c r="L27" i="13"/>
  <c r="M27" i="13"/>
  <c r="C28" i="13"/>
  <c r="D28" i="13"/>
  <c r="E28" i="13"/>
  <c r="F28" i="13"/>
  <c r="G28" i="13"/>
  <c r="H28" i="13"/>
  <c r="I28" i="13"/>
  <c r="J28" i="13"/>
  <c r="K28" i="13"/>
  <c r="L28" i="13"/>
  <c r="M28" i="13"/>
  <c r="C21" i="13"/>
  <c r="D21" i="13"/>
  <c r="E21" i="13"/>
  <c r="F21" i="13"/>
  <c r="G21" i="13"/>
  <c r="H21" i="13"/>
  <c r="I21" i="13"/>
  <c r="J21" i="13"/>
  <c r="K21" i="13"/>
  <c r="L21" i="13"/>
  <c r="M21" i="13"/>
  <c r="C22" i="13"/>
  <c r="D22" i="13"/>
  <c r="E22" i="13"/>
  <c r="F22" i="13"/>
  <c r="G22" i="13"/>
  <c r="H22" i="13"/>
  <c r="I22" i="13"/>
  <c r="J22" i="13"/>
  <c r="K22" i="13"/>
  <c r="L22" i="13"/>
  <c r="M22" i="13"/>
  <c r="C23" i="13"/>
  <c r="D23" i="13"/>
  <c r="E23" i="13"/>
  <c r="F23" i="13"/>
  <c r="G23" i="13"/>
  <c r="H23" i="13"/>
  <c r="I23" i="13"/>
  <c r="J23" i="13"/>
  <c r="K23" i="13"/>
  <c r="L23" i="13"/>
  <c r="M23" i="13"/>
  <c r="C22" i="12"/>
  <c r="D22" i="12"/>
  <c r="E22" i="12"/>
  <c r="F22" i="12"/>
  <c r="G22" i="12"/>
  <c r="H22" i="12"/>
  <c r="I22" i="12"/>
  <c r="J22" i="12"/>
  <c r="K22" i="12"/>
  <c r="L22" i="12"/>
  <c r="M22" i="12"/>
  <c r="C23" i="12"/>
  <c r="D23" i="12"/>
  <c r="E23" i="12"/>
  <c r="F23" i="12"/>
  <c r="G23" i="12"/>
  <c r="H23" i="12"/>
  <c r="I23" i="12"/>
  <c r="J23" i="12"/>
  <c r="K23" i="12"/>
  <c r="L23" i="12"/>
  <c r="M23" i="12"/>
  <c r="C24" i="12"/>
  <c r="D24" i="12"/>
  <c r="E24" i="12"/>
  <c r="F24" i="12"/>
  <c r="G24" i="12"/>
  <c r="H24" i="12"/>
  <c r="I24" i="12"/>
  <c r="J24" i="12"/>
  <c r="K24" i="12"/>
  <c r="L24" i="12"/>
  <c r="M24" i="12"/>
  <c r="C7" i="15"/>
  <c r="C5" i="15"/>
  <c r="C3" i="15"/>
  <c r="J28" i="14"/>
  <c r="I28" i="14"/>
  <c r="H28" i="14"/>
  <c r="G28" i="14"/>
  <c r="F28" i="14"/>
  <c r="E28" i="14"/>
  <c r="D28" i="14"/>
  <c r="C28" i="14"/>
  <c r="B28" i="14"/>
  <c r="J27" i="14"/>
  <c r="I27" i="14"/>
  <c r="H27" i="14"/>
  <c r="G27" i="14"/>
  <c r="F27" i="14"/>
  <c r="E27" i="14"/>
  <c r="D27" i="14"/>
  <c r="C27" i="14"/>
  <c r="B27" i="14"/>
  <c r="C23" i="14"/>
  <c r="B23" i="14"/>
  <c r="C22" i="14"/>
  <c r="B22" i="14"/>
  <c r="C21" i="14"/>
  <c r="B21" i="14"/>
  <c r="C6" i="15" s="1"/>
  <c r="B28" i="13"/>
  <c r="B27" i="13"/>
  <c r="B23" i="13"/>
  <c r="B22" i="13"/>
  <c r="B21" i="13"/>
  <c r="C4" i="15" s="1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B24" i="12"/>
  <c r="B23" i="12"/>
  <c r="B22" i="12"/>
  <c r="C2" i="15" s="1"/>
  <c r="D25" i="11"/>
  <c r="C25" i="11"/>
  <c r="B25" i="11"/>
  <c r="D24" i="11"/>
  <c r="C24" i="11"/>
  <c r="B24" i="11"/>
  <c r="D23" i="11"/>
  <c r="J3" i="11" s="1"/>
  <c r="C23" i="11"/>
  <c r="I3" i="11" s="1"/>
  <c r="B23" i="11"/>
  <c r="D22" i="11"/>
  <c r="J2" i="11" s="1"/>
  <c r="C22" i="11"/>
  <c r="I2" i="11" s="1"/>
  <c r="B22" i="11"/>
  <c r="H2" i="11" s="1"/>
  <c r="H3" i="11"/>
  <c r="G3" i="11"/>
  <c r="G2" i="11"/>
  <c r="J1" i="11"/>
  <c r="I1" i="11"/>
  <c r="H1" i="11"/>
  <c r="D25" i="10"/>
  <c r="C25" i="10"/>
  <c r="B25" i="10"/>
  <c r="D24" i="10"/>
  <c r="C24" i="10"/>
  <c r="B24" i="10"/>
  <c r="D23" i="10"/>
  <c r="J3" i="10" s="1"/>
  <c r="C23" i="10"/>
  <c r="I3" i="10" s="1"/>
  <c r="B23" i="10"/>
  <c r="D22" i="10"/>
  <c r="C22" i="10"/>
  <c r="B22" i="10"/>
  <c r="H2" i="10" s="1"/>
  <c r="H3" i="10"/>
  <c r="G3" i="10"/>
  <c r="J2" i="10"/>
  <c r="I2" i="10"/>
  <c r="G2" i="10"/>
  <c r="J1" i="10"/>
  <c r="I1" i="10"/>
  <c r="H1" i="10"/>
  <c r="D25" i="9"/>
  <c r="C25" i="9"/>
  <c r="B25" i="9"/>
  <c r="D24" i="9"/>
  <c r="C24" i="9"/>
  <c r="B24" i="9"/>
  <c r="D23" i="9"/>
  <c r="C23" i="9"/>
  <c r="I3" i="9" s="1"/>
  <c r="B23" i="9"/>
  <c r="D22" i="9"/>
  <c r="C22" i="9"/>
  <c r="B22" i="9"/>
  <c r="H2" i="9" s="1"/>
  <c r="J3" i="9"/>
  <c r="H3" i="9"/>
  <c r="G3" i="9"/>
  <c r="J2" i="9"/>
  <c r="I2" i="9"/>
  <c r="G2" i="9"/>
  <c r="J1" i="9"/>
  <c r="I1" i="9"/>
  <c r="H1" i="9"/>
  <c r="D25" i="8"/>
  <c r="C25" i="8"/>
  <c r="B25" i="8"/>
  <c r="D24" i="8"/>
  <c r="C24" i="8"/>
  <c r="B24" i="8"/>
  <c r="D23" i="8"/>
  <c r="J3" i="8" s="1"/>
  <c r="C23" i="8"/>
  <c r="I3" i="8" s="1"/>
  <c r="B23" i="8"/>
  <c r="D22" i="8"/>
  <c r="C22" i="8"/>
  <c r="I2" i="8" s="1"/>
  <c r="B22" i="8"/>
  <c r="H2" i="8" s="1"/>
  <c r="H3" i="8"/>
  <c r="G3" i="8"/>
  <c r="J2" i="8"/>
  <c r="G2" i="8"/>
  <c r="J1" i="8"/>
  <c r="I1" i="8"/>
  <c r="H1" i="8"/>
  <c r="D25" i="7"/>
  <c r="C25" i="7"/>
  <c r="B25" i="7"/>
  <c r="D24" i="7"/>
  <c r="C24" i="7"/>
  <c r="B24" i="7"/>
  <c r="D23" i="7"/>
  <c r="C23" i="7"/>
  <c r="I3" i="7" s="1"/>
  <c r="B23" i="7"/>
  <c r="H3" i="7" s="1"/>
  <c r="D22" i="7"/>
  <c r="J2" i="7" s="1"/>
  <c r="C22" i="7"/>
  <c r="B22" i="7"/>
  <c r="H2" i="7" s="1"/>
  <c r="J3" i="7"/>
  <c r="G3" i="7"/>
  <c r="I2" i="7"/>
  <c r="G2" i="7"/>
  <c r="J1" i="7"/>
  <c r="I1" i="7"/>
  <c r="H1" i="7"/>
  <c r="D25" i="6"/>
  <c r="C25" i="6"/>
  <c r="B25" i="6"/>
  <c r="D24" i="6"/>
  <c r="C24" i="6"/>
  <c r="B24" i="6"/>
  <c r="D23" i="6"/>
  <c r="C23" i="6"/>
  <c r="I3" i="6" s="1"/>
  <c r="B23" i="6"/>
  <c r="D22" i="6"/>
  <c r="J2" i="6" s="1"/>
  <c r="C22" i="6"/>
  <c r="I2" i="6" s="1"/>
  <c r="B22" i="6"/>
  <c r="H2" i="6" s="1"/>
  <c r="J3" i="6"/>
  <c r="H3" i="6"/>
  <c r="G3" i="6"/>
  <c r="G2" i="6"/>
  <c r="J1" i="6"/>
  <c r="I1" i="6"/>
  <c r="H1" i="6"/>
  <c r="D25" i="5"/>
  <c r="C25" i="5"/>
  <c r="B25" i="5"/>
  <c r="D24" i="5"/>
  <c r="C24" i="5"/>
  <c r="B24" i="5"/>
  <c r="D23" i="5"/>
  <c r="J3" i="5" s="1"/>
  <c r="C23" i="5"/>
  <c r="I3" i="5" s="1"/>
  <c r="B23" i="5"/>
  <c r="D22" i="5"/>
  <c r="C22" i="5"/>
  <c r="B22" i="5"/>
  <c r="H2" i="5" s="1"/>
  <c r="H3" i="5"/>
  <c r="G3" i="5"/>
  <c r="J2" i="5"/>
  <c r="I2" i="5"/>
  <c r="G2" i="5"/>
  <c r="J1" i="5"/>
  <c r="I1" i="5"/>
  <c r="H1" i="5"/>
</calcChain>
</file>

<file path=xl/sharedStrings.xml><?xml version="1.0" encoding="utf-8"?>
<sst xmlns="http://schemas.openxmlformats.org/spreadsheetml/2006/main" count="363" uniqueCount="65">
  <si>
    <t>N</t>
  </si>
  <si>
    <t>G</t>
  </si>
  <si>
    <t>control G</t>
  </si>
  <si>
    <t xml:space="preserve">ESB </t>
  </si>
  <si>
    <t>ESB+D</t>
  </si>
  <si>
    <t>age</t>
  </si>
  <si>
    <t>weight in kg</t>
  </si>
  <si>
    <t>height in cm</t>
  </si>
  <si>
    <t>surgery duration in min</t>
  </si>
  <si>
    <t>TFR</t>
  </si>
  <si>
    <t>morphine consump</t>
  </si>
  <si>
    <t>fentanyl consump</t>
  </si>
  <si>
    <t>NRS 30min R</t>
  </si>
  <si>
    <t>NRS 30min m</t>
  </si>
  <si>
    <t>NRS 2h R</t>
  </si>
  <si>
    <t>NRS  2h m</t>
  </si>
  <si>
    <t>NRS 4h R</t>
  </si>
  <si>
    <t>NRS 4h m</t>
  </si>
  <si>
    <t>NRS 8h R</t>
  </si>
  <si>
    <t>NRS 8h C</t>
  </si>
  <si>
    <t>NRS 12h R</t>
  </si>
  <si>
    <t>NRS 12h  C</t>
  </si>
  <si>
    <t>NRS 24h R</t>
  </si>
  <si>
    <t>NRS 24h C</t>
  </si>
  <si>
    <t>Mean</t>
  </si>
  <si>
    <t>SD</t>
  </si>
  <si>
    <t>P value</t>
  </si>
  <si>
    <t>Min</t>
  </si>
  <si>
    <t>Max</t>
  </si>
  <si>
    <t>Group N1</t>
  </si>
  <si>
    <t>Group N2</t>
  </si>
  <si>
    <t>Grouo M</t>
  </si>
  <si>
    <t>Age</t>
  </si>
  <si>
    <t>Mean SD</t>
  </si>
  <si>
    <t>26.3 3.47</t>
  </si>
  <si>
    <t>26.78 4.05</t>
  </si>
  <si>
    <t>25.52 4.11</t>
  </si>
  <si>
    <t>Range</t>
  </si>
  <si>
    <t>18-30</t>
  </si>
  <si>
    <t>18-33</t>
  </si>
  <si>
    <t>18-32</t>
  </si>
  <si>
    <t>Control</t>
  </si>
  <si>
    <t>ESB</t>
  </si>
  <si>
    <t>Median</t>
  </si>
  <si>
    <t>Q1</t>
  </si>
  <si>
    <t>Q3</t>
  </si>
  <si>
    <t>IQR</t>
  </si>
  <si>
    <t>2-3</t>
  </si>
  <si>
    <t>1-3</t>
  </si>
  <si>
    <t>P1</t>
  </si>
  <si>
    <t>P2</t>
  </si>
  <si>
    <t>P3</t>
  </si>
  <si>
    <t>ESB + D</t>
  </si>
  <si>
    <t>&lt;0.001</t>
  </si>
  <si>
    <t>NRS 30min M</t>
  </si>
  <si>
    <t>NRS 2h M</t>
  </si>
  <si>
    <t>NRS 4h M</t>
  </si>
  <si>
    <t>NRS 12h C</t>
  </si>
  <si>
    <t>3-5</t>
  </si>
  <si>
    <t>1-2</t>
  </si>
  <si>
    <t>3-4</t>
  </si>
  <si>
    <t>2-4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</si>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</sst>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#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2" fontId="2" fillId="0" borderId="0" xfId="1" applyNumberFormat="1"/>
    <xf numFmtId="0" fontId="0" fillId="2" borderId="0" xfId="0" applyFill="1"/>
    <xf numFmtId="0" fontId="0" fillId="3" borderId="0" xfId="0" applyFill="1"/>
    <xf numFmtId="1" fontId="2" fillId="0" borderId="0" xfId="1" applyNumberFormat="1"/>
    <xf numFmtId="49" fontId="2" fillId="0" borderId="0" xfId="1" applyNumberFormat="1"/>
    <xf numFmtId="164" fontId="4" fillId="0" borderId="1" xfId="2" applyNumberFormat="1" applyFont="1" applyBorder="1" applyAlignment="1">
      <alignment horizontal="right" vertical="top"/>
    </xf>
    <xf numFmtId="164" fontId="4" fillId="0" borderId="2" xfId="2" applyNumberFormat="1" applyFont="1" applyBorder="1" applyAlignment="1">
      <alignment horizontal="right" vertical="top"/>
    </xf>
    <xf numFmtId="165" fontId="4" fillId="0" borderId="2" xfId="2" applyNumberFormat="1" applyFont="1" applyBorder="1" applyAlignment="1">
      <alignment horizontal="right" vertical="top"/>
    </xf>
    <xf numFmtId="0" fontId="3" fillId="0" borderId="0" xfId="2"/>
    <xf numFmtId="164" fontId="4" fillId="0" borderId="1" xfId="3" applyNumberFormat="1" applyFont="1" applyBorder="1" applyAlignment="1">
      <alignment horizontal="right" vertical="top"/>
    </xf>
    <xf numFmtId="164" fontId="4" fillId="0" borderId="3" xfId="4" applyNumberFormat="1" applyFont="1" applyBorder="1" applyAlignment="1">
      <alignment horizontal="right" vertical="top"/>
    </xf>
    <xf numFmtId="166" fontId="2" fillId="0" borderId="0" xfId="1" applyNumberFormat="1"/>
    <xf numFmtId="164" fontId="4" fillId="0" borderId="3" xfId="5" applyNumberFormat="1" applyFont="1" applyBorder="1" applyAlignment="1">
      <alignment horizontal="right" vertical="top"/>
    </xf>
    <xf numFmtId="164" fontId="4" fillId="0" borderId="4" xfId="5" applyNumberFormat="1" applyFont="1" applyBorder="1" applyAlignment="1">
      <alignment horizontal="right" vertical="top"/>
    </xf>
    <xf numFmtId="165" fontId="4" fillId="0" borderId="4" xfId="5" applyNumberFormat="1" applyFont="1" applyBorder="1" applyAlignment="1">
      <alignment horizontal="right" vertical="top"/>
    </xf>
    <xf numFmtId="165" fontId="4" fillId="0" borderId="3" xfId="6" applyNumberFormat="1" applyFont="1" applyBorder="1" applyAlignment="1">
      <alignment horizontal="right" vertical="top"/>
    </xf>
    <xf numFmtId="165" fontId="4" fillId="0" borderId="4" xfId="6" applyNumberFormat="1" applyFont="1" applyBorder="1" applyAlignment="1">
      <alignment horizontal="right" vertical="top"/>
    </xf>
    <xf numFmtId="165" fontId="4" fillId="0" borderId="5" xfId="6" applyNumberFormat="1" applyFont="1" applyBorder="1" applyAlignment="1">
      <alignment horizontal="right" vertical="top"/>
    </xf>
    <xf numFmtId="0" fontId="3" fillId="0" borderId="0" xfId="6"/>
    <xf numFmtId="0" fontId="2" fillId="0" borderId="0" xfId="1" applyAlignment="1">
      <alignment horizontal="center"/>
    </xf>
  </cellXfs>
  <cellStyles count="7">
    <cellStyle name="Normal" xfId="0" builtinId="0"/>
    <cellStyle name="Normal 2" xfId="1" xr:uid="{DD2E7034-8ACB-45C0-8BC7-B495511BB8EF}"/>
    <cellStyle name="Normal_NRS" xfId="6" xr:uid="{60F8B99C-685D-48AF-A786-8EB33B4D0D33}"/>
    <cellStyle name="Normal_VAS" xfId="5" xr:uid="{E8034758-A60F-4C29-890B-5A28592CBAEE}"/>
    <cellStyle name="Normal_VAS1" xfId="2" xr:uid="{8A2D6216-F8D0-4EE3-A4B2-2519BC1D8981}"/>
    <cellStyle name="Normal_VAS2" xfId="3" xr:uid="{E0C68EDE-22F8-4E6B-8358-09B574E252A9}"/>
    <cellStyle name="Normal_VAS3" xfId="4" xr:uid="{B1CDE65F-197D-4BC7-8E75-FE1FB6B82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0E-4D3F-9AB0-A269EA67A55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0E-4D3F-9AB0-A269EA67A55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0E-4D3F-9AB0-A269EA67A551}"/>
              </c:ext>
            </c:extLst>
          </c:dPt>
          <c:errBars>
            <c:errBarType val="both"/>
            <c:errValType val="cust"/>
            <c:noEndCap val="0"/>
            <c:plus>
              <c:numRef>
                <c:f>Age!$H$3:$J$3</c:f>
                <c:numCache>
                  <c:formatCode>General</c:formatCode>
                  <c:ptCount val="3"/>
                  <c:pt idx="0">
                    <c:v>12.820522199726657</c:v>
                  </c:pt>
                  <c:pt idx="1">
                    <c:v>11.922753322266864</c:v>
                  </c:pt>
                  <c:pt idx="2">
                    <c:v>12.271776205100466</c:v>
                  </c:pt>
                </c:numCache>
              </c:numRef>
            </c:plus>
            <c:minus>
              <c:numRef>
                <c:f>Age!$H$3:$J$3</c:f>
                <c:numCache>
                  <c:formatCode>General</c:formatCode>
                  <c:ptCount val="3"/>
                  <c:pt idx="0">
                    <c:v>12.820522199726657</c:v>
                  </c:pt>
                  <c:pt idx="1">
                    <c:v>11.922753322266864</c:v>
                  </c:pt>
                  <c:pt idx="2">
                    <c:v>12.271776205100466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Age!$H$1:$J$1</c:f>
              <c:strCache>
                <c:ptCount val="3"/>
                <c:pt idx="0">
                  <c:v>Control</c:v>
                </c:pt>
                <c:pt idx="1">
                  <c:v>ESB</c:v>
                </c:pt>
                <c:pt idx="2">
                  <c:v>ESB + D</c:v>
                </c:pt>
              </c:strCache>
            </c:strRef>
          </c:cat>
          <c:val>
            <c:numRef>
              <c:f>Age!$H$2:$J$2</c:f>
              <c:numCache>
                <c:formatCode>General</c:formatCode>
                <c:ptCount val="3"/>
                <c:pt idx="0">
                  <c:v>47.95</c:v>
                </c:pt>
                <c:pt idx="1">
                  <c:v>49.526315789473685</c:v>
                </c:pt>
                <c:pt idx="2">
                  <c:v>49.473684210526315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E-4D3F-9AB0-A269EA67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84000"/>
        <c:axId val="144999432"/>
      </c:barChart>
      <c:catAx>
        <c:axId val="338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9432"/>
        <c:crosses val="autoZero"/>
        <c:auto val="1"/>
        <c:lblAlgn val="ctr"/>
        <c:lblOffset val="100"/>
        <c:noMultiLvlLbl val="0"/>
      </c:catAx>
      <c:valAx>
        <c:axId val="1449994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'NRS3'!$B$1:$M$1</c:f>
              <c:strCache>
                <c:ptCount val="12"/>
                <c:pt idx="0">
                  <c:v>NRS 30min R</c:v>
                </c:pt>
                <c:pt idx="1">
                  <c:v>NRS 30min M</c:v>
                </c:pt>
                <c:pt idx="2">
                  <c:v>NRS 2h R</c:v>
                </c:pt>
                <c:pt idx="3">
                  <c:v>NRS 2h M</c:v>
                </c:pt>
                <c:pt idx="4">
                  <c:v>NRS 4h R</c:v>
                </c:pt>
                <c:pt idx="5">
                  <c:v>NRS 4h M</c:v>
                </c:pt>
                <c:pt idx="6">
                  <c:v>NRS 8h R</c:v>
                </c:pt>
                <c:pt idx="7">
                  <c:v>NRS 8h C</c:v>
                </c:pt>
                <c:pt idx="8">
                  <c:v>NRS 12h R</c:v>
                </c:pt>
                <c:pt idx="9">
                  <c:v>NRS 12h C</c:v>
                </c:pt>
                <c:pt idx="10">
                  <c:v>NRS 24h R</c:v>
                </c:pt>
                <c:pt idx="11">
                  <c:v>NRS 24h C</c:v>
                </c:pt>
              </c:strCache>
            </c:strRef>
          </c:cat>
          <c:val>
            <c:numRef>
              <c:f>'NRS3'!$B$21:$M$21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F-4B3D-BD60-6918A1CB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995528"/>
        <c:axId val="329995200"/>
      </c:barChart>
      <c:catAx>
        <c:axId val="3299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200"/>
        <c:crosses val="autoZero"/>
        <c:auto val="1"/>
        <c:lblAlgn val="ctr"/>
        <c:lblOffset val="100"/>
        <c:noMultiLvlLbl val="0"/>
      </c:catAx>
      <c:valAx>
        <c:axId val="329995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'NRS1'!$B$1:$M$1</c:f>
              <c:strCache>
                <c:ptCount val="12"/>
                <c:pt idx="0">
                  <c:v>NRS 30min R</c:v>
                </c:pt>
                <c:pt idx="1">
                  <c:v>NRS 30min M</c:v>
                </c:pt>
                <c:pt idx="2">
                  <c:v>NRS 2h R</c:v>
                </c:pt>
                <c:pt idx="3">
                  <c:v>NRS 2h M</c:v>
                </c:pt>
                <c:pt idx="4">
                  <c:v>NRS 4h R</c:v>
                </c:pt>
                <c:pt idx="5">
                  <c:v>NRS 4h M</c:v>
                </c:pt>
                <c:pt idx="6">
                  <c:v>NRS 8h R</c:v>
                </c:pt>
                <c:pt idx="7">
                  <c:v>NRS 8h C</c:v>
                </c:pt>
                <c:pt idx="8">
                  <c:v>NRS 12h R</c:v>
                </c:pt>
                <c:pt idx="9">
                  <c:v>NRS 12h C</c:v>
                </c:pt>
                <c:pt idx="10">
                  <c:v>NRS 24h R</c:v>
                </c:pt>
                <c:pt idx="11">
                  <c:v>NRS 24h C</c:v>
                </c:pt>
              </c:strCache>
            </c:strRef>
          </c:cat>
          <c:val>
            <c:numRef>
              <c:f>'NRS1'!$B$22:$M$22</c:f>
              <c:numCache>
                <c:formatCode>0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8-4C8F-9746-9847CB6499C0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'NRS2'!$B$1:$M$1</c:f>
              <c:strCache>
                <c:ptCount val="12"/>
                <c:pt idx="0">
                  <c:v>NRS 30min R</c:v>
                </c:pt>
                <c:pt idx="1">
                  <c:v>NRS 30min M</c:v>
                </c:pt>
                <c:pt idx="2">
                  <c:v>NRS 2h R</c:v>
                </c:pt>
                <c:pt idx="3">
                  <c:v>NRS 2h M</c:v>
                </c:pt>
                <c:pt idx="4">
                  <c:v>NRS 4h R</c:v>
                </c:pt>
                <c:pt idx="5">
                  <c:v>NRS 4h M</c:v>
                </c:pt>
                <c:pt idx="6">
                  <c:v>NRS 8h R</c:v>
                </c:pt>
                <c:pt idx="7">
                  <c:v>NRS 8h C</c:v>
                </c:pt>
                <c:pt idx="8">
                  <c:v>NRS 12h R</c:v>
                </c:pt>
                <c:pt idx="9">
                  <c:v>NRS 12h C</c:v>
                </c:pt>
                <c:pt idx="10">
                  <c:v>NRS 24h R</c:v>
                </c:pt>
                <c:pt idx="11">
                  <c:v>NRS 24h C</c:v>
                </c:pt>
              </c:strCache>
            </c:strRef>
          </c:cat>
          <c:val>
            <c:numRef>
              <c:f>'NRS2'!$B$21:$M$21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8-4C8F-9746-9847CB6499C0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'NRS3'!$B$1:$M$1</c:f>
              <c:strCache>
                <c:ptCount val="12"/>
                <c:pt idx="0">
                  <c:v>NRS 30min R</c:v>
                </c:pt>
                <c:pt idx="1">
                  <c:v>NRS 30min M</c:v>
                </c:pt>
                <c:pt idx="2">
                  <c:v>NRS 2h R</c:v>
                </c:pt>
                <c:pt idx="3">
                  <c:v>NRS 2h M</c:v>
                </c:pt>
                <c:pt idx="4">
                  <c:v>NRS 4h R</c:v>
                </c:pt>
                <c:pt idx="5">
                  <c:v>NRS 4h M</c:v>
                </c:pt>
                <c:pt idx="6">
                  <c:v>NRS 8h R</c:v>
                </c:pt>
                <c:pt idx="7">
                  <c:v>NRS 8h C</c:v>
                </c:pt>
                <c:pt idx="8">
                  <c:v>NRS 12h R</c:v>
                </c:pt>
                <c:pt idx="9">
                  <c:v>NRS 12h C</c:v>
                </c:pt>
                <c:pt idx="10">
                  <c:v>NRS 24h R</c:v>
                </c:pt>
                <c:pt idx="11">
                  <c:v>NRS 24h C</c:v>
                </c:pt>
              </c:strCache>
            </c:strRef>
          </c:cat>
          <c:val>
            <c:numRef>
              <c:f>'NRS3'!$B$21:$M$21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8-4C8F-9746-9847CB64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995528"/>
        <c:axId val="329995200"/>
      </c:barChart>
      <c:catAx>
        <c:axId val="3299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200"/>
        <c:crosses val="autoZero"/>
        <c:auto val="1"/>
        <c:lblAlgn val="ctr"/>
        <c:lblOffset val="100"/>
        <c:noMultiLvlLbl val="0"/>
      </c:catAx>
      <c:valAx>
        <c:axId val="329995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5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18-4883-9761-FC49C3CFE47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18-4883-9761-FC49C3CFE47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18-4883-9761-FC49C3CFE476}"/>
              </c:ext>
            </c:extLst>
          </c:dPt>
          <c:errBars>
            <c:errBarType val="both"/>
            <c:errValType val="cust"/>
            <c:noEndCap val="0"/>
            <c:plus>
              <c:numRef>
                <c:f>Wt!$H$3:$J$3</c:f>
                <c:numCache>
                  <c:formatCode>General</c:formatCode>
                  <c:ptCount val="3"/>
                  <c:pt idx="0">
                    <c:v>10.707965554473438</c:v>
                  </c:pt>
                  <c:pt idx="1">
                    <c:v>10.706067580626209</c:v>
                  </c:pt>
                  <c:pt idx="2">
                    <c:v>10.144569024939109</c:v>
                  </c:pt>
                </c:numCache>
              </c:numRef>
            </c:plus>
            <c:minus>
              <c:numRef>
                <c:f>Wt!$H$3:$J$3</c:f>
                <c:numCache>
                  <c:formatCode>General</c:formatCode>
                  <c:ptCount val="3"/>
                  <c:pt idx="0">
                    <c:v>10.707965554473438</c:v>
                  </c:pt>
                  <c:pt idx="1">
                    <c:v>10.706067580626209</c:v>
                  </c:pt>
                  <c:pt idx="2">
                    <c:v>10.144569024939109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Wt!$H$1:$J$1</c:f>
              <c:strCache>
                <c:ptCount val="3"/>
                <c:pt idx="0">
                  <c:v>Control</c:v>
                </c:pt>
                <c:pt idx="1">
                  <c:v>ESB</c:v>
                </c:pt>
                <c:pt idx="2">
                  <c:v>ESB + D</c:v>
                </c:pt>
              </c:strCache>
            </c:strRef>
          </c:cat>
          <c:val>
            <c:numRef>
              <c:f>Wt!$H$2:$J$2</c:f>
              <c:numCache>
                <c:formatCode>General</c:formatCode>
                <c:ptCount val="3"/>
                <c:pt idx="0">
                  <c:v>79.150000000000006</c:v>
                </c:pt>
                <c:pt idx="1">
                  <c:v>78.78947368421052</c:v>
                </c:pt>
                <c:pt idx="2">
                  <c:v>79.368421052631575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18-4883-9761-FC49C3CFE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84000"/>
        <c:axId val="144999432"/>
      </c:barChart>
      <c:catAx>
        <c:axId val="338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9432"/>
        <c:crosses val="autoZero"/>
        <c:auto val="1"/>
        <c:lblAlgn val="ctr"/>
        <c:lblOffset val="100"/>
        <c:noMultiLvlLbl val="0"/>
      </c:catAx>
      <c:valAx>
        <c:axId val="1449994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F3-475D-8601-3898E6A2B26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F3-475D-8601-3898E6A2B26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F3-475D-8601-3898E6A2B26E}"/>
              </c:ext>
            </c:extLst>
          </c:dPt>
          <c:errBars>
            <c:errBarType val="both"/>
            <c:errValType val="cust"/>
            <c:noEndCap val="0"/>
            <c:plus>
              <c:numRef>
                <c:f>Ht!$H$3:$J$3</c:f>
                <c:numCache>
                  <c:formatCode>General</c:formatCode>
                  <c:ptCount val="3"/>
                  <c:pt idx="0">
                    <c:v>4.8804119757077444</c:v>
                  </c:pt>
                  <c:pt idx="1">
                    <c:v>5.091559349372953</c:v>
                  </c:pt>
                  <c:pt idx="2">
                    <c:v>5.6893251842930868</c:v>
                  </c:pt>
                </c:numCache>
              </c:numRef>
            </c:plus>
            <c:minus>
              <c:numRef>
                <c:f>Ht!$H$3:$J$3</c:f>
                <c:numCache>
                  <c:formatCode>General</c:formatCode>
                  <c:ptCount val="3"/>
                  <c:pt idx="0">
                    <c:v>4.8804119757077444</c:v>
                  </c:pt>
                  <c:pt idx="1">
                    <c:v>5.091559349372953</c:v>
                  </c:pt>
                  <c:pt idx="2">
                    <c:v>5.6893251842930868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Ht!$H$1:$J$1</c:f>
              <c:strCache>
                <c:ptCount val="3"/>
                <c:pt idx="0">
                  <c:v>Control</c:v>
                </c:pt>
                <c:pt idx="1">
                  <c:v>ESB</c:v>
                </c:pt>
                <c:pt idx="2">
                  <c:v>ESB + D</c:v>
                </c:pt>
              </c:strCache>
            </c:strRef>
          </c:cat>
          <c:val>
            <c:numRef>
              <c:f>Ht!$H$2:$J$2</c:f>
              <c:numCache>
                <c:formatCode>General</c:formatCode>
                <c:ptCount val="3"/>
                <c:pt idx="0">
                  <c:v>159.15</c:v>
                </c:pt>
                <c:pt idx="1">
                  <c:v>159.42105263157896</c:v>
                </c:pt>
                <c:pt idx="2">
                  <c:v>161.42105263157896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F3-475D-8601-3898E6A2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84000"/>
        <c:axId val="144999432"/>
      </c:barChart>
      <c:catAx>
        <c:axId val="338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9432"/>
        <c:crosses val="autoZero"/>
        <c:auto val="1"/>
        <c:lblAlgn val="ctr"/>
        <c:lblOffset val="100"/>
        <c:noMultiLvlLbl val="0"/>
      </c:catAx>
      <c:valAx>
        <c:axId val="1449994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2F-48D0-83AD-A1C732B7A99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2F-48D0-83AD-A1C732B7A99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2F-48D0-83AD-A1C732B7A997}"/>
              </c:ext>
            </c:extLst>
          </c:dPt>
          <c:errBars>
            <c:errBarType val="both"/>
            <c:errValType val="cust"/>
            <c:noEndCap val="0"/>
            <c:plus>
              <c:numRef>
                <c:f>'Sur Dur'!$H$3:$J$3</c:f>
                <c:numCache>
                  <c:formatCode>General</c:formatCode>
                  <c:ptCount val="3"/>
                  <c:pt idx="0">
                    <c:v>22.004784168807234</c:v>
                  </c:pt>
                  <c:pt idx="1">
                    <c:v>19.451544234312472</c:v>
                  </c:pt>
                  <c:pt idx="2">
                    <c:v>17.116730299340208</c:v>
                  </c:pt>
                </c:numCache>
              </c:numRef>
            </c:plus>
            <c:minus>
              <c:numRef>
                <c:f>'Sur Dur'!$H$3:$J$3</c:f>
                <c:numCache>
                  <c:formatCode>General</c:formatCode>
                  <c:ptCount val="3"/>
                  <c:pt idx="0">
                    <c:v>22.004784168807234</c:v>
                  </c:pt>
                  <c:pt idx="1">
                    <c:v>19.451544234312472</c:v>
                  </c:pt>
                  <c:pt idx="2">
                    <c:v>17.116730299340208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'Sur Dur'!$H$1:$J$1</c:f>
              <c:strCache>
                <c:ptCount val="3"/>
                <c:pt idx="0">
                  <c:v>Control</c:v>
                </c:pt>
                <c:pt idx="1">
                  <c:v>ESB</c:v>
                </c:pt>
                <c:pt idx="2">
                  <c:v>ESB + D</c:v>
                </c:pt>
              </c:strCache>
            </c:strRef>
          </c:cat>
          <c:val>
            <c:numRef>
              <c:f>'Sur Dur'!$H$2:$J$2</c:f>
              <c:numCache>
                <c:formatCode>General</c:formatCode>
                <c:ptCount val="3"/>
                <c:pt idx="0">
                  <c:v>100</c:v>
                </c:pt>
                <c:pt idx="1">
                  <c:v>96.84210526315789</c:v>
                </c:pt>
                <c:pt idx="2">
                  <c:v>95.263157894736835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2F-48D0-83AD-A1C732B7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84000"/>
        <c:axId val="144999432"/>
      </c:barChart>
      <c:catAx>
        <c:axId val="338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9432"/>
        <c:crosses val="autoZero"/>
        <c:auto val="1"/>
        <c:lblAlgn val="ctr"/>
        <c:lblOffset val="100"/>
        <c:noMultiLvlLbl val="0"/>
      </c:catAx>
      <c:valAx>
        <c:axId val="1449994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Surgery duration</a:t>
                </a:r>
                <a:r>
                  <a:rPr lang="en-US" baseline="0"/>
                  <a:t> 9min)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93-4583-A970-71C8E3FCF89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93-4583-A970-71C8E3FCF89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93-4583-A970-71C8E3FCF894}"/>
              </c:ext>
            </c:extLst>
          </c:dPt>
          <c:errBars>
            <c:errBarType val="both"/>
            <c:errValType val="cust"/>
            <c:noEndCap val="0"/>
            <c:plus>
              <c:numRef>
                <c:f>TFR!$H$3:$J$3</c:f>
                <c:numCache>
                  <c:formatCode>General</c:formatCode>
                  <c:ptCount val="3"/>
                  <c:pt idx="0">
                    <c:v>20.319811437169029</c:v>
                  </c:pt>
                  <c:pt idx="1">
                    <c:v>102.16086386314066</c:v>
                  </c:pt>
                  <c:pt idx="2">
                    <c:v>140.98235134871618</c:v>
                  </c:pt>
                </c:numCache>
              </c:numRef>
            </c:plus>
            <c:minus>
              <c:numRef>
                <c:f>TFR!$H$3:$J$3</c:f>
                <c:numCache>
                  <c:formatCode>General</c:formatCode>
                  <c:ptCount val="3"/>
                  <c:pt idx="0">
                    <c:v>20.319811437169029</c:v>
                  </c:pt>
                  <c:pt idx="1">
                    <c:v>102.16086386314066</c:v>
                  </c:pt>
                  <c:pt idx="2">
                    <c:v>140.98235134871618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TFR!$H$1:$J$1</c:f>
              <c:strCache>
                <c:ptCount val="3"/>
                <c:pt idx="0">
                  <c:v>Control</c:v>
                </c:pt>
                <c:pt idx="1">
                  <c:v>ESB</c:v>
                </c:pt>
                <c:pt idx="2">
                  <c:v>ESB + D</c:v>
                </c:pt>
              </c:strCache>
            </c:strRef>
          </c:cat>
          <c:val>
            <c:numRef>
              <c:f>TFR!$H$2:$J$2</c:f>
              <c:numCache>
                <c:formatCode>General</c:formatCode>
                <c:ptCount val="3"/>
                <c:pt idx="0">
                  <c:v>50.5</c:v>
                </c:pt>
                <c:pt idx="1">
                  <c:v>254.21052631578948</c:v>
                </c:pt>
                <c:pt idx="2">
                  <c:v>452.63157894736844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93-4583-A970-71C8E3FC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84000"/>
        <c:axId val="144999432"/>
      </c:barChart>
      <c:catAx>
        <c:axId val="338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9432"/>
        <c:crosses val="autoZero"/>
        <c:auto val="1"/>
        <c:lblAlgn val="ctr"/>
        <c:lblOffset val="100"/>
        <c:noMultiLvlLbl val="0"/>
      </c:catAx>
      <c:valAx>
        <c:axId val="1449994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41-42FB-B204-7D97A20F7B1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41-42FB-B204-7D97A20F7B1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841-42FB-B204-7D97A20F7B1B}"/>
              </c:ext>
            </c:extLst>
          </c:dPt>
          <c:errBars>
            <c:errBarType val="both"/>
            <c:errValType val="cust"/>
            <c:noEndCap val="0"/>
            <c:plus>
              <c:numRef>
                <c:f>Morph!$H$3:$J$3</c:f>
                <c:numCache>
                  <c:formatCode>General</c:formatCode>
                  <c:ptCount val="3"/>
                  <c:pt idx="0">
                    <c:v>10.454286454041608</c:v>
                  </c:pt>
                  <c:pt idx="1">
                    <c:v>8.7362255824183368</c:v>
                  </c:pt>
                  <c:pt idx="2">
                    <c:v>5.6790370652342199</c:v>
                  </c:pt>
                </c:numCache>
              </c:numRef>
            </c:plus>
            <c:minus>
              <c:numRef>
                <c:f>Morph!$H$3:$J$3</c:f>
                <c:numCache>
                  <c:formatCode>General</c:formatCode>
                  <c:ptCount val="3"/>
                  <c:pt idx="0">
                    <c:v>10.454286454041608</c:v>
                  </c:pt>
                  <c:pt idx="1">
                    <c:v>8.7362255824183368</c:v>
                  </c:pt>
                  <c:pt idx="2">
                    <c:v>5.6790370652342199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Morph!$H$1:$J$1</c:f>
              <c:strCache>
                <c:ptCount val="3"/>
                <c:pt idx="0">
                  <c:v>Control</c:v>
                </c:pt>
                <c:pt idx="1">
                  <c:v>ESB</c:v>
                </c:pt>
                <c:pt idx="2">
                  <c:v>ESB + D</c:v>
                </c:pt>
              </c:strCache>
            </c:strRef>
          </c:cat>
          <c:val>
            <c:numRef>
              <c:f>Morph!$H$2:$J$2</c:f>
              <c:numCache>
                <c:formatCode>General</c:formatCode>
                <c:ptCount val="3"/>
                <c:pt idx="0">
                  <c:v>23.15</c:v>
                </c:pt>
                <c:pt idx="1">
                  <c:v>18.105263157894736</c:v>
                </c:pt>
                <c:pt idx="2">
                  <c:v>11.842105263157896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1-42FB-B204-7D97A20F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84000"/>
        <c:axId val="144999432"/>
      </c:barChart>
      <c:catAx>
        <c:axId val="338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9432"/>
        <c:crosses val="autoZero"/>
        <c:auto val="1"/>
        <c:lblAlgn val="ctr"/>
        <c:lblOffset val="100"/>
        <c:noMultiLvlLbl val="0"/>
      </c:catAx>
      <c:valAx>
        <c:axId val="1449994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Morphine consump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F9-4683-9736-E0CDA42D086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F9-4683-9736-E0CDA42D086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F9-4683-9736-E0CDA42D0868}"/>
              </c:ext>
            </c:extLst>
          </c:dPt>
          <c:errBars>
            <c:errBarType val="both"/>
            <c:errValType val="cust"/>
            <c:noEndCap val="0"/>
            <c:plus>
              <c:numRef>
                <c:f>Fen!$H$3:$J$3</c:f>
                <c:numCache>
                  <c:formatCode>General</c:formatCode>
                  <c:ptCount val="3"/>
                  <c:pt idx="0">
                    <c:v>75.621982323437649</c:v>
                  </c:pt>
                  <c:pt idx="1">
                    <c:v>41.563029005559258</c:v>
                  </c:pt>
                  <c:pt idx="2">
                    <c:v>39.507198248550772</c:v>
                  </c:pt>
                </c:numCache>
              </c:numRef>
            </c:plus>
            <c:minus>
              <c:numRef>
                <c:f>Fen!$H$3:$J$3</c:f>
                <c:numCache>
                  <c:formatCode>General</c:formatCode>
                  <c:ptCount val="3"/>
                  <c:pt idx="0">
                    <c:v>75.621982323437649</c:v>
                  </c:pt>
                  <c:pt idx="1">
                    <c:v>41.563029005559258</c:v>
                  </c:pt>
                  <c:pt idx="2">
                    <c:v>39.507198248550772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Fen!$H$1:$J$1</c:f>
              <c:strCache>
                <c:ptCount val="3"/>
                <c:pt idx="0">
                  <c:v>Control</c:v>
                </c:pt>
                <c:pt idx="1">
                  <c:v>ESB</c:v>
                </c:pt>
                <c:pt idx="2">
                  <c:v>ESB + D</c:v>
                </c:pt>
              </c:strCache>
            </c:strRef>
          </c:cat>
          <c:val>
            <c:numRef>
              <c:f>Fen!$H$2:$J$2</c:f>
              <c:numCache>
                <c:formatCode>General</c:formatCode>
                <c:ptCount val="3"/>
                <c:pt idx="0">
                  <c:v>201.5</c:v>
                </c:pt>
                <c:pt idx="1">
                  <c:v>129.47368421052633</c:v>
                </c:pt>
                <c:pt idx="2">
                  <c:v>119.47368421052632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F9-4683-9736-E0CDA42D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784000"/>
        <c:axId val="144999432"/>
      </c:barChart>
      <c:catAx>
        <c:axId val="338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9432"/>
        <c:crosses val="autoZero"/>
        <c:auto val="1"/>
        <c:lblAlgn val="ctr"/>
        <c:lblOffset val="100"/>
        <c:noMultiLvlLbl val="0"/>
      </c:catAx>
      <c:valAx>
        <c:axId val="1449994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Morphine consump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'NRS1'!$B$1:$M$1</c:f>
              <c:strCache>
                <c:ptCount val="12"/>
                <c:pt idx="0">
                  <c:v>NRS 30min R</c:v>
                </c:pt>
                <c:pt idx="1">
                  <c:v>NRS 30min M</c:v>
                </c:pt>
                <c:pt idx="2">
                  <c:v>NRS 2h R</c:v>
                </c:pt>
                <c:pt idx="3">
                  <c:v>NRS 2h M</c:v>
                </c:pt>
                <c:pt idx="4">
                  <c:v>NRS 4h R</c:v>
                </c:pt>
                <c:pt idx="5">
                  <c:v>NRS 4h M</c:v>
                </c:pt>
                <c:pt idx="6">
                  <c:v>NRS 8h R</c:v>
                </c:pt>
                <c:pt idx="7">
                  <c:v>NRS 8h C</c:v>
                </c:pt>
                <c:pt idx="8">
                  <c:v>NRS 12h R</c:v>
                </c:pt>
                <c:pt idx="9">
                  <c:v>NRS 12h C</c:v>
                </c:pt>
                <c:pt idx="10">
                  <c:v>NRS 24h R</c:v>
                </c:pt>
                <c:pt idx="11">
                  <c:v>NRS 24h C</c:v>
                </c:pt>
              </c:strCache>
            </c:strRef>
          </c:cat>
          <c:val>
            <c:numRef>
              <c:f>'NRS1'!$B$22:$M$22</c:f>
              <c:numCache>
                <c:formatCode>0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07B-9918-4990DF4A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9995528"/>
        <c:axId val="329995200"/>
      </c:barChart>
      <c:catAx>
        <c:axId val="3299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200"/>
        <c:crosses val="autoZero"/>
        <c:auto val="1"/>
        <c:lblAlgn val="ctr"/>
        <c:lblOffset val="100"/>
        <c:noMultiLvlLbl val="0"/>
      </c:catAx>
      <c:valAx>
        <c:axId val="329995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'NRS2'!$B$1:$M$1</c:f>
              <c:strCache>
                <c:ptCount val="12"/>
                <c:pt idx="0">
                  <c:v>NRS 30min R</c:v>
                </c:pt>
                <c:pt idx="1">
                  <c:v>NRS 30min M</c:v>
                </c:pt>
                <c:pt idx="2">
                  <c:v>NRS 2h R</c:v>
                </c:pt>
                <c:pt idx="3">
                  <c:v>NRS 2h M</c:v>
                </c:pt>
                <c:pt idx="4">
                  <c:v>NRS 4h R</c:v>
                </c:pt>
                <c:pt idx="5">
                  <c:v>NRS 4h M</c:v>
                </c:pt>
                <c:pt idx="6">
                  <c:v>NRS 8h R</c:v>
                </c:pt>
                <c:pt idx="7">
                  <c:v>NRS 8h C</c:v>
                </c:pt>
                <c:pt idx="8">
                  <c:v>NRS 12h R</c:v>
                </c:pt>
                <c:pt idx="9">
                  <c:v>NRS 12h C</c:v>
                </c:pt>
                <c:pt idx="10">
                  <c:v>NRS 24h R</c:v>
                </c:pt>
                <c:pt idx="11">
                  <c:v>NRS 24h C</c:v>
                </c:pt>
              </c:strCache>
            </c:strRef>
          </c:cat>
          <c:val>
            <c:numRef>
              <c:f>'NRS2'!$B$21:$M$21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0-4606-8D1D-3C47B94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995528"/>
        <c:axId val="329995200"/>
      </c:barChart>
      <c:catAx>
        <c:axId val="3299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200"/>
        <c:crosses val="autoZero"/>
        <c:auto val="1"/>
        <c:lblAlgn val="ctr"/>
        <c:lblOffset val="100"/>
        <c:noMultiLvlLbl val="0"/>
      </c:catAx>
      <c:valAx>
        <c:axId val="329995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128587</xdr:rowOff>
    </xdr:from>
    <xdr:to>
      <xdr:col>12</xdr:col>
      <xdr:colOff>219075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4F624-C42B-4A8F-A434-07BE03AA7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29</xdr:row>
      <xdr:rowOff>157162</xdr:rowOff>
    </xdr:from>
    <xdr:to>
      <xdr:col>13</xdr:col>
      <xdr:colOff>400050</xdr:colOff>
      <xdr:row>44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9BCAD-4810-4EF8-B0DC-5C382C0E3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12</xdr:row>
      <xdr:rowOff>9525</xdr:rowOff>
    </xdr:from>
    <xdr:to>
      <xdr:col>20</xdr:col>
      <xdr:colOff>9525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93B1A-15F2-4E76-85B1-B2D9C6B01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128587</xdr:rowOff>
    </xdr:from>
    <xdr:to>
      <xdr:col>12</xdr:col>
      <xdr:colOff>219075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E3FC-86CE-46D2-9DAC-8420BA80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128587</xdr:rowOff>
    </xdr:from>
    <xdr:to>
      <xdr:col>12</xdr:col>
      <xdr:colOff>219075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B1B9F-3912-4742-8FC1-D5C03C755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128587</xdr:rowOff>
    </xdr:from>
    <xdr:to>
      <xdr:col>12</xdr:col>
      <xdr:colOff>219075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74AAE-55A4-4CEC-8883-9390F1349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128587</xdr:rowOff>
    </xdr:from>
    <xdr:to>
      <xdr:col>12</xdr:col>
      <xdr:colOff>219075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FB9C1-1526-4FC5-8069-A0EC5A53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128587</xdr:rowOff>
    </xdr:from>
    <xdr:to>
      <xdr:col>12</xdr:col>
      <xdr:colOff>219075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35157-876A-49A3-9BA1-7CA87C5D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128587</xdr:rowOff>
    </xdr:from>
    <xdr:to>
      <xdr:col>12</xdr:col>
      <xdr:colOff>219075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7A79C-1439-438B-9032-EBF13D952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26</xdr:row>
      <xdr:rowOff>157162</xdr:rowOff>
    </xdr:from>
    <xdr:to>
      <xdr:col>18</xdr:col>
      <xdr:colOff>600074</xdr:colOff>
      <xdr:row>41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E3D84-8F3A-44EC-A208-ACF5A8B0D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29</xdr:row>
      <xdr:rowOff>157162</xdr:rowOff>
    </xdr:from>
    <xdr:to>
      <xdr:col>13</xdr:col>
      <xdr:colOff>400050</xdr:colOff>
      <xdr:row>44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92129-60D0-4FD9-B76B-D33DA0CDA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abSelected="1" topLeftCell="A36" zoomScale="120" zoomScaleNormal="120" workbookViewId="0">
      <selection activeCell="N51" sqref="N51"/>
    </sheetView>
  </sheetViews>
  <sheetFormatPr defaultRowHeight="15" x14ac:dyDescent="0.25"/>
  <cols>
    <col min="11" max="11" width="11.28515625" customWidth="1"/>
    <col min="12" max="12" width="11.42578125" customWidth="1"/>
  </cols>
  <sheetData>
    <row r="1" spans="1:22" x14ac:dyDescent="0.25">
      <c r="A1" t="s">
        <v>0</v>
      </c>
      <c r="B1" t="s">
        <v>1</v>
      </c>
      <c r="C1" t="s">
        <v>5</v>
      </c>
      <c r="D1" t="s">
        <v>62</v>
      </c>
      <c r="E1" t="s">
        <v>6</v>
      </c>
      <c r="F1" t="s">
        <v>7</v>
      </c>
      <c r="G1" t="s">
        <v>8</v>
      </c>
      <c r="H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</row>
    <row r="2" spans="1:22" x14ac:dyDescent="0.25">
      <c r="A2">
        <v>1</v>
      </c>
      <c r="B2">
        <v>1</v>
      </c>
      <c r="C2">
        <v>61</v>
      </c>
      <c r="D2" t="s">
        <v>63</v>
      </c>
      <c r="E2">
        <v>80</v>
      </c>
      <c r="F2">
        <v>165</v>
      </c>
      <c r="G2">
        <v>100</v>
      </c>
      <c r="H2">
        <v>25</v>
      </c>
      <c r="I2">
        <v>25</v>
      </c>
      <c r="J2">
        <v>200</v>
      </c>
      <c r="K2">
        <v>3</v>
      </c>
      <c r="L2">
        <v>6</v>
      </c>
      <c r="M2">
        <v>2</v>
      </c>
      <c r="N2">
        <v>4</v>
      </c>
      <c r="O2">
        <v>2</v>
      </c>
      <c r="P2">
        <v>5</v>
      </c>
      <c r="Q2">
        <v>2</v>
      </c>
      <c r="R2">
        <v>4</v>
      </c>
      <c r="S2">
        <v>3</v>
      </c>
      <c r="T2">
        <v>6</v>
      </c>
      <c r="U2">
        <v>3</v>
      </c>
      <c r="V2">
        <v>4</v>
      </c>
    </row>
    <row r="3" spans="1:22" x14ac:dyDescent="0.25">
      <c r="A3">
        <v>2</v>
      </c>
      <c r="B3">
        <v>1</v>
      </c>
      <c r="C3">
        <v>55</v>
      </c>
      <c r="D3" t="s">
        <v>64</v>
      </c>
      <c r="E3">
        <v>65</v>
      </c>
      <c r="F3">
        <v>155</v>
      </c>
      <c r="G3">
        <v>120</v>
      </c>
      <c r="H3">
        <v>40</v>
      </c>
      <c r="I3">
        <v>20</v>
      </c>
      <c r="J3">
        <v>210</v>
      </c>
      <c r="K3">
        <v>2</v>
      </c>
      <c r="L3">
        <v>5</v>
      </c>
      <c r="M3">
        <v>3</v>
      </c>
      <c r="N3">
        <v>5</v>
      </c>
      <c r="O3">
        <v>3</v>
      </c>
      <c r="P3">
        <v>4</v>
      </c>
      <c r="Q3">
        <v>2</v>
      </c>
      <c r="R3">
        <v>3</v>
      </c>
      <c r="S3">
        <v>2</v>
      </c>
      <c r="T3">
        <v>3</v>
      </c>
      <c r="U3">
        <v>2</v>
      </c>
      <c r="V3">
        <v>3</v>
      </c>
    </row>
    <row r="4" spans="1:22" x14ac:dyDescent="0.25">
      <c r="A4">
        <v>3</v>
      </c>
      <c r="B4">
        <v>1</v>
      </c>
      <c r="C4">
        <v>28</v>
      </c>
      <c r="D4" t="s">
        <v>64</v>
      </c>
      <c r="E4">
        <v>60</v>
      </c>
      <c r="F4">
        <v>161</v>
      </c>
      <c r="G4">
        <v>80</v>
      </c>
      <c r="H4">
        <v>45</v>
      </c>
      <c r="I4">
        <v>32</v>
      </c>
      <c r="J4">
        <v>250</v>
      </c>
      <c r="K4">
        <v>1</v>
      </c>
      <c r="L4">
        <v>3</v>
      </c>
      <c r="M4">
        <v>2</v>
      </c>
      <c r="N4">
        <v>5</v>
      </c>
      <c r="O4">
        <v>3</v>
      </c>
      <c r="P4">
        <v>6</v>
      </c>
      <c r="Q4">
        <v>3</v>
      </c>
      <c r="R4">
        <v>4</v>
      </c>
      <c r="S4">
        <v>2</v>
      </c>
      <c r="T4">
        <v>4</v>
      </c>
      <c r="U4">
        <v>1</v>
      </c>
      <c r="V4">
        <v>2</v>
      </c>
    </row>
    <row r="5" spans="1:22" x14ac:dyDescent="0.25">
      <c r="A5">
        <v>4</v>
      </c>
      <c r="B5">
        <v>1</v>
      </c>
      <c r="C5">
        <v>65</v>
      </c>
      <c r="D5" t="s">
        <v>63</v>
      </c>
      <c r="E5">
        <v>90</v>
      </c>
      <c r="F5">
        <v>163</v>
      </c>
      <c r="G5">
        <v>90</v>
      </c>
      <c r="H5">
        <v>30</v>
      </c>
      <c r="I5">
        <v>15</v>
      </c>
      <c r="J5">
        <v>100</v>
      </c>
      <c r="K5">
        <v>3</v>
      </c>
      <c r="L5">
        <v>7</v>
      </c>
      <c r="M5">
        <v>2</v>
      </c>
      <c r="N5">
        <v>3</v>
      </c>
      <c r="O5">
        <v>2</v>
      </c>
      <c r="P5">
        <v>4</v>
      </c>
      <c r="Q5">
        <v>0</v>
      </c>
      <c r="R5">
        <v>3</v>
      </c>
      <c r="S5">
        <v>3</v>
      </c>
      <c r="T5">
        <v>5</v>
      </c>
      <c r="U5">
        <v>0</v>
      </c>
      <c r="V5">
        <v>1</v>
      </c>
    </row>
    <row r="6" spans="1:22" x14ac:dyDescent="0.25">
      <c r="A6">
        <v>5</v>
      </c>
      <c r="B6">
        <v>1</v>
      </c>
      <c r="C6">
        <v>49</v>
      </c>
      <c r="D6" t="s">
        <v>63</v>
      </c>
      <c r="E6">
        <v>77</v>
      </c>
      <c r="F6">
        <v>151</v>
      </c>
      <c r="G6">
        <v>70</v>
      </c>
      <c r="H6">
        <v>55</v>
      </c>
      <c r="I6">
        <v>18</v>
      </c>
      <c r="J6">
        <v>180</v>
      </c>
      <c r="K6">
        <v>1</v>
      </c>
      <c r="L6">
        <v>3</v>
      </c>
      <c r="M6">
        <v>0</v>
      </c>
      <c r="N6">
        <v>2</v>
      </c>
      <c r="O6">
        <v>2</v>
      </c>
      <c r="P6">
        <v>3</v>
      </c>
      <c r="Q6">
        <v>1</v>
      </c>
      <c r="R6">
        <v>2</v>
      </c>
      <c r="S6">
        <v>2</v>
      </c>
      <c r="T6">
        <v>4</v>
      </c>
      <c r="U6">
        <v>2</v>
      </c>
      <c r="V6">
        <v>4</v>
      </c>
    </row>
    <row r="7" spans="1:22" x14ac:dyDescent="0.25">
      <c r="A7">
        <v>6</v>
      </c>
      <c r="B7">
        <v>1</v>
      </c>
      <c r="C7">
        <v>62</v>
      </c>
      <c r="D7" t="s">
        <v>63</v>
      </c>
      <c r="E7">
        <v>69</v>
      </c>
      <c r="F7">
        <v>155</v>
      </c>
      <c r="G7">
        <v>130</v>
      </c>
      <c r="H7">
        <v>90</v>
      </c>
      <c r="I7">
        <v>12</v>
      </c>
      <c r="J7">
        <v>150</v>
      </c>
      <c r="K7">
        <v>1</v>
      </c>
      <c r="L7">
        <v>2</v>
      </c>
      <c r="M7">
        <v>1</v>
      </c>
      <c r="N7">
        <v>3</v>
      </c>
      <c r="O7">
        <v>0</v>
      </c>
      <c r="P7">
        <v>1</v>
      </c>
      <c r="Q7">
        <v>2</v>
      </c>
      <c r="R7">
        <v>4</v>
      </c>
      <c r="S7">
        <v>0</v>
      </c>
      <c r="T7">
        <v>2</v>
      </c>
      <c r="U7">
        <v>2</v>
      </c>
      <c r="V7">
        <v>3</v>
      </c>
    </row>
    <row r="8" spans="1:22" x14ac:dyDescent="0.25">
      <c r="A8">
        <v>7</v>
      </c>
      <c r="B8">
        <v>1</v>
      </c>
      <c r="C8">
        <v>33</v>
      </c>
      <c r="D8" t="s">
        <v>64</v>
      </c>
      <c r="E8">
        <v>83</v>
      </c>
      <c r="F8">
        <v>152</v>
      </c>
      <c r="G8">
        <v>120</v>
      </c>
      <c r="H8">
        <v>70</v>
      </c>
      <c r="I8">
        <v>34</v>
      </c>
      <c r="J8">
        <v>240</v>
      </c>
      <c r="K8">
        <v>1</v>
      </c>
      <c r="L8">
        <v>2</v>
      </c>
      <c r="M8">
        <v>2</v>
      </c>
      <c r="N8">
        <v>4</v>
      </c>
      <c r="O8">
        <v>2</v>
      </c>
      <c r="P8">
        <v>3</v>
      </c>
      <c r="Q8">
        <v>1</v>
      </c>
      <c r="R8">
        <v>2</v>
      </c>
      <c r="S8">
        <v>1</v>
      </c>
      <c r="T8">
        <v>3</v>
      </c>
      <c r="U8">
        <v>2</v>
      </c>
      <c r="V8">
        <v>3</v>
      </c>
    </row>
    <row r="9" spans="1:22" x14ac:dyDescent="0.25">
      <c r="A9">
        <v>8</v>
      </c>
      <c r="B9">
        <v>1</v>
      </c>
      <c r="C9">
        <v>52</v>
      </c>
      <c r="D9" t="s">
        <v>64</v>
      </c>
      <c r="E9">
        <v>89</v>
      </c>
      <c r="F9">
        <v>161</v>
      </c>
      <c r="G9">
        <v>110</v>
      </c>
      <c r="H9">
        <v>25</v>
      </c>
      <c r="I9">
        <v>24</v>
      </c>
      <c r="J9">
        <v>220</v>
      </c>
      <c r="K9">
        <v>3</v>
      </c>
      <c r="L9">
        <v>5</v>
      </c>
      <c r="M9">
        <v>1</v>
      </c>
      <c r="N9">
        <v>2</v>
      </c>
      <c r="O9">
        <v>1</v>
      </c>
      <c r="P9">
        <v>2</v>
      </c>
      <c r="Q9">
        <v>2</v>
      </c>
      <c r="R9">
        <v>5</v>
      </c>
      <c r="S9">
        <v>2</v>
      </c>
      <c r="T9">
        <v>4</v>
      </c>
      <c r="U9">
        <v>1</v>
      </c>
      <c r="V9">
        <v>1</v>
      </c>
    </row>
    <row r="10" spans="1:22" x14ac:dyDescent="0.25">
      <c r="A10">
        <v>9</v>
      </c>
      <c r="B10">
        <v>1</v>
      </c>
      <c r="C10">
        <v>58</v>
      </c>
      <c r="D10" t="s">
        <v>63</v>
      </c>
      <c r="E10">
        <v>75</v>
      </c>
      <c r="F10">
        <v>163</v>
      </c>
      <c r="G10">
        <v>100</v>
      </c>
      <c r="H10">
        <v>25</v>
      </c>
      <c r="I10">
        <v>38</v>
      </c>
      <c r="J10">
        <v>300</v>
      </c>
      <c r="K10">
        <v>4</v>
      </c>
      <c r="L10">
        <v>5</v>
      </c>
      <c r="M10">
        <v>2</v>
      </c>
      <c r="N10">
        <v>5</v>
      </c>
      <c r="O10">
        <v>1</v>
      </c>
      <c r="P10">
        <v>3</v>
      </c>
      <c r="Q10">
        <v>2</v>
      </c>
      <c r="R10">
        <v>4</v>
      </c>
      <c r="S10">
        <v>3</v>
      </c>
      <c r="T10">
        <v>5</v>
      </c>
      <c r="U10">
        <v>2</v>
      </c>
      <c r="V10">
        <v>3</v>
      </c>
    </row>
    <row r="11" spans="1:22" x14ac:dyDescent="0.25">
      <c r="A11">
        <v>10</v>
      </c>
      <c r="B11">
        <v>1</v>
      </c>
      <c r="C11">
        <v>37</v>
      </c>
      <c r="D11" t="s">
        <v>63</v>
      </c>
      <c r="E11">
        <v>73</v>
      </c>
      <c r="F11">
        <v>154</v>
      </c>
      <c r="G11">
        <v>130</v>
      </c>
      <c r="H11">
        <v>40</v>
      </c>
      <c r="I11">
        <v>27</v>
      </c>
      <c r="J11">
        <v>100</v>
      </c>
      <c r="K11">
        <v>3</v>
      </c>
      <c r="L11">
        <v>6</v>
      </c>
      <c r="M11">
        <v>3</v>
      </c>
      <c r="N11">
        <v>5</v>
      </c>
      <c r="O11">
        <v>2</v>
      </c>
      <c r="P11">
        <v>3</v>
      </c>
      <c r="Q11">
        <v>0</v>
      </c>
      <c r="R11">
        <v>3</v>
      </c>
      <c r="S11">
        <v>2</v>
      </c>
      <c r="T11">
        <v>4</v>
      </c>
      <c r="U11">
        <v>1</v>
      </c>
      <c r="V11">
        <v>2</v>
      </c>
    </row>
    <row r="12" spans="1:22" x14ac:dyDescent="0.25">
      <c r="A12">
        <v>11</v>
      </c>
      <c r="B12">
        <v>1</v>
      </c>
      <c r="C12">
        <v>51</v>
      </c>
      <c r="D12" t="s">
        <v>63</v>
      </c>
      <c r="E12">
        <v>64</v>
      </c>
      <c r="F12">
        <v>160</v>
      </c>
      <c r="G12">
        <v>100</v>
      </c>
      <c r="H12">
        <v>35</v>
      </c>
      <c r="I12">
        <v>8</v>
      </c>
      <c r="J12">
        <v>120</v>
      </c>
      <c r="K12">
        <v>3</v>
      </c>
      <c r="L12">
        <v>4</v>
      </c>
      <c r="M12">
        <v>2</v>
      </c>
      <c r="N12">
        <v>4</v>
      </c>
      <c r="O12">
        <v>3</v>
      </c>
      <c r="P12">
        <v>4</v>
      </c>
      <c r="Q12">
        <v>3</v>
      </c>
      <c r="R12">
        <v>5</v>
      </c>
      <c r="S12">
        <v>3</v>
      </c>
      <c r="T12">
        <v>5</v>
      </c>
      <c r="U12">
        <v>2</v>
      </c>
      <c r="V12">
        <v>3</v>
      </c>
    </row>
    <row r="13" spans="1:22" x14ac:dyDescent="0.25">
      <c r="A13">
        <v>12</v>
      </c>
      <c r="B13">
        <v>1</v>
      </c>
      <c r="C13">
        <v>39</v>
      </c>
      <c r="D13" t="s">
        <v>64</v>
      </c>
      <c r="E13">
        <v>79</v>
      </c>
      <c r="F13">
        <v>164</v>
      </c>
      <c r="G13">
        <v>80</v>
      </c>
      <c r="H13">
        <v>60</v>
      </c>
      <c r="I13">
        <v>9</v>
      </c>
      <c r="J13">
        <v>110</v>
      </c>
      <c r="K13">
        <v>2</v>
      </c>
      <c r="L13">
        <v>4</v>
      </c>
      <c r="M13">
        <v>2</v>
      </c>
      <c r="N13">
        <v>5</v>
      </c>
      <c r="O13">
        <v>2</v>
      </c>
      <c r="P13">
        <v>4</v>
      </c>
      <c r="Q13">
        <v>3</v>
      </c>
      <c r="R13">
        <v>5</v>
      </c>
      <c r="S13">
        <v>2</v>
      </c>
      <c r="T13">
        <v>3</v>
      </c>
      <c r="U13">
        <v>1</v>
      </c>
      <c r="V13">
        <v>2</v>
      </c>
    </row>
    <row r="14" spans="1:22" x14ac:dyDescent="0.25">
      <c r="A14">
        <v>13</v>
      </c>
      <c r="B14">
        <v>1</v>
      </c>
      <c r="C14">
        <v>53</v>
      </c>
      <c r="D14" t="s">
        <v>64</v>
      </c>
      <c r="E14">
        <v>86</v>
      </c>
      <c r="F14">
        <v>157</v>
      </c>
      <c r="G14">
        <v>140</v>
      </c>
      <c r="H14">
        <v>75</v>
      </c>
      <c r="I14">
        <v>40</v>
      </c>
      <c r="J14">
        <v>260</v>
      </c>
      <c r="K14">
        <v>1</v>
      </c>
      <c r="L14">
        <v>2</v>
      </c>
      <c r="M14">
        <v>3</v>
      </c>
      <c r="N14">
        <v>5</v>
      </c>
      <c r="O14">
        <v>1</v>
      </c>
      <c r="P14">
        <v>3</v>
      </c>
      <c r="Q14">
        <v>2</v>
      </c>
      <c r="R14">
        <v>3</v>
      </c>
      <c r="S14">
        <v>0</v>
      </c>
      <c r="T14">
        <v>2</v>
      </c>
      <c r="U14">
        <v>2</v>
      </c>
      <c r="V14">
        <v>3</v>
      </c>
    </row>
    <row r="15" spans="1:22" x14ac:dyDescent="0.25">
      <c r="A15">
        <v>14</v>
      </c>
      <c r="B15">
        <v>1</v>
      </c>
      <c r="C15">
        <v>37</v>
      </c>
      <c r="D15" t="s">
        <v>63</v>
      </c>
      <c r="E15">
        <v>94</v>
      </c>
      <c r="F15">
        <v>160</v>
      </c>
      <c r="G15">
        <v>70</v>
      </c>
      <c r="H15">
        <v>40</v>
      </c>
      <c r="I15">
        <v>36</v>
      </c>
      <c r="J15">
        <v>240</v>
      </c>
      <c r="K15">
        <v>2</v>
      </c>
      <c r="L15">
        <v>3</v>
      </c>
      <c r="M15">
        <v>2</v>
      </c>
      <c r="N15">
        <v>4</v>
      </c>
      <c r="O15">
        <v>2</v>
      </c>
      <c r="P15">
        <v>4</v>
      </c>
      <c r="Q15">
        <v>1</v>
      </c>
      <c r="R15">
        <v>2</v>
      </c>
      <c r="S15">
        <v>2</v>
      </c>
      <c r="T15">
        <v>4</v>
      </c>
      <c r="U15">
        <v>2</v>
      </c>
      <c r="V15">
        <v>3</v>
      </c>
    </row>
    <row r="16" spans="1:22" x14ac:dyDescent="0.25">
      <c r="A16">
        <v>15</v>
      </c>
      <c r="B16">
        <v>1</v>
      </c>
      <c r="C16">
        <v>52</v>
      </c>
      <c r="D16" t="s">
        <v>63</v>
      </c>
      <c r="E16">
        <v>86</v>
      </c>
      <c r="F16">
        <v>158</v>
      </c>
      <c r="G16">
        <v>60</v>
      </c>
      <c r="H16">
        <v>85</v>
      </c>
      <c r="I16">
        <v>28</v>
      </c>
      <c r="J16">
        <v>280</v>
      </c>
      <c r="K16">
        <v>1</v>
      </c>
      <c r="L16">
        <v>2</v>
      </c>
      <c r="M16">
        <v>1</v>
      </c>
      <c r="N16">
        <v>3</v>
      </c>
      <c r="O16">
        <v>3</v>
      </c>
      <c r="P16">
        <v>4</v>
      </c>
      <c r="Q16">
        <v>2</v>
      </c>
      <c r="R16">
        <v>4</v>
      </c>
      <c r="S16">
        <v>3</v>
      </c>
      <c r="T16">
        <v>5</v>
      </c>
      <c r="U16">
        <v>3</v>
      </c>
      <c r="V16">
        <v>4</v>
      </c>
    </row>
    <row r="17" spans="1:22" x14ac:dyDescent="0.25">
      <c r="A17">
        <v>16</v>
      </c>
      <c r="B17">
        <v>1</v>
      </c>
      <c r="C17">
        <v>32</v>
      </c>
      <c r="D17" t="s">
        <v>63</v>
      </c>
      <c r="E17">
        <v>102</v>
      </c>
      <c r="F17">
        <v>170</v>
      </c>
      <c r="G17">
        <v>110</v>
      </c>
      <c r="H17">
        <v>50</v>
      </c>
      <c r="I17">
        <v>16</v>
      </c>
      <c r="J17">
        <v>350</v>
      </c>
      <c r="K17">
        <v>2</v>
      </c>
      <c r="L17">
        <v>4</v>
      </c>
      <c r="M17">
        <v>1</v>
      </c>
      <c r="N17">
        <v>2</v>
      </c>
      <c r="O17">
        <v>2</v>
      </c>
      <c r="P17">
        <v>2</v>
      </c>
      <c r="Q17">
        <v>3</v>
      </c>
      <c r="R17">
        <v>5</v>
      </c>
      <c r="S17">
        <v>2</v>
      </c>
      <c r="T17">
        <v>3</v>
      </c>
      <c r="U17">
        <v>2</v>
      </c>
      <c r="V17">
        <v>3</v>
      </c>
    </row>
    <row r="18" spans="1:22" x14ac:dyDescent="0.25">
      <c r="A18">
        <v>17</v>
      </c>
      <c r="B18">
        <v>1</v>
      </c>
      <c r="C18">
        <v>22</v>
      </c>
      <c r="D18" t="s">
        <v>64</v>
      </c>
      <c r="E18">
        <v>70</v>
      </c>
      <c r="F18">
        <v>153</v>
      </c>
      <c r="G18">
        <v>100</v>
      </c>
      <c r="H18">
        <v>55</v>
      </c>
      <c r="I18">
        <v>29</v>
      </c>
      <c r="J18">
        <v>110</v>
      </c>
      <c r="K18">
        <v>1</v>
      </c>
      <c r="L18">
        <v>3</v>
      </c>
      <c r="M18">
        <v>2</v>
      </c>
      <c r="N18">
        <v>3</v>
      </c>
      <c r="O18">
        <v>0</v>
      </c>
      <c r="P18">
        <v>2</v>
      </c>
      <c r="Q18">
        <v>2</v>
      </c>
      <c r="R18">
        <v>4</v>
      </c>
      <c r="S18">
        <v>0</v>
      </c>
      <c r="T18">
        <v>2</v>
      </c>
      <c r="U18">
        <v>0</v>
      </c>
      <c r="V18">
        <v>1</v>
      </c>
    </row>
    <row r="19" spans="1:22" x14ac:dyDescent="0.25">
      <c r="A19">
        <v>18</v>
      </c>
      <c r="B19">
        <v>1</v>
      </c>
      <c r="C19">
        <v>60</v>
      </c>
      <c r="D19" t="s">
        <v>64</v>
      </c>
      <c r="E19">
        <v>82</v>
      </c>
      <c r="F19">
        <v>158</v>
      </c>
      <c r="G19">
        <v>80</v>
      </c>
      <c r="H19">
        <v>30</v>
      </c>
      <c r="I19">
        <v>11</v>
      </c>
      <c r="J19">
        <v>170</v>
      </c>
      <c r="K19">
        <v>3</v>
      </c>
      <c r="L19">
        <v>5</v>
      </c>
      <c r="M19">
        <v>2</v>
      </c>
      <c r="N19">
        <v>4</v>
      </c>
      <c r="O19">
        <v>2</v>
      </c>
      <c r="P19">
        <v>3</v>
      </c>
      <c r="Q19">
        <v>1</v>
      </c>
      <c r="R19">
        <v>3</v>
      </c>
      <c r="S19">
        <v>1</v>
      </c>
      <c r="T19">
        <v>3</v>
      </c>
      <c r="U19">
        <v>1</v>
      </c>
      <c r="V19">
        <v>3</v>
      </c>
    </row>
    <row r="20" spans="1:22" x14ac:dyDescent="0.25">
      <c r="A20">
        <v>19</v>
      </c>
      <c r="B20">
        <v>1</v>
      </c>
      <c r="C20">
        <v>50</v>
      </c>
      <c r="D20" t="s">
        <v>63</v>
      </c>
      <c r="E20">
        <v>74</v>
      </c>
      <c r="F20">
        <v>163</v>
      </c>
      <c r="G20">
        <v>110</v>
      </c>
      <c r="H20">
        <v>65</v>
      </c>
      <c r="I20">
        <v>9</v>
      </c>
      <c r="J20">
        <v>140</v>
      </c>
      <c r="K20">
        <v>2</v>
      </c>
      <c r="L20">
        <v>4</v>
      </c>
      <c r="M20">
        <v>2</v>
      </c>
      <c r="N20">
        <v>4</v>
      </c>
      <c r="O20">
        <v>2</v>
      </c>
      <c r="P20">
        <v>4</v>
      </c>
      <c r="Q20">
        <v>2</v>
      </c>
      <c r="R20">
        <v>4</v>
      </c>
      <c r="S20">
        <v>2</v>
      </c>
      <c r="T20">
        <v>4</v>
      </c>
      <c r="U20">
        <v>2</v>
      </c>
      <c r="V20">
        <v>2</v>
      </c>
    </row>
    <row r="21" spans="1:22" x14ac:dyDescent="0.25">
      <c r="A21">
        <v>20</v>
      </c>
      <c r="B21">
        <v>1</v>
      </c>
      <c r="C21">
        <v>63</v>
      </c>
      <c r="D21" t="s">
        <v>63</v>
      </c>
      <c r="E21">
        <v>85</v>
      </c>
      <c r="F21">
        <v>160</v>
      </c>
      <c r="G21">
        <v>100</v>
      </c>
      <c r="H21">
        <v>70</v>
      </c>
      <c r="I21">
        <v>32</v>
      </c>
      <c r="J21">
        <v>300</v>
      </c>
      <c r="K21">
        <v>1</v>
      </c>
      <c r="L21">
        <v>3</v>
      </c>
      <c r="M21">
        <v>1</v>
      </c>
      <c r="N21">
        <v>2</v>
      </c>
      <c r="O21">
        <v>1</v>
      </c>
      <c r="P21">
        <v>3</v>
      </c>
      <c r="Q21">
        <v>3</v>
      </c>
      <c r="R21">
        <v>5</v>
      </c>
      <c r="S21">
        <v>3</v>
      </c>
      <c r="T21">
        <v>4</v>
      </c>
      <c r="U21">
        <v>2</v>
      </c>
      <c r="V21">
        <v>3</v>
      </c>
    </row>
    <row r="22" spans="1:22" s="4" customFormat="1" x14ac:dyDescent="0.25">
      <c r="A22" s="4">
        <v>21</v>
      </c>
      <c r="B22" s="4">
        <v>2</v>
      </c>
      <c r="C22" s="4">
        <v>33</v>
      </c>
      <c r="D22" t="s">
        <v>63</v>
      </c>
      <c r="E22" s="4">
        <v>66</v>
      </c>
      <c r="F22" s="4">
        <v>154</v>
      </c>
      <c r="G22" s="4">
        <v>110</v>
      </c>
      <c r="H22" s="4">
        <v>200</v>
      </c>
      <c r="I22" s="4">
        <v>18</v>
      </c>
      <c r="J22" s="4">
        <v>150</v>
      </c>
      <c r="K22" s="4">
        <v>2</v>
      </c>
      <c r="L22" s="4">
        <v>3</v>
      </c>
      <c r="M22" s="4">
        <v>2</v>
      </c>
      <c r="N22" s="4">
        <v>4</v>
      </c>
      <c r="O22" s="4">
        <v>3</v>
      </c>
      <c r="P22" s="4">
        <v>4</v>
      </c>
      <c r="Q22" s="4">
        <v>2</v>
      </c>
      <c r="R22" s="4">
        <v>3</v>
      </c>
      <c r="S22" s="4">
        <v>2</v>
      </c>
      <c r="T22" s="4">
        <v>4</v>
      </c>
      <c r="U22" s="4">
        <v>0</v>
      </c>
      <c r="V22" s="4">
        <v>1</v>
      </c>
    </row>
    <row r="23" spans="1:22" x14ac:dyDescent="0.25">
      <c r="A23">
        <v>22</v>
      </c>
      <c r="B23">
        <v>2</v>
      </c>
      <c r="C23">
        <v>42</v>
      </c>
      <c r="D23" t="s">
        <v>64</v>
      </c>
      <c r="E23">
        <v>74</v>
      </c>
      <c r="F23">
        <v>158</v>
      </c>
      <c r="G23">
        <v>120</v>
      </c>
      <c r="H23">
        <v>280</v>
      </c>
      <c r="I23">
        <v>14</v>
      </c>
      <c r="J23">
        <v>200</v>
      </c>
      <c r="K23">
        <v>1</v>
      </c>
      <c r="L23">
        <v>2</v>
      </c>
      <c r="M23">
        <v>3</v>
      </c>
      <c r="N23">
        <v>5</v>
      </c>
      <c r="O23">
        <v>2</v>
      </c>
      <c r="P23">
        <v>3</v>
      </c>
      <c r="Q23">
        <v>1</v>
      </c>
      <c r="R23">
        <v>2</v>
      </c>
      <c r="S23">
        <v>2</v>
      </c>
      <c r="T23">
        <v>3</v>
      </c>
      <c r="U23">
        <v>1</v>
      </c>
      <c r="V23">
        <v>1</v>
      </c>
    </row>
    <row r="24" spans="1:22" x14ac:dyDescent="0.25">
      <c r="A24">
        <v>23</v>
      </c>
      <c r="B24">
        <v>2</v>
      </c>
      <c r="C24">
        <v>61</v>
      </c>
      <c r="D24" t="s">
        <v>64</v>
      </c>
      <c r="E24">
        <v>83</v>
      </c>
      <c r="F24">
        <v>161</v>
      </c>
      <c r="G24">
        <v>70</v>
      </c>
      <c r="H24">
        <v>230</v>
      </c>
      <c r="I24">
        <v>9</v>
      </c>
      <c r="J24">
        <v>150</v>
      </c>
      <c r="K24">
        <v>2</v>
      </c>
      <c r="L24">
        <v>4</v>
      </c>
      <c r="M24">
        <v>2</v>
      </c>
      <c r="N24">
        <v>4</v>
      </c>
      <c r="O24">
        <v>1</v>
      </c>
      <c r="P24">
        <v>2</v>
      </c>
      <c r="Q24">
        <v>2</v>
      </c>
      <c r="R24">
        <v>4</v>
      </c>
      <c r="S24">
        <v>3</v>
      </c>
      <c r="T24">
        <v>6</v>
      </c>
      <c r="U24">
        <v>2</v>
      </c>
      <c r="V24">
        <v>3</v>
      </c>
    </row>
    <row r="25" spans="1:22" x14ac:dyDescent="0.25">
      <c r="A25">
        <v>24</v>
      </c>
      <c r="B25">
        <v>2</v>
      </c>
      <c r="C25">
        <v>36</v>
      </c>
      <c r="D25" t="s">
        <v>63</v>
      </c>
      <c r="E25">
        <v>69</v>
      </c>
      <c r="F25">
        <v>163</v>
      </c>
      <c r="G25">
        <v>80</v>
      </c>
      <c r="H25">
        <v>340</v>
      </c>
      <c r="I25">
        <v>12</v>
      </c>
      <c r="J25">
        <v>120</v>
      </c>
      <c r="K25">
        <v>2</v>
      </c>
      <c r="L25">
        <v>2</v>
      </c>
      <c r="M25">
        <v>1</v>
      </c>
      <c r="N25">
        <v>3</v>
      </c>
      <c r="O25">
        <v>1</v>
      </c>
      <c r="P25">
        <v>3</v>
      </c>
      <c r="Q25">
        <v>2</v>
      </c>
      <c r="R25">
        <v>5</v>
      </c>
      <c r="S25">
        <v>2</v>
      </c>
      <c r="T25">
        <v>4</v>
      </c>
      <c r="U25">
        <v>2</v>
      </c>
      <c r="V25">
        <v>2</v>
      </c>
    </row>
    <row r="26" spans="1:22" x14ac:dyDescent="0.25">
      <c r="A26">
        <v>25</v>
      </c>
      <c r="B26">
        <v>2</v>
      </c>
      <c r="C26">
        <v>55</v>
      </c>
      <c r="D26" t="s">
        <v>63</v>
      </c>
      <c r="E26">
        <v>67</v>
      </c>
      <c r="F26">
        <v>157</v>
      </c>
      <c r="G26">
        <v>130</v>
      </c>
      <c r="H26">
        <v>410</v>
      </c>
      <c r="I26">
        <v>9</v>
      </c>
      <c r="J26">
        <v>180</v>
      </c>
      <c r="K26">
        <v>1</v>
      </c>
      <c r="L26">
        <v>3</v>
      </c>
      <c r="M26">
        <v>2</v>
      </c>
      <c r="N26">
        <v>3</v>
      </c>
      <c r="O26">
        <v>2</v>
      </c>
      <c r="P26">
        <v>3</v>
      </c>
      <c r="Q26">
        <v>1</v>
      </c>
      <c r="R26">
        <v>3</v>
      </c>
      <c r="S26">
        <v>2</v>
      </c>
      <c r="T26">
        <v>3</v>
      </c>
      <c r="U26">
        <v>0</v>
      </c>
      <c r="V26">
        <v>2</v>
      </c>
    </row>
    <row r="27" spans="1:22" x14ac:dyDescent="0.25">
      <c r="A27">
        <v>26</v>
      </c>
      <c r="B27">
        <v>2</v>
      </c>
      <c r="C27">
        <v>62</v>
      </c>
      <c r="D27" t="s">
        <v>63</v>
      </c>
      <c r="E27">
        <v>79</v>
      </c>
      <c r="F27">
        <v>164</v>
      </c>
      <c r="G27">
        <v>120</v>
      </c>
      <c r="H27">
        <v>150</v>
      </c>
      <c r="I27">
        <v>20</v>
      </c>
      <c r="J27">
        <v>140</v>
      </c>
      <c r="K27">
        <v>1</v>
      </c>
      <c r="L27">
        <v>2</v>
      </c>
      <c r="M27">
        <v>1</v>
      </c>
      <c r="N27">
        <v>2</v>
      </c>
      <c r="O27">
        <v>1</v>
      </c>
      <c r="P27">
        <v>3</v>
      </c>
      <c r="Q27">
        <v>1</v>
      </c>
      <c r="R27">
        <v>2</v>
      </c>
      <c r="S27">
        <v>1</v>
      </c>
      <c r="T27">
        <v>2</v>
      </c>
      <c r="U27">
        <v>1</v>
      </c>
      <c r="V27">
        <v>2</v>
      </c>
    </row>
    <row r="28" spans="1:22" x14ac:dyDescent="0.25">
      <c r="A28">
        <v>27</v>
      </c>
      <c r="B28">
        <v>2</v>
      </c>
      <c r="C28">
        <v>49</v>
      </c>
      <c r="D28" t="s">
        <v>64</v>
      </c>
      <c r="E28">
        <v>84</v>
      </c>
      <c r="F28">
        <v>168</v>
      </c>
      <c r="G28">
        <v>80</v>
      </c>
      <c r="H28">
        <v>180</v>
      </c>
      <c r="I28">
        <v>30</v>
      </c>
      <c r="J28">
        <v>120</v>
      </c>
      <c r="K28">
        <v>2</v>
      </c>
      <c r="L28">
        <v>3</v>
      </c>
      <c r="M28">
        <v>2</v>
      </c>
      <c r="N28">
        <v>4</v>
      </c>
      <c r="O28">
        <v>2</v>
      </c>
      <c r="P28">
        <v>4</v>
      </c>
      <c r="Q28">
        <v>2</v>
      </c>
      <c r="R28">
        <v>4</v>
      </c>
      <c r="S28">
        <v>2</v>
      </c>
      <c r="T28">
        <v>3</v>
      </c>
      <c r="U28">
        <v>2</v>
      </c>
      <c r="V28">
        <v>3</v>
      </c>
    </row>
    <row r="29" spans="1:22" x14ac:dyDescent="0.25">
      <c r="A29">
        <v>28</v>
      </c>
      <c r="B29">
        <v>2</v>
      </c>
      <c r="C29">
        <v>47</v>
      </c>
      <c r="D29" t="s">
        <v>64</v>
      </c>
      <c r="E29">
        <v>64</v>
      </c>
      <c r="F29">
        <v>152</v>
      </c>
      <c r="G29">
        <v>110</v>
      </c>
      <c r="H29">
        <v>300</v>
      </c>
      <c r="I29">
        <v>11</v>
      </c>
      <c r="J29">
        <v>150</v>
      </c>
      <c r="K29">
        <v>1</v>
      </c>
      <c r="L29">
        <v>3</v>
      </c>
      <c r="M29">
        <v>3</v>
      </c>
      <c r="N29">
        <v>6</v>
      </c>
      <c r="O29">
        <v>0</v>
      </c>
      <c r="P29">
        <v>3</v>
      </c>
      <c r="Q29">
        <v>0</v>
      </c>
      <c r="R29">
        <v>2</v>
      </c>
      <c r="S29">
        <v>2</v>
      </c>
      <c r="T29">
        <v>4</v>
      </c>
      <c r="U29">
        <v>1</v>
      </c>
      <c r="V29">
        <v>1</v>
      </c>
    </row>
    <row r="30" spans="1:22" x14ac:dyDescent="0.25">
      <c r="A30">
        <v>29</v>
      </c>
      <c r="B30">
        <v>2</v>
      </c>
      <c r="C30">
        <v>57</v>
      </c>
      <c r="D30" t="s">
        <v>63</v>
      </c>
      <c r="E30">
        <v>75</v>
      </c>
      <c r="F30">
        <v>158</v>
      </c>
      <c r="G30">
        <v>90</v>
      </c>
      <c r="H30">
        <v>270</v>
      </c>
      <c r="I30">
        <v>30</v>
      </c>
      <c r="J30">
        <v>120</v>
      </c>
      <c r="K30">
        <v>2</v>
      </c>
      <c r="L30">
        <v>4</v>
      </c>
      <c r="M30">
        <v>2</v>
      </c>
      <c r="N30">
        <v>4</v>
      </c>
      <c r="O30">
        <v>2</v>
      </c>
      <c r="P30">
        <v>4</v>
      </c>
      <c r="Q30">
        <v>2</v>
      </c>
      <c r="R30">
        <v>3</v>
      </c>
      <c r="S30">
        <v>1</v>
      </c>
      <c r="T30">
        <v>3</v>
      </c>
      <c r="U30">
        <v>2</v>
      </c>
      <c r="V30">
        <v>3</v>
      </c>
    </row>
    <row r="31" spans="1:22" x14ac:dyDescent="0.25">
      <c r="A31">
        <v>30</v>
      </c>
      <c r="B31">
        <v>2</v>
      </c>
      <c r="C31">
        <v>33</v>
      </c>
      <c r="D31" t="s">
        <v>63</v>
      </c>
      <c r="E31">
        <v>82</v>
      </c>
      <c r="F31">
        <v>153</v>
      </c>
      <c r="G31">
        <v>100</v>
      </c>
      <c r="H31">
        <v>450</v>
      </c>
      <c r="I31">
        <v>13</v>
      </c>
      <c r="J31">
        <v>170</v>
      </c>
      <c r="K31">
        <v>1</v>
      </c>
      <c r="L31">
        <v>3</v>
      </c>
      <c r="M31">
        <v>1</v>
      </c>
      <c r="N31">
        <v>2</v>
      </c>
      <c r="O31">
        <v>3</v>
      </c>
      <c r="P31">
        <v>4</v>
      </c>
      <c r="Q31">
        <v>1</v>
      </c>
      <c r="R31">
        <v>2</v>
      </c>
      <c r="S31">
        <v>0</v>
      </c>
      <c r="T31">
        <v>2</v>
      </c>
      <c r="U31">
        <v>3</v>
      </c>
      <c r="V31">
        <v>4</v>
      </c>
    </row>
    <row r="32" spans="1:22" x14ac:dyDescent="0.25">
      <c r="A32">
        <v>31</v>
      </c>
      <c r="B32">
        <v>2</v>
      </c>
      <c r="C32">
        <v>63</v>
      </c>
      <c r="D32" t="s">
        <v>63</v>
      </c>
      <c r="E32">
        <v>76</v>
      </c>
      <c r="F32">
        <v>159</v>
      </c>
      <c r="G32">
        <v>80</v>
      </c>
      <c r="H32">
        <v>300</v>
      </c>
      <c r="I32">
        <v>26</v>
      </c>
      <c r="J32">
        <v>200</v>
      </c>
      <c r="K32">
        <v>2</v>
      </c>
      <c r="L32">
        <v>4</v>
      </c>
      <c r="M32">
        <v>2</v>
      </c>
      <c r="N32">
        <v>4</v>
      </c>
      <c r="O32">
        <v>2</v>
      </c>
      <c r="P32">
        <v>3</v>
      </c>
      <c r="Q32">
        <v>3</v>
      </c>
      <c r="R32">
        <v>4</v>
      </c>
      <c r="S32">
        <v>2</v>
      </c>
      <c r="T32">
        <v>3</v>
      </c>
      <c r="U32">
        <v>2</v>
      </c>
      <c r="V32">
        <v>3</v>
      </c>
    </row>
    <row r="33" spans="1:22" x14ac:dyDescent="0.25">
      <c r="A33">
        <v>32</v>
      </c>
      <c r="B33">
        <v>2</v>
      </c>
      <c r="C33">
        <v>58</v>
      </c>
      <c r="D33" t="s">
        <v>64</v>
      </c>
      <c r="E33">
        <v>103</v>
      </c>
      <c r="F33">
        <v>164</v>
      </c>
      <c r="G33">
        <v>100</v>
      </c>
      <c r="H33">
        <v>130</v>
      </c>
      <c r="I33">
        <v>32</v>
      </c>
      <c r="J33">
        <v>110</v>
      </c>
      <c r="K33">
        <v>2</v>
      </c>
      <c r="L33">
        <v>5</v>
      </c>
      <c r="M33">
        <v>0</v>
      </c>
      <c r="N33">
        <v>3</v>
      </c>
      <c r="O33">
        <v>1</v>
      </c>
      <c r="P33">
        <v>2</v>
      </c>
      <c r="Q33">
        <v>2</v>
      </c>
      <c r="R33">
        <v>3</v>
      </c>
      <c r="S33">
        <v>1</v>
      </c>
      <c r="T33">
        <v>3</v>
      </c>
      <c r="U33">
        <v>0</v>
      </c>
      <c r="V33">
        <v>2</v>
      </c>
    </row>
    <row r="34" spans="1:22" x14ac:dyDescent="0.25">
      <c r="A34">
        <v>33</v>
      </c>
      <c r="B34">
        <v>2</v>
      </c>
      <c r="C34">
        <v>52</v>
      </c>
      <c r="D34" t="s">
        <v>64</v>
      </c>
      <c r="E34">
        <v>73</v>
      </c>
      <c r="F34">
        <v>166</v>
      </c>
      <c r="G34">
        <v>110</v>
      </c>
      <c r="H34">
        <v>80</v>
      </c>
      <c r="I34">
        <v>30</v>
      </c>
      <c r="J34">
        <v>80</v>
      </c>
      <c r="K34">
        <v>1</v>
      </c>
      <c r="L34">
        <v>1</v>
      </c>
      <c r="M34">
        <v>2</v>
      </c>
      <c r="N34">
        <v>3</v>
      </c>
      <c r="O34">
        <v>2</v>
      </c>
      <c r="P34">
        <v>3</v>
      </c>
      <c r="Q34">
        <v>3</v>
      </c>
      <c r="R34">
        <v>5</v>
      </c>
      <c r="S34">
        <v>2</v>
      </c>
      <c r="T34">
        <v>4</v>
      </c>
      <c r="U34">
        <v>1</v>
      </c>
      <c r="V34">
        <v>1</v>
      </c>
    </row>
    <row r="35" spans="1:22" x14ac:dyDescent="0.25">
      <c r="A35">
        <v>34</v>
      </c>
      <c r="B35">
        <v>2</v>
      </c>
      <c r="C35">
        <v>32</v>
      </c>
      <c r="D35" t="s">
        <v>63</v>
      </c>
      <c r="E35">
        <v>97</v>
      </c>
      <c r="F35">
        <v>153</v>
      </c>
      <c r="G35">
        <v>90</v>
      </c>
      <c r="H35">
        <v>170</v>
      </c>
      <c r="I35">
        <v>11</v>
      </c>
      <c r="J35">
        <v>150</v>
      </c>
      <c r="K35">
        <v>1</v>
      </c>
      <c r="L35">
        <v>2</v>
      </c>
      <c r="M35">
        <v>3</v>
      </c>
      <c r="N35">
        <v>5</v>
      </c>
      <c r="O35">
        <v>3</v>
      </c>
      <c r="P35">
        <v>4</v>
      </c>
      <c r="Q35">
        <v>2</v>
      </c>
      <c r="R35">
        <v>4</v>
      </c>
      <c r="S35">
        <v>3</v>
      </c>
      <c r="T35">
        <v>5</v>
      </c>
      <c r="U35">
        <v>2</v>
      </c>
      <c r="V35">
        <v>3</v>
      </c>
    </row>
    <row r="36" spans="1:22" x14ac:dyDescent="0.25">
      <c r="A36">
        <v>35</v>
      </c>
      <c r="B36">
        <v>2</v>
      </c>
      <c r="C36">
        <v>64</v>
      </c>
      <c r="D36" t="s">
        <v>63</v>
      </c>
      <c r="E36">
        <v>72</v>
      </c>
      <c r="F36">
        <v>155</v>
      </c>
      <c r="G36">
        <v>80</v>
      </c>
      <c r="H36">
        <v>360</v>
      </c>
      <c r="I36">
        <v>12</v>
      </c>
      <c r="J36">
        <v>70</v>
      </c>
      <c r="K36">
        <v>2</v>
      </c>
      <c r="L36">
        <v>3</v>
      </c>
      <c r="M36">
        <v>2</v>
      </c>
      <c r="N36">
        <v>3</v>
      </c>
      <c r="O36">
        <v>2</v>
      </c>
      <c r="P36">
        <v>3</v>
      </c>
      <c r="Q36">
        <v>0</v>
      </c>
      <c r="R36">
        <v>3</v>
      </c>
      <c r="S36">
        <v>2</v>
      </c>
      <c r="T36">
        <v>3</v>
      </c>
      <c r="U36">
        <v>2</v>
      </c>
      <c r="V36">
        <v>4</v>
      </c>
    </row>
    <row r="37" spans="1:22" x14ac:dyDescent="0.25">
      <c r="A37">
        <v>36</v>
      </c>
      <c r="B37">
        <v>2</v>
      </c>
      <c r="C37">
        <v>63</v>
      </c>
      <c r="D37" t="s">
        <v>63</v>
      </c>
      <c r="E37">
        <v>85</v>
      </c>
      <c r="F37">
        <v>164</v>
      </c>
      <c r="G37">
        <v>130</v>
      </c>
      <c r="H37">
        <v>130</v>
      </c>
      <c r="I37">
        <v>29</v>
      </c>
      <c r="J37">
        <v>110</v>
      </c>
      <c r="K37">
        <v>2</v>
      </c>
      <c r="L37">
        <v>3</v>
      </c>
      <c r="M37">
        <v>1</v>
      </c>
      <c r="N37">
        <v>2</v>
      </c>
      <c r="O37">
        <v>0</v>
      </c>
      <c r="P37">
        <v>2</v>
      </c>
      <c r="Q37">
        <v>2</v>
      </c>
      <c r="R37">
        <v>3</v>
      </c>
      <c r="S37">
        <v>0</v>
      </c>
      <c r="T37">
        <v>2</v>
      </c>
      <c r="U37">
        <v>0</v>
      </c>
      <c r="V37">
        <v>2</v>
      </c>
    </row>
    <row r="38" spans="1:22" x14ac:dyDescent="0.25">
      <c r="A38">
        <v>37</v>
      </c>
      <c r="B38">
        <v>2</v>
      </c>
      <c r="C38">
        <v>45</v>
      </c>
      <c r="D38" t="s">
        <v>64</v>
      </c>
      <c r="E38">
        <v>71</v>
      </c>
      <c r="F38">
        <v>156</v>
      </c>
      <c r="G38">
        <v>70</v>
      </c>
      <c r="H38">
        <v>340</v>
      </c>
      <c r="I38">
        <v>12</v>
      </c>
      <c r="J38">
        <v>100</v>
      </c>
      <c r="K38">
        <v>1</v>
      </c>
      <c r="L38">
        <v>2</v>
      </c>
      <c r="M38">
        <v>2</v>
      </c>
      <c r="N38">
        <v>4</v>
      </c>
      <c r="O38">
        <v>2</v>
      </c>
      <c r="P38">
        <v>3</v>
      </c>
      <c r="Q38">
        <v>3</v>
      </c>
      <c r="R38">
        <v>6</v>
      </c>
      <c r="S38">
        <v>2</v>
      </c>
      <c r="T38">
        <v>3</v>
      </c>
      <c r="U38">
        <v>1</v>
      </c>
      <c r="V38">
        <v>2</v>
      </c>
    </row>
    <row r="39" spans="1:22" x14ac:dyDescent="0.25">
      <c r="A39">
        <v>38</v>
      </c>
      <c r="B39">
        <v>2</v>
      </c>
      <c r="C39">
        <v>58</v>
      </c>
      <c r="D39" t="s">
        <v>64</v>
      </c>
      <c r="E39">
        <v>94</v>
      </c>
      <c r="F39">
        <v>167</v>
      </c>
      <c r="G39">
        <v>90</v>
      </c>
      <c r="H39">
        <v>310</v>
      </c>
      <c r="I39">
        <v>6</v>
      </c>
      <c r="J39">
        <v>80</v>
      </c>
      <c r="K39">
        <v>2</v>
      </c>
      <c r="L39">
        <v>4</v>
      </c>
      <c r="M39">
        <v>1</v>
      </c>
      <c r="N39">
        <v>2</v>
      </c>
      <c r="O39">
        <v>1</v>
      </c>
      <c r="P39">
        <v>3</v>
      </c>
      <c r="Q39">
        <v>2</v>
      </c>
      <c r="R39">
        <v>4</v>
      </c>
      <c r="S39">
        <v>1</v>
      </c>
      <c r="T39">
        <v>4</v>
      </c>
      <c r="U39">
        <v>2</v>
      </c>
      <c r="V39">
        <v>3</v>
      </c>
    </row>
    <row r="40" spans="1:22" x14ac:dyDescent="0.25">
      <c r="A40">
        <v>39</v>
      </c>
      <c r="B40">
        <v>2</v>
      </c>
      <c r="C40">
        <v>31</v>
      </c>
      <c r="D40" t="s">
        <v>63</v>
      </c>
      <c r="E40">
        <v>83</v>
      </c>
      <c r="F40">
        <v>157</v>
      </c>
      <c r="G40">
        <v>80</v>
      </c>
      <c r="H40">
        <v>200</v>
      </c>
      <c r="I40">
        <v>20</v>
      </c>
      <c r="J40">
        <v>60</v>
      </c>
      <c r="K40">
        <v>3</v>
      </c>
      <c r="L40">
        <v>4</v>
      </c>
      <c r="M40">
        <v>0</v>
      </c>
      <c r="N40">
        <v>4</v>
      </c>
      <c r="O40">
        <v>2</v>
      </c>
      <c r="P40">
        <v>4</v>
      </c>
      <c r="Q40">
        <v>1</v>
      </c>
      <c r="R40">
        <v>3</v>
      </c>
      <c r="S40">
        <v>2</v>
      </c>
      <c r="T40">
        <v>4</v>
      </c>
      <c r="U40">
        <v>2</v>
      </c>
      <c r="V40">
        <v>2</v>
      </c>
    </row>
    <row r="41" spans="1:22" s="5" customFormat="1" x14ac:dyDescent="0.25">
      <c r="A41" s="5">
        <v>40</v>
      </c>
      <c r="B41" s="5">
        <v>3</v>
      </c>
      <c r="C41" s="5">
        <v>60</v>
      </c>
      <c r="D41" t="s">
        <v>63</v>
      </c>
      <c r="E41" s="5">
        <v>79</v>
      </c>
      <c r="F41" s="5">
        <v>153</v>
      </c>
      <c r="G41" s="5">
        <v>90</v>
      </c>
      <c r="H41" s="5">
        <v>450</v>
      </c>
      <c r="I41" s="5">
        <v>10</v>
      </c>
      <c r="J41" s="5">
        <v>130</v>
      </c>
      <c r="K41" s="5">
        <v>2</v>
      </c>
      <c r="L41" s="5">
        <v>4</v>
      </c>
      <c r="M41" s="5">
        <v>2</v>
      </c>
      <c r="N41" s="5">
        <v>4</v>
      </c>
      <c r="O41" s="5">
        <v>2</v>
      </c>
      <c r="P41" s="5">
        <v>3</v>
      </c>
      <c r="Q41" s="5">
        <v>1</v>
      </c>
      <c r="R41" s="5">
        <v>3</v>
      </c>
      <c r="S41" s="5">
        <v>2</v>
      </c>
      <c r="T41" s="5">
        <v>4</v>
      </c>
      <c r="U41" s="5">
        <v>0</v>
      </c>
      <c r="V41" s="5">
        <v>2</v>
      </c>
    </row>
    <row r="42" spans="1:22" x14ac:dyDescent="0.25">
      <c r="A42">
        <v>41</v>
      </c>
      <c r="B42">
        <v>3</v>
      </c>
      <c r="C42">
        <v>46</v>
      </c>
      <c r="D42" t="s">
        <v>63</v>
      </c>
      <c r="E42">
        <v>66</v>
      </c>
      <c r="F42">
        <v>166</v>
      </c>
      <c r="G42">
        <v>100</v>
      </c>
      <c r="H42">
        <v>300</v>
      </c>
      <c r="I42">
        <v>15</v>
      </c>
      <c r="J42">
        <v>160</v>
      </c>
      <c r="K42">
        <v>1</v>
      </c>
      <c r="L42">
        <v>2</v>
      </c>
      <c r="M42">
        <v>1</v>
      </c>
      <c r="N42">
        <v>2</v>
      </c>
      <c r="O42">
        <v>3</v>
      </c>
      <c r="P42">
        <v>4</v>
      </c>
      <c r="Q42">
        <v>2</v>
      </c>
      <c r="R42">
        <v>4</v>
      </c>
      <c r="S42">
        <v>0</v>
      </c>
      <c r="T42">
        <v>3</v>
      </c>
      <c r="U42">
        <v>2</v>
      </c>
      <c r="V42">
        <v>3</v>
      </c>
    </row>
    <row r="43" spans="1:22" x14ac:dyDescent="0.25">
      <c r="A43">
        <v>42</v>
      </c>
      <c r="B43">
        <v>3</v>
      </c>
      <c r="C43">
        <v>57</v>
      </c>
      <c r="D43" t="s">
        <v>64</v>
      </c>
      <c r="E43">
        <v>75</v>
      </c>
      <c r="F43">
        <v>163</v>
      </c>
      <c r="G43">
        <v>130</v>
      </c>
      <c r="H43">
        <v>550</v>
      </c>
      <c r="I43">
        <v>4</v>
      </c>
      <c r="J43">
        <v>90</v>
      </c>
      <c r="K43">
        <v>3</v>
      </c>
      <c r="L43">
        <v>3</v>
      </c>
      <c r="M43">
        <v>2</v>
      </c>
      <c r="N43">
        <v>3</v>
      </c>
      <c r="O43">
        <v>2</v>
      </c>
      <c r="P43">
        <v>3</v>
      </c>
      <c r="Q43">
        <v>3</v>
      </c>
      <c r="R43">
        <v>6</v>
      </c>
      <c r="S43">
        <v>2</v>
      </c>
      <c r="T43">
        <v>4</v>
      </c>
      <c r="U43">
        <v>1</v>
      </c>
      <c r="V43">
        <v>2</v>
      </c>
    </row>
    <row r="44" spans="1:22" x14ac:dyDescent="0.25">
      <c r="A44">
        <v>43</v>
      </c>
      <c r="B44">
        <v>3</v>
      </c>
      <c r="C44">
        <v>62</v>
      </c>
      <c r="D44" t="s">
        <v>64</v>
      </c>
      <c r="E44">
        <v>101</v>
      </c>
      <c r="F44">
        <v>171</v>
      </c>
      <c r="G44">
        <v>70</v>
      </c>
      <c r="H44">
        <v>700</v>
      </c>
      <c r="I44">
        <v>5</v>
      </c>
      <c r="J44">
        <v>60</v>
      </c>
      <c r="K44">
        <v>3</v>
      </c>
      <c r="L44">
        <v>5</v>
      </c>
      <c r="M44">
        <v>3</v>
      </c>
      <c r="N44">
        <v>4</v>
      </c>
      <c r="O44">
        <v>1</v>
      </c>
      <c r="P44">
        <v>1</v>
      </c>
      <c r="Q44">
        <v>2</v>
      </c>
      <c r="R44">
        <v>4</v>
      </c>
      <c r="S44">
        <v>3</v>
      </c>
      <c r="T44">
        <v>6</v>
      </c>
      <c r="U44">
        <v>0</v>
      </c>
      <c r="V44">
        <v>1</v>
      </c>
    </row>
    <row r="45" spans="1:22" x14ac:dyDescent="0.25">
      <c r="A45">
        <v>44</v>
      </c>
      <c r="B45">
        <v>3</v>
      </c>
      <c r="C45">
        <v>64</v>
      </c>
      <c r="D45" t="s">
        <v>63</v>
      </c>
      <c r="E45">
        <v>88</v>
      </c>
      <c r="F45">
        <v>153</v>
      </c>
      <c r="G45">
        <v>100</v>
      </c>
      <c r="H45">
        <v>580</v>
      </c>
      <c r="I45">
        <v>7</v>
      </c>
      <c r="J45">
        <v>210</v>
      </c>
      <c r="K45">
        <v>2</v>
      </c>
      <c r="L45">
        <v>3</v>
      </c>
      <c r="M45">
        <v>2</v>
      </c>
      <c r="N45">
        <v>5</v>
      </c>
      <c r="O45">
        <v>1</v>
      </c>
      <c r="P45">
        <v>2</v>
      </c>
      <c r="Q45">
        <v>2</v>
      </c>
      <c r="R45">
        <v>3</v>
      </c>
      <c r="S45">
        <v>2</v>
      </c>
      <c r="T45">
        <v>4</v>
      </c>
      <c r="U45">
        <v>3</v>
      </c>
      <c r="V45">
        <v>3</v>
      </c>
    </row>
    <row r="46" spans="1:22" x14ac:dyDescent="0.25">
      <c r="A46">
        <v>45</v>
      </c>
      <c r="B46">
        <v>3</v>
      </c>
      <c r="C46">
        <v>29</v>
      </c>
      <c r="D46" t="s">
        <v>63</v>
      </c>
      <c r="E46">
        <v>70</v>
      </c>
      <c r="F46">
        <v>163</v>
      </c>
      <c r="G46">
        <v>110</v>
      </c>
      <c r="H46">
        <v>400</v>
      </c>
      <c r="I46">
        <v>17</v>
      </c>
      <c r="J46">
        <v>130</v>
      </c>
      <c r="K46">
        <v>2</v>
      </c>
      <c r="L46">
        <v>4</v>
      </c>
      <c r="M46">
        <v>1</v>
      </c>
      <c r="N46">
        <v>3</v>
      </c>
      <c r="O46">
        <v>0</v>
      </c>
      <c r="P46">
        <v>3</v>
      </c>
      <c r="Q46">
        <v>1</v>
      </c>
      <c r="R46">
        <v>2</v>
      </c>
      <c r="S46">
        <v>1</v>
      </c>
      <c r="T46">
        <v>3</v>
      </c>
      <c r="U46">
        <v>1</v>
      </c>
      <c r="V46">
        <v>2</v>
      </c>
    </row>
    <row r="47" spans="1:22" x14ac:dyDescent="0.25">
      <c r="A47">
        <v>46</v>
      </c>
      <c r="B47">
        <v>3</v>
      </c>
      <c r="C47">
        <v>46</v>
      </c>
      <c r="D47" t="s">
        <v>63</v>
      </c>
      <c r="E47">
        <v>75</v>
      </c>
      <c r="F47">
        <v>161</v>
      </c>
      <c r="G47">
        <v>90</v>
      </c>
      <c r="H47">
        <v>510</v>
      </c>
      <c r="I47">
        <v>10</v>
      </c>
      <c r="J47">
        <v>100</v>
      </c>
      <c r="K47">
        <v>1</v>
      </c>
      <c r="L47">
        <v>3</v>
      </c>
      <c r="M47">
        <v>2</v>
      </c>
      <c r="N47">
        <v>3</v>
      </c>
      <c r="O47">
        <v>2</v>
      </c>
      <c r="P47">
        <v>4</v>
      </c>
      <c r="Q47">
        <v>0</v>
      </c>
      <c r="R47">
        <v>1</v>
      </c>
      <c r="S47">
        <v>2</v>
      </c>
      <c r="T47">
        <v>4</v>
      </c>
      <c r="U47">
        <v>0</v>
      </c>
      <c r="V47">
        <v>1</v>
      </c>
    </row>
    <row r="48" spans="1:22" x14ac:dyDescent="0.25">
      <c r="A48">
        <v>47</v>
      </c>
      <c r="B48">
        <v>3</v>
      </c>
      <c r="C48">
        <v>41</v>
      </c>
      <c r="D48" t="s">
        <v>64</v>
      </c>
      <c r="E48">
        <v>94</v>
      </c>
      <c r="F48">
        <v>159</v>
      </c>
      <c r="G48">
        <v>100</v>
      </c>
      <c r="H48">
        <v>660</v>
      </c>
      <c r="I48">
        <v>4</v>
      </c>
      <c r="J48">
        <v>120</v>
      </c>
      <c r="K48">
        <v>1</v>
      </c>
      <c r="L48">
        <v>2</v>
      </c>
      <c r="M48">
        <v>2</v>
      </c>
      <c r="N48">
        <v>4</v>
      </c>
      <c r="O48">
        <v>3</v>
      </c>
      <c r="P48">
        <v>4</v>
      </c>
      <c r="Q48">
        <v>2</v>
      </c>
      <c r="R48">
        <v>4</v>
      </c>
      <c r="S48">
        <v>3</v>
      </c>
      <c r="T48">
        <v>5</v>
      </c>
      <c r="U48">
        <v>2</v>
      </c>
      <c r="V48">
        <v>2</v>
      </c>
    </row>
    <row r="49" spans="1:22" x14ac:dyDescent="0.25">
      <c r="A49">
        <v>48</v>
      </c>
      <c r="B49">
        <v>3</v>
      </c>
      <c r="C49">
        <v>54</v>
      </c>
      <c r="D49" t="s">
        <v>64</v>
      </c>
      <c r="E49">
        <v>86</v>
      </c>
      <c r="F49">
        <v>166</v>
      </c>
      <c r="G49">
        <v>120</v>
      </c>
      <c r="H49">
        <v>570</v>
      </c>
      <c r="I49">
        <v>6</v>
      </c>
      <c r="J49">
        <v>160</v>
      </c>
      <c r="K49">
        <v>1</v>
      </c>
      <c r="L49">
        <v>2</v>
      </c>
      <c r="M49">
        <v>0</v>
      </c>
      <c r="N49">
        <v>2</v>
      </c>
      <c r="O49">
        <v>2</v>
      </c>
      <c r="P49">
        <v>3</v>
      </c>
      <c r="Q49">
        <v>3</v>
      </c>
      <c r="R49">
        <v>6</v>
      </c>
      <c r="S49">
        <v>2</v>
      </c>
      <c r="T49">
        <v>3</v>
      </c>
      <c r="U49">
        <v>1</v>
      </c>
      <c r="V49">
        <v>3</v>
      </c>
    </row>
    <row r="50" spans="1:22" x14ac:dyDescent="0.25">
      <c r="A50">
        <v>49</v>
      </c>
      <c r="B50">
        <v>3</v>
      </c>
      <c r="C50">
        <v>59</v>
      </c>
      <c r="D50" t="s">
        <v>63</v>
      </c>
      <c r="E50">
        <v>68</v>
      </c>
      <c r="F50">
        <v>161</v>
      </c>
      <c r="G50">
        <v>70</v>
      </c>
      <c r="H50">
        <v>240</v>
      </c>
      <c r="I50">
        <v>18</v>
      </c>
      <c r="J50">
        <v>80</v>
      </c>
      <c r="K50">
        <v>2</v>
      </c>
      <c r="L50">
        <v>3</v>
      </c>
      <c r="M50">
        <v>3</v>
      </c>
      <c r="N50">
        <v>4</v>
      </c>
      <c r="O50">
        <v>1</v>
      </c>
      <c r="P50">
        <v>2</v>
      </c>
      <c r="Q50">
        <v>2</v>
      </c>
      <c r="R50">
        <v>4</v>
      </c>
      <c r="S50">
        <v>0</v>
      </c>
      <c r="T50">
        <v>3</v>
      </c>
      <c r="U50">
        <v>1</v>
      </c>
      <c r="V50">
        <v>1</v>
      </c>
    </row>
    <row r="51" spans="1:22" x14ac:dyDescent="0.25">
      <c r="A51">
        <v>50</v>
      </c>
      <c r="B51">
        <v>3</v>
      </c>
      <c r="C51">
        <v>37</v>
      </c>
      <c r="D51" t="s">
        <v>63</v>
      </c>
      <c r="E51">
        <v>78</v>
      </c>
      <c r="F51">
        <v>154</v>
      </c>
      <c r="G51">
        <v>80</v>
      </c>
      <c r="H51">
        <v>210</v>
      </c>
      <c r="I51">
        <v>19</v>
      </c>
      <c r="J51">
        <v>100</v>
      </c>
      <c r="K51">
        <v>1</v>
      </c>
      <c r="L51">
        <v>2</v>
      </c>
      <c r="M51">
        <v>2</v>
      </c>
      <c r="N51">
        <v>3</v>
      </c>
      <c r="O51">
        <v>2</v>
      </c>
      <c r="P51">
        <v>4</v>
      </c>
      <c r="Q51">
        <v>1</v>
      </c>
      <c r="R51">
        <v>3</v>
      </c>
      <c r="S51">
        <v>2</v>
      </c>
      <c r="T51">
        <v>3</v>
      </c>
      <c r="U51">
        <v>2</v>
      </c>
      <c r="V51">
        <v>3</v>
      </c>
    </row>
    <row r="52" spans="1:22" x14ac:dyDescent="0.25">
      <c r="A52">
        <v>51</v>
      </c>
      <c r="B52">
        <v>3</v>
      </c>
      <c r="C52">
        <v>42</v>
      </c>
      <c r="D52" t="s">
        <v>64</v>
      </c>
      <c r="E52">
        <v>88</v>
      </c>
      <c r="F52">
        <v>160</v>
      </c>
      <c r="G52">
        <v>100</v>
      </c>
      <c r="H52">
        <v>460</v>
      </c>
      <c r="I52">
        <v>11</v>
      </c>
      <c r="J52">
        <v>150</v>
      </c>
      <c r="K52">
        <v>2</v>
      </c>
      <c r="L52">
        <v>4</v>
      </c>
      <c r="M52">
        <v>1</v>
      </c>
      <c r="N52">
        <v>1</v>
      </c>
      <c r="O52">
        <v>2</v>
      </c>
      <c r="P52">
        <v>4</v>
      </c>
      <c r="Q52">
        <v>2</v>
      </c>
      <c r="R52">
        <v>3</v>
      </c>
      <c r="S52">
        <v>2</v>
      </c>
      <c r="T52">
        <v>4</v>
      </c>
      <c r="U52">
        <v>0</v>
      </c>
      <c r="V52">
        <v>2</v>
      </c>
    </row>
    <row r="53" spans="1:22" x14ac:dyDescent="0.25">
      <c r="A53">
        <v>52</v>
      </c>
      <c r="B53">
        <v>3</v>
      </c>
      <c r="C53">
        <v>61</v>
      </c>
      <c r="D53" t="s">
        <v>63</v>
      </c>
      <c r="E53">
        <v>90</v>
      </c>
      <c r="F53">
        <v>158</v>
      </c>
      <c r="G53">
        <v>120</v>
      </c>
      <c r="H53">
        <v>490</v>
      </c>
      <c r="I53">
        <v>14</v>
      </c>
      <c r="J53">
        <v>110</v>
      </c>
      <c r="K53">
        <v>1</v>
      </c>
      <c r="L53">
        <v>2</v>
      </c>
      <c r="M53">
        <v>1</v>
      </c>
      <c r="N53">
        <v>1</v>
      </c>
      <c r="O53">
        <v>3</v>
      </c>
      <c r="P53">
        <v>5</v>
      </c>
      <c r="Q53">
        <v>3</v>
      </c>
      <c r="R53">
        <v>4</v>
      </c>
      <c r="S53">
        <v>1</v>
      </c>
      <c r="T53">
        <v>1</v>
      </c>
      <c r="U53">
        <v>1</v>
      </c>
      <c r="V53">
        <v>1</v>
      </c>
    </row>
    <row r="54" spans="1:22" x14ac:dyDescent="0.25">
      <c r="A54">
        <v>53</v>
      </c>
      <c r="B54">
        <v>3</v>
      </c>
      <c r="C54">
        <v>65</v>
      </c>
      <c r="D54" t="s">
        <v>63</v>
      </c>
      <c r="E54">
        <v>71</v>
      </c>
      <c r="F54">
        <v>153</v>
      </c>
      <c r="G54">
        <v>100</v>
      </c>
      <c r="H54">
        <v>200</v>
      </c>
      <c r="I54">
        <v>22</v>
      </c>
      <c r="J54">
        <v>90</v>
      </c>
      <c r="K54">
        <v>2</v>
      </c>
      <c r="L54">
        <v>3</v>
      </c>
      <c r="M54">
        <v>2</v>
      </c>
      <c r="N54">
        <v>3</v>
      </c>
      <c r="O54">
        <v>0</v>
      </c>
      <c r="P54">
        <v>2</v>
      </c>
      <c r="Q54">
        <v>2</v>
      </c>
      <c r="R54">
        <v>4</v>
      </c>
      <c r="S54">
        <v>0</v>
      </c>
      <c r="T54">
        <v>2</v>
      </c>
      <c r="U54">
        <v>2</v>
      </c>
      <c r="V54">
        <v>2</v>
      </c>
    </row>
    <row r="55" spans="1:22" x14ac:dyDescent="0.25">
      <c r="A55">
        <v>54</v>
      </c>
      <c r="B55">
        <v>3</v>
      </c>
      <c r="C55">
        <v>44</v>
      </c>
      <c r="D55" t="s">
        <v>64</v>
      </c>
      <c r="E55">
        <v>81</v>
      </c>
      <c r="F55">
        <v>166</v>
      </c>
      <c r="G55">
        <v>70</v>
      </c>
      <c r="H55">
        <v>390</v>
      </c>
      <c r="I55">
        <v>12</v>
      </c>
      <c r="J55">
        <v>140</v>
      </c>
      <c r="K55">
        <v>3</v>
      </c>
      <c r="L55">
        <v>6</v>
      </c>
      <c r="M55">
        <v>1</v>
      </c>
      <c r="N55">
        <v>2</v>
      </c>
      <c r="O55">
        <v>1</v>
      </c>
      <c r="P55">
        <v>3</v>
      </c>
      <c r="Q55">
        <v>1</v>
      </c>
      <c r="R55">
        <v>1</v>
      </c>
      <c r="S55">
        <v>3</v>
      </c>
      <c r="T55">
        <v>5</v>
      </c>
      <c r="U55">
        <v>2</v>
      </c>
      <c r="V55">
        <v>3</v>
      </c>
    </row>
    <row r="56" spans="1:22" x14ac:dyDescent="0.25">
      <c r="A56">
        <v>55</v>
      </c>
      <c r="B56">
        <v>3</v>
      </c>
      <c r="C56">
        <v>30</v>
      </c>
      <c r="D56" t="s">
        <v>64</v>
      </c>
      <c r="E56">
        <v>63</v>
      </c>
      <c r="F56">
        <v>168</v>
      </c>
      <c r="G56">
        <v>90</v>
      </c>
      <c r="H56">
        <v>480</v>
      </c>
      <c r="I56">
        <v>13</v>
      </c>
      <c r="J56">
        <v>180</v>
      </c>
      <c r="K56">
        <v>2</v>
      </c>
      <c r="L56">
        <v>3</v>
      </c>
      <c r="M56">
        <v>2</v>
      </c>
      <c r="N56">
        <v>3</v>
      </c>
      <c r="O56">
        <v>2</v>
      </c>
      <c r="P56">
        <v>3</v>
      </c>
      <c r="Q56">
        <v>0</v>
      </c>
      <c r="R56">
        <v>2</v>
      </c>
      <c r="S56">
        <v>3</v>
      </c>
      <c r="T56">
        <v>4</v>
      </c>
      <c r="U56">
        <v>3</v>
      </c>
      <c r="V56">
        <v>4</v>
      </c>
    </row>
    <row r="57" spans="1:22" x14ac:dyDescent="0.25">
      <c r="A57">
        <v>56</v>
      </c>
      <c r="B57">
        <v>3</v>
      </c>
      <c r="C57">
        <v>64</v>
      </c>
      <c r="D57" t="s">
        <v>63</v>
      </c>
      <c r="E57">
        <v>72</v>
      </c>
      <c r="F57">
        <v>164</v>
      </c>
      <c r="G57">
        <v>80</v>
      </c>
      <c r="H57">
        <v>550</v>
      </c>
      <c r="I57">
        <v>7</v>
      </c>
      <c r="J57">
        <v>70</v>
      </c>
      <c r="K57">
        <v>1</v>
      </c>
      <c r="L57">
        <v>2</v>
      </c>
      <c r="M57">
        <v>3</v>
      </c>
      <c r="N57">
        <v>4</v>
      </c>
      <c r="O57">
        <v>3</v>
      </c>
      <c r="P57">
        <v>4</v>
      </c>
      <c r="Q57">
        <v>3</v>
      </c>
      <c r="R57">
        <v>4</v>
      </c>
      <c r="S57">
        <v>2</v>
      </c>
      <c r="T57">
        <v>3</v>
      </c>
      <c r="U57">
        <v>2</v>
      </c>
      <c r="V57">
        <v>3</v>
      </c>
    </row>
    <row r="58" spans="1:22" x14ac:dyDescent="0.25">
      <c r="A58">
        <v>57</v>
      </c>
      <c r="B58">
        <v>3</v>
      </c>
      <c r="C58">
        <v>48</v>
      </c>
      <c r="D58" t="s">
        <v>63</v>
      </c>
      <c r="E58">
        <v>85</v>
      </c>
      <c r="F58">
        <v>170</v>
      </c>
      <c r="G58">
        <v>100</v>
      </c>
      <c r="H58">
        <v>440</v>
      </c>
      <c r="I58">
        <v>10</v>
      </c>
      <c r="J58">
        <v>90</v>
      </c>
      <c r="K58">
        <v>1</v>
      </c>
      <c r="L58">
        <v>2</v>
      </c>
      <c r="M58">
        <v>1</v>
      </c>
      <c r="N58">
        <v>2</v>
      </c>
      <c r="O58">
        <v>2</v>
      </c>
      <c r="P58">
        <v>4</v>
      </c>
      <c r="Q58">
        <v>2</v>
      </c>
      <c r="R58">
        <v>3</v>
      </c>
      <c r="S58">
        <v>1</v>
      </c>
      <c r="T58">
        <v>3</v>
      </c>
      <c r="U58">
        <v>1</v>
      </c>
      <c r="V58">
        <v>2</v>
      </c>
    </row>
    <row r="59" spans="1:22" x14ac:dyDescent="0.25">
      <c r="A59">
        <v>58</v>
      </c>
      <c r="B59">
        <v>3</v>
      </c>
      <c r="C59">
        <v>31</v>
      </c>
      <c r="D59" t="s">
        <v>63</v>
      </c>
      <c r="E59">
        <v>78</v>
      </c>
      <c r="F59">
        <v>158</v>
      </c>
      <c r="G59">
        <v>90</v>
      </c>
      <c r="H59">
        <v>420</v>
      </c>
      <c r="I59">
        <v>21</v>
      </c>
      <c r="J59">
        <v>100</v>
      </c>
      <c r="K59">
        <v>2</v>
      </c>
      <c r="L59">
        <v>3</v>
      </c>
      <c r="M59">
        <v>1</v>
      </c>
      <c r="N59">
        <v>3</v>
      </c>
      <c r="O59">
        <v>2</v>
      </c>
      <c r="P59">
        <v>3</v>
      </c>
      <c r="Q59">
        <v>1</v>
      </c>
      <c r="R59">
        <v>1</v>
      </c>
      <c r="S59">
        <v>0</v>
      </c>
      <c r="T59">
        <v>2</v>
      </c>
      <c r="U59">
        <v>2</v>
      </c>
      <c r="V59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A8DF-2D6A-4BE3-A8DD-8441C3110DE4}">
  <dimension ref="A1:M29"/>
  <sheetViews>
    <sheetView topLeftCell="A16" workbookViewId="0">
      <selection activeCell="N25" sqref="N25"/>
    </sheetView>
  </sheetViews>
  <sheetFormatPr defaultRowHeight="15" x14ac:dyDescent="0.25"/>
  <cols>
    <col min="1" max="16384" width="9.140625" style="2"/>
  </cols>
  <sheetData>
    <row r="1" spans="1:13" x14ac:dyDescent="0.25">
      <c r="A1" s="2" t="s">
        <v>0</v>
      </c>
      <c r="B1" s="1" t="s">
        <v>12</v>
      </c>
      <c r="C1" s="1" t="s">
        <v>54</v>
      </c>
      <c r="D1" s="1" t="s">
        <v>14</v>
      </c>
      <c r="E1" s="1" t="s">
        <v>55</v>
      </c>
      <c r="F1" s="1" t="s">
        <v>16</v>
      </c>
      <c r="G1" s="1" t="s">
        <v>56</v>
      </c>
      <c r="H1" s="1" t="s">
        <v>18</v>
      </c>
      <c r="I1" s="1" t="s">
        <v>19</v>
      </c>
      <c r="J1" s="1" t="s">
        <v>20</v>
      </c>
      <c r="K1" s="1" t="s">
        <v>57</v>
      </c>
      <c r="L1" s="1" t="s">
        <v>22</v>
      </c>
      <c r="M1" s="1" t="s">
        <v>23</v>
      </c>
    </row>
    <row r="2" spans="1:13" x14ac:dyDescent="0.25">
      <c r="A2" s="2">
        <v>1</v>
      </c>
      <c r="B2">
        <v>3</v>
      </c>
      <c r="C2">
        <v>6</v>
      </c>
      <c r="D2">
        <v>2</v>
      </c>
      <c r="E2">
        <v>4</v>
      </c>
      <c r="F2">
        <v>2</v>
      </c>
      <c r="G2">
        <v>5</v>
      </c>
      <c r="H2">
        <v>2</v>
      </c>
      <c r="I2">
        <v>4</v>
      </c>
      <c r="J2">
        <v>3</v>
      </c>
      <c r="K2">
        <v>6</v>
      </c>
      <c r="L2">
        <v>3</v>
      </c>
      <c r="M2">
        <v>4</v>
      </c>
    </row>
    <row r="3" spans="1:13" x14ac:dyDescent="0.25">
      <c r="A3" s="2">
        <v>2</v>
      </c>
      <c r="B3">
        <v>2</v>
      </c>
      <c r="C3">
        <v>5</v>
      </c>
      <c r="D3">
        <v>3</v>
      </c>
      <c r="E3">
        <v>5</v>
      </c>
      <c r="F3">
        <v>3</v>
      </c>
      <c r="G3">
        <v>4</v>
      </c>
      <c r="H3">
        <v>2</v>
      </c>
      <c r="I3">
        <v>3</v>
      </c>
      <c r="J3">
        <v>2</v>
      </c>
      <c r="K3">
        <v>3</v>
      </c>
      <c r="L3">
        <v>2</v>
      </c>
      <c r="M3">
        <v>3</v>
      </c>
    </row>
    <row r="4" spans="1:13" x14ac:dyDescent="0.25">
      <c r="A4" s="2">
        <v>3</v>
      </c>
      <c r="B4">
        <v>1</v>
      </c>
      <c r="C4">
        <v>3</v>
      </c>
      <c r="D4">
        <v>2</v>
      </c>
      <c r="E4">
        <v>5</v>
      </c>
      <c r="F4">
        <v>3</v>
      </c>
      <c r="G4">
        <v>6</v>
      </c>
      <c r="H4">
        <v>3</v>
      </c>
      <c r="I4">
        <v>4</v>
      </c>
      <c r="J4">
        <v>2</v>
      </c>
      <c r="K4">
        <v>4</v>
      </c>
      <c r="L4">
        <v>1</v>
      </c>
      <c r="M4">
        <v>2</v>
      </c>
    </row>
    <row r="5" spans="1:13" x14ac:dyDescent="0.25">
      <c r="A5" s="2">
        <v>4</v>
      </c>
      <c r="B5">
        <v>3</v>
      </c>
      <c r="C5">
        <v>7</v>
      </c>
      <c r="D5">
        <v>2</v>
      </c>
      <c r="E5">
        <v>3</v>
      </c>
      <c r="F5">
        <v>2</v>
      </c>
      <c r="G5">
        <v>4</v>
      </c>
      <c r="H5">
        <v>0</v>
      </c>
      <c r="I5">
        <v>3</v>
      </c>
      <c r="J5">
        <v>3</v>
      </c>
      <c r="K5">
        <v>5</v>
      </c>
      <c r="L5">
        <v>0</v>
      </c>
      <c r="M5">
        <v>1</v>
      </c>
    </row>
    <row r="6" spans="1:13" x14ac:dyDescent="0.25">
      <c r="A6" s="2">
        <v>5</v>
      </c>
      <c r="B6">
        <v>1</v>
      </c>
      <c r="C6">
        <v>3</v>
      </c>
      <c r="D6">
        <v>0</v>
      </c>
      <c r="E6">
        <v>2</v>
      </c>
      <c r="F6">
        <v>2</v>
      </c>
      <c r="G6">
        <v>3</v>
      </c>
      <c r="H6">
        <v>1</v>
      </c>
      <c r="I6">
        <v>2</v>
      </c>
      <c r="J6">
        <v>2</v>
      </c>
      <c r="K6">
        <v>4</v>
      </c>
      <c r="L6">
        <v>2</v>
      </c>
      <c r="M6">
        <v>4</v>
      </c>
    </row>
    <row r="7" spans="1:13" x14ac:dyDescent="0.25">
      <c r="A7" s="2">
        <v>6</v>
      </c>
      <c r="B7">
        <v>1</v>
      </c>
      <c r="C7">
        <v>2</v>
      </c>
      <c r="D7">
        <v>1</v>
      </c>
      <c r="E7">
        <v>3</v>
      </c>
      <c r="F7">
        <v>0</v>
      </c>
      <c r="G7">
        <v>1</v>
      </c>
      <c r="H7">
        <v>2</v>
      </c>
      <c r="I7">
        <v>4</v>
      </c>
      <c r="J7">
        <v>0</v>
      </c>
      <c r="K7">
        <v>2</v>
      </c>
      <c r="L7">
        <v>2</v>
      </c>
      <c r="M7">
        <v>3</v>
      </c>
    </row>
    <row r="8" spans="1:13" x14ac:dyDescent="0.25">
      <c r="A8" s="2">
        <v>7</v>
      </c>
      <c r="B8">
        <v>1</v>
      </c>
      <c r="C8">
        <v>2</v>
      </c>
      <c r="D8">
        <v>2</v>
      </c>
      <c r="E8">
        <v>4</v>
      </c>
      <c r="F8">
        <v>2</v>
      </c>
      <c r="G8">
        <v>3</v>
      </c>
      <c r="H8">
        <v>1</v>
      </c>
      <c r="I8">
        <v>2</v>
      </c>
      <c r="J8">
        <v>1</v>
      </c>
      <c r="K8">
        <v>3</v>
      </c>
      <c r="L8">
        <v>2</v>
      </c>
      <c r="M8">
        <v>3</v>
      </c>
    </row>
    <row r="9" spans="1:13" x14ac:dyDescent="0.25">
      <c r="A9" s="2">
        <v>8</v>
      </c>
      <c r="B9">
        <v>3</v>
      </c>
      <c r="C9">
        <v>5</v>
      </c>
      <c r="D9">
        <v>1</v>
      </c>
      <c r="E9">
        <v>2</v>
      </c>
      <c r="F9">
        <v>1</v>
      </c>
      <c r="G9">
        <v>2</v>
      </c>
      <c r="H9">
        <v>2</v>
      </c>
      <c r="I9">
        <v>5</v>
      </c>
      <c r="J9">
        <v>2</v>
      </c>
      <c r="K9">
        <v>4</v>
      </c>
      <c r="L9">
        <v>1</v>
      </c>
      <c r="M9">
        <v>1</v>
      </c>
    </row>
    <row r="10" spans="1:13" x14ac:dyDescent="0.25">
      <c r="A10" s="2">
        <v>9</v>
      </c>
      <c r="B10">
        <v>4</v>
      </c>
      <c r="C10">
        <v>5</v>
      </c>
      <c r="D10">
        <v>2</v>
      </c>
      <c r="E10">
        <v>5</v>
      </c>
      <c r="F10">
        <v>1</v>
      </c>
      <c r="G10">
        <v>3</v>
      </c>
      <c r="H10">
        <v>2</v>
      </c>
      <c r="I10">
        <v>4</v>
      </c>
      <c r="J10">
        <v>3</v>
      </c>
      <c r="K10">
        <v>5</v>
      </c>
      <c r="L10">
        <v>2</v>
      </c>
      <c r="M10">
        <v>3</v>
      </c>
    </row>
    <row r="11" spans="1:13" x14ac:dyDescent="0.25">
      <c r="A11" s="2">
        <v>10</v>
      </c>
      <c r="B11">
        <v>3</v>
      </c>
      <c r="C11">
        <v>6</v>
      </c>
      <c r="D11">
        <v>3</v>
      </c>
      <c r="E11">
        <v>5</v>
      </c>
      <c r="F11">
        <v>2</v>
      </c>
      <c r="G11">
        <v>3</v>
      </c>
      <c r="H11">
        <v>0</v>
      </c>
      <c r="I11">
        <v>3</v>
      </c>
      <c r="J11">
        <v>2</v>
      </c>
      <c r="K11">
        <v>4</v>
      </c>
      <c r="L11">
        <v>1</v>
      </c>
      <c r="M11">
        <v>2</v>
      </c>
    </row>
    <row r="12" spans="1:13" x14ac:dyDescent="0.25">
      <c r="A12" s="2">
        <v>11</v>
      </c>
      <c r="B12">
        <v>3</v>
      </c>
      <c r="C12">
        <v>4</v>
      </c>
      <c r="D12">
        <v>2</v>
      </c>
      <c r="E12">
        <v>4</v>
      </c>
      <c r="F12">
        <v>3</v>
      </c>
      <c r="G12">
        <v>4</v>
      </c>
      <c r="H12">
        <v>3</v>
      </c>
      <c r="I12">
        <v>5</v>
      </c>
      <c r="J12">
        <v>3</v>
      </c>
      <c r="K12">
        <v>5</v>
      </c>
      <c r="L12">
        <v>2</v>
      </c>
      <c r="M12">
        <v>3</v>
      </c>
    </row>
    <row r="13" spans="1:13" x14ac:dyDescent="0.25">
      <c r="A13" s="2">
        <v>12</v>
      </c>
      <c r="B13">
        <v>2</v>
      </c>
      <c r="C13">
        <v>4</v>
      </c>
      <c r="D13">
        <v>2</v>
      </c>
      <c r="E13">
        <v>5</v>
      </c>
      <c r="F13">
        <v>2</v>
      </c>
      <c r="G13">
        <v>4</v>
      </c>
      <c r="H13">
        <v>3</v>
      </c>
      <c r="I13">
        <v>5</v>
      </c>
      <c r="J13">
        <v>2</v>
      </c>
      <c r="K13">
        <v>3</v>
      </c>
      <c r="L13">
        <v>1</v>
      </c>
      <c r="M13">
        <v>2</v>
      </c>
    </row>
    <row r="14" spans="1:13" x14ac:dyDescent="0.25">
      <c r="A14" s="2">
        <v>13</v>
      </c>
      <c r="B14">
        <v>1</v>
      </c>
      <c r="C14">
        <v>2</v>
      </c>
      <c r="D14">
        <v>3</v>
      </c>
      <c r="E14">
        <v>5</v>
      </c>
      <c r="F14">
        <v>1</v>
      </c>
      <c r="G14">
        <v>3</v>
      </c>
      <c r="H14">
        <v>2</v>
      </c>
      <c r="I14">
        <v>3</v>
      </c>
      <c r="J14">
        <v>0</v>
      </c>
      <c r="K14">
        <v>2</v>
      </c>
      <c r="L14">
        <v>2</v>
      </c>
      <c r="M14">
        <v>3</v>
      </c>
    </row>
    <row r="15" spans="1:13" x14ac:dyDescent="0.25">
      <c r="A15" s="2">
        <v>14</v>
      </c>
      <c r="B15">
        <v>2</v>
      </c>
      <c r="C15">
        <v>3</v>
      </c>
      <c r="D15">
        <v>2</v>
      </c>
      <c r="E15">
        <v>4</v>
      </c>
      <c r="F15">
        <v>2</v>
      </c>
      <c r="G15">
        <v>4</v>
      </c>
      <c r="H15">
        <v>1</v>
      </c>
      <c r="I15">
        <v>2</v>
      </c>
      <c r="J15">
        <v>2</v>
      </c>
      <c r="K15">
        <v>4</v>
      </c>
      <c r="L15">
        <v>2</v>
      </c>
      <c r="M15">
        <v>3</v>
      </c>
    </row>
    <row r="16" spans="1:13" x14ac:dyDescent="0.25">
      <c r="A16" s="2">
        <v>15</v>
      </c>
      <c r="B16">
        <v>1</v>
      </c>
      <c r="C16">
        <v>2</v>
      </c>
      <c r="D16">
        <v>1</v>
      </c>
      <c r="E16">
        <v>3</v>
      </c>
      <c r="F16">
        <v>3</v>
      </c>
      <c r="G16">
        <v>4</v>
      </c>
      <c r="H16">
        <v>2</v>
      </c>
      <c r="I16">
        <v>4</v>
      </c>
      <c r="J16">
        <v>3</v>
      </c>
      <c r="K16">
        <v>5</v>
      </c>
      <c r="L16">
        <v>3</v>
      </c>
      <c r="M16">
        <v>4</v>
      </c>
    </row>
    <row r="17" spans="1:13" x14ac:dyDescent="0.25">
      <c r="A17" s="2">
        <v>16</v>
      </c>
      <c r="B17">
        <v>2</v>
      </c>
      <c r="C17">
        <v>4</v>
      </c>
      <c r="D17">
        <v>1</v>
      </c>
      <c r="E17">
        <v>2</v>
      </c>
      <c r="F17">
        <v>2</v>
      </c>
      <c r="G17">
        <v>2</v>
      </c>
      <c r="H17">
        <v>3</v>
      </c>
      <c r="I17">
        <v>5</v>
      </c>
      <c r="J17">
        <v>2</v>
      </c>
      <c r="K17">
        <v>3</v>
      </c>
      <c r="L17">
        <v>2</v>
      </c>
      <c r="M17">
        <v>3</v>
      </c>
    </row>
    <row r="18" spans="1:13" x14ac:dyDescent="0.25">
      <c r="A18" s="2">
        <v>17</v>
      </c>
      <c r="B18">
        <v>1</v>
      </c>
      <c r="C18">
        <v>3</v>
      </c>
      <c r="D18">
        <v>2</v>
      </c>
      <c r="E18">
        <v>3</v>
      </c>
      <c r="F18">
        <v>0</v>
      </c>
      <c r="G18">
        <v>2</v>
      </c>
      <c r="H18">
        <v>2</v>
      </c>
      <c r="I18">
        <v>4</v>
      </c>
      <c r="J18">
        <v>0</v>
      </c>
      <c r="K18">
        <v>2</v>
      </c>
      <c r="L18">
        <v>0</v>
      </c>
      <c r="M18">
        <v>1</v>
      </c>
    </row>
    <row r="19" spans="1:13" x14ac:dyDescent="0.25">
      <c r="A19" s="2">
        <v>18</v>
      </c>
      <c r="B19">
        <v>3</v>
      </c>
      <c r="C19">
        <v>5</v>
      </c>
      <c r="D19">
        <v>2</v>
      </c>
      <c r="E19">
        <v>4</v>
      </c>
      <c r="F19">
        <v>2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</row>
    <row r="20" spans="1:13" x14ac:dyDescent="0.25">
      <c r="A20" s="2">
        <v>19</v>
      </c>
      <c r="B20">
        <v>2</v>
      </c>
      <c r="C20">
        <v>4</v>
      </c>
      <c r="D20">
        <v>2</v>
      </c>
      <c r="E20">
        <v>4</v>
      </c>
      <c r="F20">
        <v>2</v>
      </c>
      <c r="G20">
        <v>4</v>
      </c>
      <c r="H20">
        <v>2</v>
      </c>
      <c r="I20">
        <v>4</v>
      </c>
      <c r="J20">
        <v>2</v>
      </c>
      <c r="K20">
        <v>4</v>
      </c>
      <c r="L20">
        <v>2</v>
      </c>
      <c r="M20">
        <v>2</v>
      </c>
    </row>
    <row r="21" spans="1:13" x14ac:dyDescent="0.25">
      <c r="A21" s="2">
        <v>20</v>
      </c>
      <c r="B21">
        <v>1</v>
      </c>
      <c r="C21">
        <v>3</v>
      </c>
      <c r="D21">
        <v>1</v>
      </c>
      <c r="E21">
        <v>2</v>
      </c>
      <c r="F21">
        <v>1</v>
      </c>
      <c r="G21">
        <v>3</v>
      </c>
      <c r="H21">
        <v>3</v>
      </c>
      <c r="I21">
        <v>5</v>
      </c>
      <c r="J21">
        <v>3</v>
      </c>
      <c r="K21">
        <v>4</v>
      </c>
      <c r="L21">
        <v>2</v>
      </c>
      <c r="M21">
        <v>3</v>
      </c>
    </row>
    <row r="22" spans="1:13" x14ac:dyDescent="0.25">
      <c r="A22" s="2" t="s">
        <v>43</v>
      </c>
      <c r="B22" s="6">
        <f>MEDIAN(B2:B21)</f>
        <v>2</v>
      </c>
      <c r="C22" s="6">
        <f t="shared" ref="C22:M22" si="0">MEDIAN(C2:C21)</f>
        <v>4</v>
      </c>
      <c r="D22" s="6">
        <f t="shared" si="0"/>
        <v>2</v>
      </c>
      <c r="E22" s="6">
        <f t="shared" si="0"/>
        <v>4</v>
      </c>
      <c r="F22" s="6">
        <f t="shared" si="0"/>
        <v>2</v>
      </c>
      <c r="G22" s="6">
        <f t="shared" si="0"/>
        <v>3</v>
      </c>
      <c r="H22" s="6">
        <f t="shared" si="0"/>
        <v>2</v>
      </c>
      <c r="I22" s="6">
        <f t="shared" si="0"/>
        <v>4</v>
      </c>
      <c r="J22" s="6">
        <f t="shared" si="0"/>
        <v>2</v>
      </c>
      <c r="K22" s="6">
        <f t="shared" si="0"/>
        <v>4</v>
      </c>
      <c r="L22" s="6">
        <f t="shared" si="0"/>
        <v>2</v>
      </c>
      <c r="M22" s="6">
        <f t="shared" si="0"/>
        <v>3</v>
      </c>
    </row>
    <row r="23" spans="1:13" x14ac:dyDescent="0.25">
      <c r="A23" s="2" t="s">
        <v>44</v>
      </c>
      <c r="B23" s="6">
        <f>QUARTILE(B2:B21,1)</f>
        <v>1</v>
      </c>
      <c r="C23" s="6">
        <f t="shared" ref="C23:M23" si="1">QUARTILE(C2:C21,1)</f>
        <v>3</v>
      </c>
      <c r="D23" s="6">
        <f t="shared" si="1"/>
        <v>1</v>
      </c>
      <c r="E23" s="6">
        <f t="shared" si="1"/>
        <v>3</v>
      </c>
      <c r="F23" s="6">
        <f t="shared" si="1"/>
        <v>1</v>
      </c>
      <c r="G23" s="6">
        <f t="shared" si="1"/>
        <v>3</v>
      </c>
      <c r="H23" s="6">
        <f t="shared" si="1"/>
        <v>1</v>
      </c>
      <c r="I23" s="6">
        <f t="shared" si="1"/>
        <v>3</v>
      </c>
      <c r="J23" s="6">
        <f t="shared" si="1"/>
        <v>1.75</v>
      </c>
      <c r="K23" s="6">
        <f t="shared" si="1"/>
        <v>3</v>
      </c>
      <c r="L23" s="6">
        <f t="shared" si="1"/>
        <v>1</v>
      </c>
      <c r="M23" s="6">
        <f t="shared" si="1"/>
        <v>2</v>
      </c>
    </row>
    <row r="24" spans="1:13" x14ac:dyDescent="0.25">
      <c r="A24" s="2" t="s">
        <v>45</v>
      </c>
      <c r="B24" s="6">
        <f>QUARTILE(B2:B21,3)</f>
        <v>3</v>
      </c>
      <c r="C24" s="6">
        <f t="shared" ref="C24:M24" si="2">QUARTILE(C2:C21,3)</f>
        <v>5</v>
      </c>
      <c r="D24" s="6">
        <f t="shared" si="2"/>
        <v>2</v>
      </c>
      <c r="E24" s="6">
        <f t="shared" si="2"/>
        <v>5</v>
      </c>
      <c r="F24" s="6">
        <f t="shared" si="2"/>
        <v>2</v>
      </c>
      <c r="G24" s="6">
        <f t="shared" si="2"/>
        <v>4</v>
      </c>
      <c r="H24" s="6">
        <f t="shared" si="2"/>
        <v>2.25</v>
      </c>
      <c r="I24" s="6">
        <f t="shared" si="2"/>
        <v>4.25</v>
      </c>
      <c r="J24" s="6">
        <f t="shared" si="2"/>
        <v>3</v>
      </c>
      <c r="K24" s="6">
        <f t="shared" si="2"/>
        <v>4.25</v>
      </c>
      <c r="L24" s="6">
        <f t="shared" si="2"/>
        <v>2</v>
      </c>
      <c r="M24" s="6">
        <f t="shared" si="2"/>
        <v>3</v>
      </c>
    </row>
    <row r="25" spans="1:13" x14ac:dyDescent="0.25">
      <c r="A25" s="2" t="s">
        <v>46</v>
      </c>
      <c r="B25" s="7" t="s">
        <v>48</v>
      </c>
      <c r="C25" s="7" t="s">
        <v>58</v>
      </c>
      <c r="D25" s="7" t="s">
        <v>59</v>
      </c>
      <c r="E25" s="7" t="s">
        <v>58</v>
      </c>
      <c r="F25" s="7" t="s">
        <v>59</v>
      </c>
      <c r="G25" s="7" t="s">
        <v>60</v>
      </c>
      <c r="H25" s="7" t="s">
        <v>59</v>
      </c>
      <c r="I25" s="7" t="s">
        <v>60</v>
      </c>
      <c r="J25" s="7" t="s">
        <v>47</v>
      </c>
      <c r="K25" s="7" t="s">
        <v>60</v>
      </c>
      <c r="L25" s="7" t="s">
        <v>59</v>
      </c>
      <c r="M25" s="7" t="s">
        <v>47</v>
      </c>
    </row>
    <row r="26" spans="1:13" x14ac:dyDescent="0.25">
      <c r="A26" s="22" t="s">
        <v>26</v>
      </c>
      <c r="B26" s="22"/>
      <c r="C26" s="8">
        <v>1</v>
      </c>
      <c r="D26" s="9">
        <v>1</v>
      </c>
      <c r="E26" s="9">
        <v>1</v>
      </c>
      <c r="F26" s="10">
        <v>1.4305878435429657E-2</v>
      </c>
      <c r="G26" s="10">
        <v>5.6816593045741218E-7</v>
      </c>
      <c r="H26" s="10">
        <v>6.0835791362511009E-10</v>
      </c>
      <c r="I26" s="10">
        <v>3.6510335174765427E-10</v>
      </c>
      <c r="J26" s="10">
        <v>6.4836510789491727E-7</v>
      </c>
      <c r="K26" s="11"/>
    </row>
    <row r="28" spans="1:13" x14ac:dyDescent="0.25">
      <c r="A28" s="2" t="s">
        <v>27</v>
      </c>
      <c r="B28" s="2">
        <f t="shared" ref="B28:J28" si="3">MIN(B2:B21)</f>
        <v>1</v>
      </c>
      <c r="C28" s="2">
        <f t="shared" si="3"/>
        <v>2</v>
      </c>
      <c r="D28" s="2">
        <f t="shared" si="3"/>
        <v>0</v>
      </c>
      <c r="E28" s="2">
        <f t="shared" si="3"/>
        <v>2</v>
      </c>
      <c r="F28" s="2">
        <f t="shared" si="3"/>
        <v>0</v>
      </c>
      <c r="G28" s="2">
        <f t="shared" si="3"/>
        <v>1</v>
      </c>
      <c r="H28" s="2">
        <f t="shared" si="3"/>
        <v>0</v>
      </c>
      <c r="I28" s="2">
        <f t="shared" si="3"/>
        <v>2</v>
      </c>
      <c r="J28" s="2">
        <f t="shared" si="3"/>
        <v>0</v>
      </c>
    </row>
    <row r="29" spans="1:13" x14ac:dyDescent="0.25">
      <c r="A29" s="2" t="s">
        <v>28</v>
      </c>
      <c r="B29" s="2">
        <f t="shared" ref="B29:J29" si="4">MAX(B2:B21)</f>
        <v>4</v>
      </c>
      <c r="C29" s="2">
        <f t="shared" si="4"/>
        <v>7</v>
      </c>
      <c r="D29" s="2">
        <f t="shared" si="4"/>
        <v>3</v>
      </c>
      <c r="E29" s="2">
        <f t="shared" si="4"/>
        <v>5</v>
      </c>
      <c r="F29" s="2">
        <f t="shared" si="4"/>
        <v>3</v>
      </c>
      <c r="G29" s="2">
        <f t="shared" si="4"/>
        <v>6</v>
      </c>
      <c r="H29" s="2">
        <f t="shared" si="4"/>
        <v>3</v>
      </c>
      <c r="I29" s="2">
        <f t="shared" si="4"/>
        <v>5</v>
      </c>
      <c r="J29" s="2">
        <f t="shared" si="4"/>
        <v>3</v>
      </c>
    </row>
  </sheetData>
  <mergeCells count="1">
    <mergeCell ref="A26:B2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5996-55D6-4860-9CE0-E3A5FB6D8046}">
  <dimension ref="A1:M28"/>
  <sheetViews>
    <sheetView topLeftCell="A18" workbookViewId="0">
      <selection activeCell="N24" sqref="N24"/>
    </sheetView>
  </sheetViews>
  <sheetFormatPr defaultRowHeight="15" x14ac:dyDescent="0.25"/>
  <cols>
    <col min="1" max="16384" width="9.140625" style="2"/>
  </cols>
  <sheetData>
    <row r="1" spans="1:13" x14ac:dyDescent="0.25">
      <c r="A1" s="2" t="s">
        <v>0</v>
      </c>
      <c r="B1" s="1" t="s">
        <v>12</v>
      </c>
      <c r="C1" s="1" t="s">
        <v>54</v>
      </c>
      <c r="D1" s="1" t="s">
        <v>14</v>
      </c>
      <c r="E1" s="1" t="s">
        <v>55</v>
      </c>
      <c r="F1" s="1" t="s">
        <v>16</v>
      </c>
      <c r="G1" s="1" t="s">
        <v>56</v>
      </c>
      <c r="H1" s="1" t="s">
        <v>18</v>
      </c>
      <c r="I1" s="1" t="s">
        <v>19</v>
      </c>
      <c r="J1" s="1" t="s">
        <v>20</v>
      </c>
      <c r="K1" s="1" t="s">
        <v>57</v>
      </c>
      <c r="L1" s="1" t="s">
        <v>22</v>
      </c>
      <c r="M1" s="1" t="s">
        <v>23</v>
      </c>
    </row>
    <row r="2" spans="1:13" x14ac:dyDescent="0.25">
      <c r="A2" s="2">
        <v>1</v>
      </c>
      <c r="B2" s="4">
        <v>2</v>
      </c>
      <c r="C2" s="4">
        <v>3</v>
      </c>
      <c r="D2" s="4">
        <v>2</v>
      </c>
      <c r="E2" s="4">
        <v>4</v>
      </c>
      <c r="F2" s="4">
        <v>3</v>
      </c>
      <c r="G2" s="4">
        <v>4</v>
      </c>
      <c r="H2" s="4">
        <v>2</v>
      </c>
      <c r="I2" s="4">
        <v>3</v>
      </c>
      <c r="J2" s="4">
        <v>2</v>
      </c>
      <c r="K2" s="4">
        <v>4</v>
      </c>
      <c r="L2" s="4">
        <v>0</v>
      </c>
      <c r="M2" s="4">
        <v>1</v>
      </c>
    </row>
    <row r="3" spans="1:13" x14ac:dyDescent="0.25">
      <c r="A3" s="2">
        <v>2</v>
      </c>
      <c r="B3">
        <v>1</v>
      </c>
      <c r="C3">
        <v>2</v>
      </c>
      <c r="D3">
        <v>3</v>
      </c>
      <c r="E3">
        <v>5</v>
      </c>
      <c r="F3">
        <v>2</v>
      </c>
      <c r="G3">
        <v>3</v>
      </c>
      <c r="H3">
        <v>1</v>
      </c>
      <c r="I3">
        <v>2</v>
      </c>
      <c r="J3">
        <v>2</v>
      </c>
      <c r="K3">
        <v>3</v>
      </c>
      <c r="L3">
        <v>1</v>
      </c>
      <c r="M3">
        <v>1</v>
      </c>
    </row>
    <row r="4" spans="1:13" x14ac:dyDescent="0.25">
      <c r="A4" s="2">
        <v>3</v>
      </c>
      <c r="B4">
        <v>2</v>
      </c>
      <c r="C4">
        <v>4</v>
      </c>
      <c r="D4">
        <v>2</v>
      </c>
      <c r="E4">
        <v>4</v>
      </c>
      <c r="F4">
        <v>1</v>
      </c>
      <c r="G4">
        <v>2</v>
      </c>
      <c r="H4">
        <v>2</v>
      </c>
      <c r="I4">
        <v>4</v>
      </c>
      <c r="J4">
        <v>3</v>
      </c>
      <c r="K4">
        <v>6</v>
      </c>
      <c r="L4">
        <v>2</v>
      </c>
      <c r="M4">
        <v>3</v>
      </c>
    </row>
    <row r="5" spans="1:13" x14ac:dyDescent="0.25">
      <c r="A5" s="2">
        <v>4</v>
      </c>
      <c r="B5">
        <v>2</v>
      </c>
      <c r="C5">
        <v>2</v>
      </c>
      <c r="D5">
        <v>1</v>
      </c>
      <c r="E5">
        <v>3</v>
      </c>
      <c r="F5">
        <v>1</v>
      </c>
      <c r="G5">
        <v>3</v>
      </c>
      <c r="H5">
        <v>2</v>
      </c>
      <c r="I5">
        <v>5</v>
      </c>
      <c r="J5">
        <v>2</v>
      </c>
      <c r="K5">
        <v>4</v>
      </c>
      <c r="L5">
        <v>2</v>
      </c>
      <c r="M5">
        <v>2</v>
      </c>
    </row>
    <row r="6" spans="1:13" x14ac:dyDescent="0.25">
      <c r="A6" s="2">
        <v>5</v>
      </c>
      <c r="B6">
        <v>1</v>
      </c>
      <c r="C6">
        <v>3</v>
      </c>
      <c r="D6">
        <v>2</v>
      </c>
      <c r="E6">
        <v>3</v>
      </c>
      <c r="F6">
        <v>2</v>
      </c>
      <c r="G6">
        <v>3</v>
      </c>
      <c r="H6">
        <v>1</v>
      </c>
      <c r="I6">
        <v>3</v>
      </c>
      <c r="J6">
        <v>2</v>
      </c>
      <c r="K6">
        <v>3</v>
      </c>
      <c r="L6">
        <v>0</v>
      </c>
      <c r="M6">
        <v>2</v>
      </c>
    </row>
    <row r="7" spans="1:13" x14ac:dyDescent="0.25">
      <c r="A7" s="2">
        <v>6</v>
      </c>
      <c r="B7">
        <v>1</v>
      </c>
      <c r="C7">
        <v>2</v>
      </c>
      <c r="D7">
        <v>1</v>
      </c>
      <c r="E7">
        <v>2</v>
      </c>
      <c r="F7">
        <v>1</v>
      </c>
      <c r="G7">
        <v>3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</row>
    <row r="8" spans="1:13" x14ac:dyDescent="0.25">
      <c r="A8" s="2">
        <v>7</v>
      </c>
      <c r="B8">
        <v>2</v>
      </c>
      <c r="C8">
        <v>3</v>
      </c>
      <c r="D8">
        <v>2</v>
      </c>
      <c r="E8">
        <v>4</v>
      </c>
      <c r="F8">
        <v>2</v>
      </c>
      <c r="G8">
        <v>4</v>
      </c>
      <c r="H8">
        <v>2</v>
      </c>
      <c r="I8">
        <v>4</v>
      </c>
      <c r="J8">
        <v>2</v>
      </c>
      <c r="K8">
        <v>3</v>
      </c>
      <c r="L8">
        <v>2</v>
      </c>
      <c r="M8">
        <v>3</v>
      </c>
    </row>
    <row r="9" spans="1:13" x14ac:dyDescent="0.25">
      <c r="A9" s="2">
        <v>8</v>
      </c>
      <c r="B9">
        <v>1</v>
      </c>
      <c r="C9">
        <v>3</v>
      </c>
      <c r="D9">
        <v>3</v>
      </c>
      <c r="E9">
        <v>6</v>
      </c>
      <c r="F9">
        <v>0</v>
      </c>
      <c r="G9">
        <v>3</v>
      </c>
      <c r="H9">
        <v>0</v>
      </c>
      <c r="I9">
        <v>2</v>
      </c>
      <c r="J9">
        <v>2</v>
      </c>
      <c r="K9">
        <v>4</v>
      </c>
      <c r="L9">
        <v>1</v>
      </c>
      <c r="M9">
        <v>1</v>
      </c>
    </row>
    <row r="10" spans="1:13" x14ac:dyDescent="0.25">
      <c r="A10" s="2">
        <v>9</v>
      </c>
      <c r="B10">
        <v>2</v>
      </c>
      <c r="C10">
        <v>4</v>
      </c>
      <c r="D10">
        <v>2</v>
      </c>
      <c r="E10">
        <v>4</v>
      </c>
      <c r="F10">
        <v>2</v>
      </c>
      <c r="G10">
        <v>4</v>
      </c>
      <c r="H10">
        <v>2</v>
      </c>
      <c r="I10">
        <v>3</v>
      </c>
      <c r="J10">
        <v>1</v>
      </c>
      <c r="K10">
        <v>3</v>
      </c>
      <c r="L10">
        <v>2</v>
      </c>
      <c r="M10">
        <v>3</v>
      </c>
    </row>
    <row r="11" spans="1:13" x14ac:dyDescent="0.25">
      <c r="A11" s="2">
        <v>10</v>
      </c>
      <c r="B11">
        <v>1</v>
      </c>
      <c r="C11">
        <v>3</v>
      </c>
      <c r="D11">
        <v>1</v>
      </c>
      <c r="E11">
        <v>2</v>
      </c>
      <c r="F11">
        <v>3</v>
      </c>
      <c r="G11">
        <v>4</v>
      </c>
      <c r="H11">
        <v>1</v>
      </c>
      <c r="I11">
        <v>2</v>
      </c>
      <c r="J11">
        <v>0</v>
      </c>
      <c r="K11">
        <v>2</v>
      </c>
      <c r="L11">
        <v>3</v>
      </c>
      <c r="M11">
        <v>4</v>
      </c>
    </row>
    <row r="12" spans="1:13" x14ac:dyDescent="0.25">
      <c r="A12" s="2">
        <v>11</v>
      </c>
      <c r="B12">
        <v>2</v>
      </c>
      <c r="C12">
        <v>4</v>
      </c>
      <c r="D12">
        <v>2</v>
      </c>
      <c r="E12">
        <v>4</v>
      </c>
      <c r="F12">
        <v>2</v>
      </c>
      <c r="G12">
        <v>3</v>
      </c>
      <c r="H12">
        <v>3</v>
      </c>
      <c r="I12">
        <v>4</v>
      </c>
      <c r="J12">
        <v>2</v>
      </c>
      <c r="K12">
        <v>3</v>
      </c>
      <c r="L12">
        <v>2</v>
      </c>
      <c r="M12">
        <v>3</v>
      </c>
    </row>
    <row r="13" spans="1:13" x14ac:dyDescent="0.25">
      <c r="A13" s="2">
        <v>12</v>
      </c>
      <c r="B13">
        <v>2</v>
      </c>
      <c r="C13">
        <v>5</v>
      </c>
      <c r="D13">
        <v>0</v>
      </c>
      <c r="E13">
        <v>3</v>
      </c>
      <c r="F13">
        <v>1</v>
      </c>
      <c r="G13">
        <v>2</v>
      </c>
      <c r="H13">
        <v>2</v>
      </c>
      <c r="I13">
        <v>3</v>
      </c>
      <c r="J13">
        <v>1</v>
      </c>
      <c r="K13">
        <v>3</v>
      </c>
      <c r="L13">
        <v>0</v>
      </c>
      <c r="M13">
        <v>2</v>
      </c>
    </row>
    <row r="14" spans="1:13" x14ac:dyDescent="0.25">
      <c r="A14" s="2">
        <v>13</v>
      </c>
      <c r="B14">
        <v>1</v>
      </c>
      <c r="C14">
        <v>1</v>
      </c>
      <c r="D14">
        <v>2</v>
      </c>
      <c r="E14">
        <v>3</v>
      </c>
      <c r="F14">
        <v>2</v>
      </c>
      <c r="G14">
        <v>3</v>
      </c>
      <c r="H14">
        <v>3</v>
      </c>
      <c r="I14">
        <v>5</v>
      </c>
      <c r="J14">
        <v>2</v>
      </c>
      <c r="K14">
        <v>4</v>
      </c>
      <c r="L14">
        <v>1</v>
      </c>
      <c r="M14">
        <v>1</v>
      </c>
    </row>
    <row r="15" spans="1:13" x14ac:dyDescent="0.25">
      <c r="A15" s="2">
        <v>14</v>
      </c>
      <c r="B15">
        <v>1</v>
      </c>
      <c r="C15">
        <v>2</v>
      </c>
      <c r="D15">
        <v>3</v>
      </c>
      <c r="E15">
        <v>5</v>
      </c>
      <c r="F15">
        <v>3</v>
      </c>
      <c r="G15">
        <v>4</v>
      </c>
      <c r="H15">
        <v>2</v>
      </c>
      <c r="I15">
        <v>4</v>
      </c>
      <c r="J15">
        <v>3</v>
      </c>
      <c r="K15">
        <v>5</v>
      </c>
      <c r="L15">
        <v>2</v>
      </c>
      <c r="M15">
        <v>3</v>
      </c>
    </row>
    <row r="16" spans="1:13" x14ac:dyDescent="0.25">
      <c r="A16" s="2">
        <v>15</v>
      </c>
      <c r="B16">
        <v>2</v>
      </c>
      <c r="C16">
        <v>3</v>
      </c>
      <c r="D16">
        <v>2</v>
      </c>
      <c r="E16">
        <v>3</v>
      </c>
      <c r="F16">
        <v>2</v>
      </c>
      <c r="G16">
        <v>3</v>
      </c>
      <c r="H16">
        <v>0</v>
      </c>
      <c r="I16">
        <v>3</v>
      </c>
      <c r="J16">
        <v>2</v>
      </c>
      <c r="K16">
        <v>3</v>
      </c>
      <c r="L16">
        <v>2</v>
      </c>
      <c r="M16">
        <v>4</v>
      </c>
    </row>
    <row r="17" spans="1:13" x14ac:dyDescent="0.25">
      <c r="A17" s="2">
        <v>16</v>
      </c>
      <c r="B17">
        <v>2</v>
      </c>
      <c r="C17">
        <v>3</v>
      </c>
      <c r="D17">
        <v>1</v>
      </c>
      <c r="E17">
        <v>2</v>
      </c>
      <c r="F17">
        <v>0</v>
      </c>
      <c r="G17">
        <v>2</v>
      </c>
      <c r="H17">
        <v>2</v>
      </c>
      <c r="I17">
        <v>3</v>
      </c>
      <c r="J17">
        <v>0</v>
      </c>
      <c r="K17">
        <v>2</v>
      </c>
      <c r="L17">
        <v>0</v>
      </c>
      <c r="M17">
        <v>2</v>
      </c>
    </row>
    <row r="18" spans="1:13" x14ac:dyDescent="0.25">
      <c r="A18" s="2">
        <v>17</v>
      </c>
      <c r="B18">
        <v>1</v>
      </c>
      <c r="C18">
        <v>2</v>
      </c>
      <c r="D18">
        <v>2</v>
      </c>
      <c r="E18">
        <v>4</v>
      </c>
      <c r="F18">
        <v>2</v>
      </c>
      <c r="G18">
        <v>3</v>
      </c>
      <c r="H18">
        <v>3</v>
      </c>
      <c r="I18">
        <v>6</v>
      </c>
      <c r="J18">
        <v>2</v>
      </c>
      <c r="K18">
        <v>3</v>
      </c>
      <c r="L18">
        <v>1</v>
      </c>
      <c r="M18">
        <v>2</v>
      </c>
    </row>
    <row r="19" spans="1:13" x14ac:dyDescent="0.25">
      <c r="A19" s="2">
        <v>18</v>
      </c>
      <c r="B19">
        <v>2</v>
      </c>
      <c r="C19">
        <v>4</v>
      </c>
      <c r="D19">
        <v>1</v>
      </c>
      <c r="E19">
        <v>2</v>
      </c>
      <c r="F19">
        <v>1</v>
      </c>
      <c r="G19">
        <v>3</v>
      </c>
      <c r="H19">
        <v>2</v>
      </c>
      <c r="I19">
        <v>4</v>
      </c>
      <c r="J19">
        <v>1</v>
      </c>
      <c r="K19">
        <v>4</v>
      </c>
      <c r="L19">
        <v>2</v>
      </c>
      <c r="M19">
        <v>3</v>
      </c>
    </row>
    <row r="20" spans="1:13" x14ac:dyDescent="0.25">
      <c r="A20" s="2">
        <v>19</v>
      </c>
      <c r="B20">
        <v>3</v>
      </c>
      <c r="C20">
        <v>4</v>
      </c>
      <c r="D20">
        <v>0</v>
      </c>
      <c r="E20">
        <v>4</v>
      </c>
      <c r="F20">
        <v>2</v>
      </c>
      <c r="G20">
        <v>4</v>
      </c>
      <c r="H20">
        <v>1</v>
      </c>
      <c r="I20">
        <v>3</v>
      </c>
      <c r="J20">
        <v>2</v>
      </c>
      <c r="K20">
        <v>4</v>
      </c>
      <c r="L20">
        <v>2</v>
      </c>
      <c r="M20">
        <v>2</v>
      </c>
    </row>
    <row r="21" spans="1:13" x14ac:dyDescent="0.25">
      <c r="A21" s="2" t="s">
        <v>43</v>
      </c>
      <c r="B21" s="6">
        <f>MEDIAN(B2:B20)</f>
        <v>2</v>
      </c>
      <c r="C21" s="6">
        <f t="shared" ref="C21:M21" si="0">MEDIAN(C2:C20)</f>
        <v>3</v>
      </c>
      <c r="D21" s="6">
        <f t="shared" si="0"/>
        <v>2</v>
      </c>
      <c r="E21" s="6">
        <f t="shared" si="0"/>
        <v>4</v>
      </c>
      <c r="F21" s="6">
        <f t="shared" si="0"/>
        <v>2</v>
      </c>
      <c r="G21" s="6">
        <f t="shared" si="0"/>
        <v>3</v>
      </c>
      <c r="H21" s="6">
        <f t="shared" si="0"/>
        <v>2</v>
      </c>
      <c r="I21" s="6">
        <f t="shared" si="0"/>
        <v>3</v>
      </c>
      <c r="J21" s="6">
        <f t="shared" si="0"/>
        <v>2</v>
      </c>
      <c r="K21" s="6">
        <f t="shared" si="0"/>
        <v>3</v>
      </c>
      <c r="L21" s="6">
        <f t="shared" si="0"/>
        <v>2</v>
      </c>
      <c r="M21" s="6">
        <f t="shared" si="0"/>
        <v>2</v>
      </c>
    </row>
    <row r="22" spans="1:13" x14ac:dyDescent="0.25">
      <c r="A22" s="2" t="s">
        <v>44</v>
      </c>
      <c r="B22" s="6">
        <f>QUARTILE(B2:B20,1)</f>
        <v>1</v>
      </c>
      <c r="C22" s="6">
        <f t="shared" ref="C22:M22" si="1">QUARTILE(C2:C20,1)</f>
        <v>2</v>
      </c>
      <c r="D22" s="6">
        <f t="shared" si="1"/>
        <v>1</v>
      </c>
      <c r="E22" s="6">
        <f t="shared" si="1"/>
        <v>3</v>
      </c>
      <c r="F22" s="6">
        <f t="shared" si="1"/>
        <v>1</v>
      </c>
      <c r="G22" s="6">
        <f t="shared" si="1"/>
        <v>3</v>
      </c>
      <c r="H22" s="6">
        <f t="shared" si="1"/>
        <v>1</v>
      </c>
      <c r="I22" s="6">
        <f t="shared" si="1"/>
        <v>3</v>
      </c>
      <c r="J22" s="6">
        <f t="shared" si="1"/>
        <v>1</v>
      </c>
      <c r="K22" s="6">
        <f t="shared" si="1"/>
        <v>3</v>
      </c>
      <c r="L22" s="6">
        <f t="shared" si="1"/>
        <v>1</v>
      </c>
      <c r="M22" s="6">
        <f t="shared" si="1"/>
        <v>2</v>
      </c>
    </row>
    <row r="23" spans="1:13" x14ac:dyDescent="0.25">
      <c r="A23" s="2" t="s">
        <v>45</v>
      </c>
      <c r="B23" s="6">
        <f>QUARTILE(B2:B20,3)</f>
        <v>2</v>
      </c>
      <c r="C23" s="6">
        <f t="shared" ref="C23:M23" si="2">QUARTILE(C2:C20,3)</f>
        <v>4</v>
      </c>
      <c r="D23" s="6">
        <f t="shared" si="2"/>
        <v>2</v>
      </c>
      <c r="E23" s="6">
        <f t="shared" si="2"/>
        <v>4</v>
      </c>
      <c r="F23" s="6">
        <f t="shared" si="2"/>
        <v>2</v>
      </c>
      <c r="G23" s="6">
        <f t="shared" si="2"/>
        <v>4</v>
      </c>
      <c r="H23" s="6">
        <f t="shared" si="2"/>
        <v>2</v>
      </c>
      <c r="I23" s="6">
        <f t="shared" si="2"/>
        <v>4</v>
      </c>
      <c r="J23" s="6">
        <f t="shared" si="2"/>
        <v>2</v>
      </c>
      <c r="K23" s="6">
        <f t="shared" si="2"/>
        <v>4</v>
      </c>
      <c r="L23" s="6">
        <f t="shared" si="2"/>
        <v>2</v>
      </c>
      <c r="M23" s="6">
        <f t="shared" si="2"/>
        <v>3</v>
      </c>
    </row>
    <row r="24" spans="1:13" x14ac:dyDescent="0.25">
      <c r="A24" s="2" t="s">
        <v>46</v>
      </c>
      <c r="B24" s="7" t="s">
        <v>59</v>
      </c>
      <c r="C24" s="7" t="s">
        <v>61</v>
      </c>
      <c r="D24" s="7" t="s">
        <v>59</v>
      </c>
      <c r="E24" s="7" t="s">
        <v>60</v>
      </c>
      <c r="F24" s="7" t="s">
        <v>59</v>
      </c>
      <c r="G24" s="7" t="s">
        <v>60</v>
      </c>
      <c r="H24" s="7" t="s">
        <v>59</v>
      </c>
      <c r="I24" s="7" t="s">
        <v>60</v>
      </c>
      <c r="J24" s="7" t="s">
        <v>59</v>
      </c>
      <c r="K24" s="7" t="s">
        <v>60</v>
      </c>
      <c r="L24" s="7" t="s">
        <v>59</v>
      </c>
      <c r="M24" s="7" t="s">
        <v>47</v>
      </c>
    </row>
    <row r="25" spans="1:13" x14ac:dyDescent="0.25">
      <c r="A25" s="22" t="s">
        <v>26</v>
      </c>
      <c r="B25" s="22"/>
      <c r="C25" s="12">
        <v>1</v>
      </c>
      <c r="D25" s="12">
        <v>1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</row>
    <row r="27" spans="1:13" x14ac:dyDescent="0.25">
      <c r="A27" s="2" t="s">
        <v>27</v>
      </c>
      <c r="B27" s="2">
        <f>MIN(B2:B20)</f>
        <v>1</v>
      </c>
      <c r="C27" s="2">
        <f t="shared" ref="C27:M27" si="3">MIN(C2:C20)</f>
        <v>1</v>
      </c>
      <c r="D27" s="2">
        <f t="shared" si="3"/>
        <v>0</v>
      </c>
      <c r="E27" s="2">
        <f t="shared" si="3"/>
        <v>2</v>
      </c>
      <c r="F27" s="2">
        <f t="shared" si="3"/>
        <v>0</v>
      </c>
      <c r="G27" s="2">
        <f t="shared" si="3"/>
        <v>2</v>
      </c>
      <c r="H27" s="2">
        <f t="shared" si="3"/>
        <v>0</v>
      </c>
      <c r="I27" s="2">
        <f t="shared" si="3"/>
        <v>2</v>
      </c>
      <c r="J27" s="2">
        <f t="shared" si="3"/>
        <v>0</v>
      </c>
      <c r="K27" s="2">
        <f t="shared" si="3"/>
        <v>2</v>
      </c>
      <c r="L27" s="2">
        <f t="shared" si="3"/>
        <v>0</v>
      </c>
      <c r="M27" s="2">
        <f t="shared" si="3"/>
        <v>1</v>
      </c>
    </row>
    <row r="28" spans="1:13" x14ac:dyDescent="0.25">
      <c r="A28" s="2" t="s">
        <v>28</v>
      </c>
      <c r="B28" s="2">
        <f>MAX(B2:B20)</f>
        <v>3</v>
      </c>
      <c r="C28" s="2">
        <f t="shared" ref="C28:M28" si="4">MAX(C2:C20)</f>
        <v>5</v>
      </c>
      <c r="D28" s="2">
        <f t="shared" si="4"/>
        <v>3</v>
      </c>
      <c r="E28" s="2">
        <f t="shared" si="4"/>
        <v>6</v>
      </c>
      <c r="F28" s="2">
        <f t="shared" si="4"/>
        <v>3</v>
      </c>
      <c r="G28" s="2">
        <f t="shared" si="4"/>
        <v>4</v>
      </c>
      <c r="H28" s="2">
        <f t="shared" si="4"/>
        <v>3</v>
      </c>
      <c r="I28" s="2">
        <f t="shared" si="4"/>
        <v>6</v>
      </c>
      <c r="J28" s="2">
        <f t="shared" si="4"/>
        <v>3</v>
      </c>
      <c r="K28" s="2">
        <f t="shared" si="4"/>
        <v>6</v>
      </c>
      <c r="L28" s="2">
        <f t="shared" si="4"/>
        <v>3</v>
      </c>
      <c r="M28" s="2">
        <f t="shared" si="4"/>
        <v>4</v>
      </c>
    </row>
  </sheetData>
  <mergeCells count="1">
    <mergeCell ref="A25:B2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EA3A-EFF4-45AB-96D8-575AB6C5206C}">
  <dimension ref="A1:M28"/>
  <sheetViews>
    <sheetView topLeftCell="A18" workbookViewId="0">
      <selection activeCell="M24" sqref="M24"/>
    </sheetView>
  </sheetViews>
  <sheetFormatPr defaultRowHeight="15" x14ac:dyDescent="0.25"/>
  <cols>
    <col min="1" max="16384" width="9.140625" style="2"/>
  </cols>
  <sheetData>
    <row r="1" spans="1:13" x14ac:dyDescent="0.25">
      <c r="A1" s="2" t="s">
        <v>0</v>
      </c>
      <c r="B1" s="1" t="s">
        <v>12</v>
      </c>
      <c r="C1" s="1" t="s">
        <v>54</v>
      </c>
      <c r="D1" s="1" t="s">
        <v>14</v>
      </c>
      <c r="E1" s="1" t="s">
        <v>55</v>
      </c>
      <c r="F1" s="1" t="s">
        <v>16</v>
      </c>
      <c r="G1" s="1" t="s">
        <v>56</v>
      </c>
      <c r="H1" s="1" t="s">
        <v>18</v>
      </c>
      <c r="I1" s="1" t="s">
        <v>19</v>
      </c>
      <c r="J1" s="1" t="s">
        <v>20</v>
      </c>
      <c r="K1" s="1" t="s">
        <v>57</v>
      </c>
      <c r="L1" s="1" t="s">
        <v>22</v>
      </c>
      <c r="M1" s="1" t="s">
        <v>23</v>
      </c>
    </row>
    <row r="2" spans="1:13" x14ac:dyDescent="0.25">
      <c r="A2" s="2">
        <v>1</v>
      </c>
      <c r="B2" s="5">
        <v>2</v>
      </c>
      <c r="C2" s="5">
        <v>4</v>
      </c>
      <c r="D2" s="5">
        <v>2</v>
      </c>
      <c r="E2" s="5">
        <v>4</v>
      </c>
      <c r="F2" s="5">
        <v>2</v>
      </c>
      <c r="G2" s="5">
        <v>3</v>
      </c>
      <c r="H2" s="5">
        <v>1</v>
      </c>
      <c r="I2" s="5">
        <v>3</v>
      </c>
      <c r="J2" s="5">
        <v>2</v>
      </c>
      <c r="K2" s="5">
        <v>4</v>
      </c>
      <c r="L2" s="5">
        <v>0</v>
      </c>
      <c r="M2" s="5">
        <v>2</v>
      </c>
    </row>
    <row r="3" spans="1:13" x14ac:dyDescent="0.25">
      <c r="A3" s="2">
        <v>2</v>
      </c>
      <c r="B3">
        <v>1</v>
      </c>
      <c r="C3">
        <v>2</v>
      </c>
      <c r="D3">
        <v>1</v>
      </c>
      <c r="E3">
        <v>2</v>
      </c>
      <c r="F3">
        <v>3</v>
      </c>
      <c r="G3">
        <v>4</v>
      </c>
      <c r="H3">
        <v>2</v>
      </c>
      <c r="I3">
        <v>4</v>
      </c>
      <c r="J3">
        <v>0</v>
      </c>
      <c r="K3">
        <v>3</v>
      </c>
      <c r="L3">
        <v>2</v>
      </c>
      <c r="M3">
        <v>3</v>
      </c>
    </row>
    <row r="4" spans="1:13" x14ac:dyDescent="0.25">
      <c r="A4" s="2">
        <v>3</v>
      </c>
      <c r="B4">
        <v>3</v>
      </c>
      <c r="C4">
        <v>3</v>
      </c>
      <c r="D4">
        <v>2</v>
      </c>
      <c r="E4">
        <v>3</v>
      </c>
      <c r="F4">
        <v>2</v>
      </c>
      <c r="G4">
        <v>3</v>
      </c>
      <c r="H4">
        <v>3</v>
      </c>
      <c r="I4">
        <v>6</v>
      </c>
      <c r="J4">
        <v>2</v>
      </c>
      <c r="K4">
        <v>4</v>
      </c>
      <c r="L4">
        <v>1</v>
      </c>
      <c r="M4">
        <v>2</v>
      </c>
    </row>
    <row r="5" spans="1:13" x14ac:dyDescent="0.25">
      <c r="A5" s="2">
        <v>4</v>
      </c>
      <c r="B5">
        <v>3</v>
      </c>
      <c r="C5">
        <v>5</v>
      </c>
      <c r="D5">
        <v>3</v>
      </c>
      <c r="E5">
        <v>4</v>
      </c>
      <c r="F5">
        <v>1</v>
      </c>
      <c r="G5">
        <v>1</v>
      </c>
      <c r="H5">
        <v>2</v>
      </c>
      <c r="I5">
        <v>4</v>
      </c>
      <c r="J5">
        <v>3</v>
      </c>
      <c r="K5">
        <v>6</v>
      </c>
      <c r="L5">
        <v>0</v>
      </c>
      <c r="M5">
        <v>1</v>
      </c>
    </row>
    <row r="6" spans="1:13" x14ac:dyDescent="0.25">
      <c r="A6" s="2">
        <v>5</v>
      </c>
      <c r="B6">
        <v>2</v>
      </c>
      <c r="C6">
        <v>3</v>
      </c>
      <c r="D6">
        <v>2</v>
      </c>
      <c r="E6">
        <v>5</v>
      </c>
      <c r="F6">
        <v>1</v>
      </c>
      <c r="G6">
        <v>2</v>
      </c>
      <c r="H6">
        <v>2</v>
      </c>
      <c r="I6">
        <v>3</v>
      </c>
      <c r="J6">
        <v>2</v>
      </c>
      <c r="K6">
        <v>4</v>
      </c>
      <c r="L6">
        <v>3</v>
      </c>
      <c r="M6">
        <v>3</v>
      </c>
    </row>
    <row r="7" spans="1:13" x14ac:dyDescent="0.25">
      <c r="A7" s="2">
        <v>6</v>
      </c>
      <c r="B7">
        <v>2</v>
      </c>
      <c r="C7">
        <v>4</v>
      </c>
      <c r="D7">
        <v>1</v>
      </c>
      <c r="E7">
        <v>3</v>
      </c>
      <c r="F7">
        <v>0</v>
      </c>
      <c r="G7">
        <v>3</v>
      </c>
      <c r="H7">
        <v>1</v>
      </c>
      <c r="I7">
        <v>2</v>
      </c>
      <c r="J7">
        <v>1</v>
      </c>
      <c r="K7">
        <v>3</v>
      </c>
      <c r="L7">
        <v>1</v>
      </c>
      <c r="M7">
        <v>2</v>
      </c>
    </row>
    <row r="8" spans="1:13" x14ac:dyDescent="0.25">
      <c r="A8" s="2">
        <v>7</v>
      </c>
      <c r="B8">
        <v>1</v>
      </c>
      <c r="C8">
        <v>3</v>
      </c>
      <c r="D8">
        <v>2</v>
      </c>
      <c r="E8">
        <v>3</v>
      </c>
      <c r="F8">
        <v>2</v>
      </c>
      <c r="G8">
        <v>4</v>
      </c>
      <c r="H8">
        <v>0</v>
      </c>
      <c r="I8">
        <v>1</v>
      </c>
      <c r="J8">
        <v>2</v>
      </c>
      <c r="K8">
        <v>4</v>
      </c>
      <c r="L8">
        <v>0</v>
      </c>
      <c r="M8">
        <v>1</v>
      </c>
    </row>
    <row r="9" spans="1:13" x14ac:dyDescent="0.25">
      <c r="A9" s="2">
        <v>8</v>
      </c>
      <c r="B9">
        <v>1</v>
      </c>
      <c r="C9">
        <v>2</v>
      </c>
      <c r="D9">
        <v>2</v>
      </c>
      <c r="E9">
        <v>4</v>
      </c>
      <c r="F9">
        <v>3</v>
      </c>
      <c r="G9">
        <v>4</v>
      </c>
      <c r="H9">
        <v>2</v>
      </c>
      <c r="I9">
        <v>4</v>
      </c>
      <c r="J9">
        <v>3</v>
      </c>
      <c r="K9">
        <v>5</v>
      </c>
      <c r="L9">
        <v>2</v>
      </c>
      <c r="M9">
        <v>2</v>
      </c>
    </row>
    <row r="10" spans="1:13" x14ac:dyDescent="0.25">
      <c r="A10" s="2">
        <v>9</v>
      </c>
      <c r="B10">
        <v>1</v>
      </c>
      <c r="C10">
        <v>2</v>
      </c>
      <c r="D10">
        <v>0</v>
      </c>
      <c r="E10">
        <v>2</v>
      </c>
      <c r="F10">
        <v>2</v>
      </c>
      <c r="G10">
        <v>3</v>
      </c>
      <c r="H10">
        <v>3</v>
      </c>
      <c r="I10">
        <v>6</v>
      </c>
      <c r="J10">
        <v>2</v>
      </c>
      <c r="K10">
        <v>3</v>
      </c>
      <c r="L10">
        <v>1</v>
      </c>
      <c r="M10">
        <v>3</v>
      </c>
    </row>
    <row r="11" spans="1:13" x14ac:dyDescent="0.25">
      <c r="A11" s="2">
        <v>10</v>
      </c>
      <c r="B11">
        <v>2</v>
      </c>
      <c r="C11">
        <v>3</v>
      </c>
      <c r="D11">
        <v>3</v>
      </c>
      <c r="E11">
        <v>4</v>
      </c>
      <c r="F11">
        <v>1</v>
      </c>
      <c r="G11">
        <v>2</v>
      </c>
      <c r="H11">
        <v>2</v>
      </c>
      <c r="I11">
        <v>4</v>
      </c>
      <c r="J11">
        <v>0</v>
      </c>
      <c r="K11">
        <v>3</v>
      </c>
      <c r="L11">
        <v>1</v>
      </c>
      <c r="M11">
        <v>1</v>
      </c>
    </row>
    <row r="12" spans="1:13" x14ac:dyDescent="0.25">
      <c r="A12" s="2">
        <v>11</v>
      </c>
      <c r="B12">
        <v>1</v>
      </c>
      <c r="C12">
        <v>2</v>
      </c>
      <c r="D12">
        <v>2</v>
      </c>
      <c r="E12">
        <v>3</v>
      </c>
      <c r="F12">
        <v>2</v>
      </c>
      <c r="G12">
        <v>4</v>
      </c>
      <c r="H12">
        <v>1</v>
      </c>
      <c r="I12">
        <v>3</v>
      </c>
      <c r="J12">
        <v>2</v>
      </c>
      <c r="K12">
        <v>3</v>
      </c>
      <c r="L12">
        <v>2</v>
      </c>
      <c r="M12">
        <v>3</v>
      </c>
    </row>
    <row r="13" spans="1:13" x14ac:dyDescent="0.25">
      <c r="A13" s="2">
        <v>12</v>
      </c>
      <c r="B13">
        <v>2</v>
      </c>
      <c r="C13">
        <v>4</v>
      </c>
      <c r="D13">
        <v>1</v>
      </c>
      <c r="E13">
        <v>1</v>
      </c>
      <c r="F13">
        <v>2</v>
      </c>
      <c r="G13">
        <v>4</v>
      </c>
      <c r="H13">
        <v>2</v>
      </c>
      <c r="I13">
        <v>3</v>
      </c>
      <c r="J13">
        <v>2</v>
      </c>
      <c r="K13">
        <v>4</v>
      </c>
      <c r="L13">
        <v>0</v>
      </c>
      <c r="M13">
        <v>2</v>
      </c>
    </row>
    <row r="14" spans="1:13" x14ac:dyDescent="0.25">
      <c r="A14" s="2">
        <v>13</v>
      </c>
      <c r="B14">
        <v>1</v>
      </c>
      <c r="C14">
        <v>2</v>
      </c>
      <c r="D14">
        <v>1</v>
      </c>
      <c r="E14">
        <v>1</v>
      </c>
      <c r="F14">
        <v>3</v>
      </c>
      <c r="G14">
        <v>5</v>
      </c>
      <c r="H14">
        <v>3</v>
      </c>
      <c r="I14">
        <v>4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 s="2">
        <v>14</v>
      </c>
      <c r="B15">
        <v>2</v>
      </c>
      <c r="C15">
        <v>3</v>
      </c>
      <c r="D15">
        <v>2</v>
      </c>
      <c r="E15">
        <v>3</v>
      </c>
      <c r="F15">
        <v>0</v>
      </c>
      <c r="G15">
        <v>2</v>
      </c>
      <c r="H15">
        <v>2</v>
      </c>
      <c r="I15">
        <v>4</v>
      </c>
      <c r="J15">
        <v>0</v>
      </c>
      <c r="K15">
        <v>2</v>
      </c>
      <c r="L15">
        <v>2</v>
      </c>
      <c r="M15">
        <v>2</v>
      </c>
    </row>
    <row r="16" spans="1:13" x14ac:dyDescent="0.25">
      <c r="A16" s="2">
        <v>15</v>
      </c>
      <c r="B16">
        <v>3</v>
      </c>
      <c r="C16">
        <v>6</v>
      </c>
      <c r="D16">
        <v>1</v>
      </c>
      <c r="E16">
        <v>2</v>
      </c>
      <c r="F16">
        <v>1</v>
      </c>
      <c r="G16">
        <v>3</v>
      </c>
      <c r="H16">
        <v>1</v>
      </c>
      <c r="I16">
        <v>1</v>
      </c>
      <c r="J16">
        <v>3</v>
      </c>
      <c r="K16">
        <v>5</v>
      </c>
      <c r="L16">
        <v>2</v>
      </c>
      <c r="M16">
        <v>3</v>
      </c>
    </row>
    <row r="17" spans="1:13" x14ac:dyDescent="0.25">
      <c r="A17" s="2">
        <v>16</v>
      </c>
      <c r="B17">
        <v>2</v>
      </c>
      <c r="C17">
        <v>3</v>
      </c>
      <c r="D17">
        <v>2</v>
      </c>
      <c r="E17">
        <v>3</v>
      </c>
      <c r="F17">
        <v>2</v>
      </c>
      <c r="G17">
        <v>3</v>
      </c>
      <c r="H17">
        <v>0</v>
      </c>
      <c r="I17">
        <v>2</v>
      </c>
      <c r="J17">
        <v>3</v>
      </c>
      <c r="K17">
        <v>4</v>
      </c>
      <c r="L17">
        <v>3</v>
      </c>
      <c r="M17">
        <v>4</v>
      </c>
    </row>
    <row r="18" spans="1:13" x14ac:dyDescent="0.25">
      <c r="A18" s="2">
        <v>17</v>
      </c>
      <c r="B18">
        <v>1</v>
      </c>
      <c r="C18">
        <v>2</v>
      </c>
      <c r="D18">
        <v>3</v>
      </c>
      <c r="E18">
        <v>4</v>
      </c>
      <c r="F18">
        <v>3</v>
      </c>
      <c r="G18">
        <v>4</v>
      </c>
      <c r="H18">
        <v>3</v>
      </c>
      <c r="I18">
        <v>4</v>
      </c>
      <c r="J18">
        <v>2</v>
      </c>
      <c r="K18">
        <v>3</v>
      </c>
      <c r="L18">
        <v>2</v>
      </c>
      <c r="M18">
        <v>3</v>
      </c>
    </row>
    <row r="19" spans="1:13" x14ac:dyDescent="0.25">
      <c r="A19" s="2">
        <v>18</v>
      </c>
      <c r="B19">
        <v>1</v>
      </c>
      <c r="C19">
        <v>2</v>
      </c>
      <c r="D19">
        <v>1</v>
      </c>
      <c r="E19">
        <v>2</v>
      </c>
      <c r="F19">
        <v>2</v>
      </c>
      <c r="G19">
        <v>4</v>
      </c>
      <c r="H19">
        <v>2</v>
      </c>
      <c r="I19">
        <v>3</v>
      </c>
      <c r="J19">
        <v>1</v>
      </c>
      <c r="K19">
        <v>3</v>
      </c>
      <c r="L19">
        <v>1</v>
      </c>
      <c r="M19">
        <v>2</v>
      </c>
    </row>
    <row r="20" spans="1:13" x14ac:dyDescent="0.25">
      <c r="A20" s="2">
        <v>19</v>
      </c>
      <c r="B20">
        <v>2</v>
      </c>
      <c r="C20">
        <v>3</v>
      </c>
      <c r="D20">
        <v>1</v>
      </c>
      <c r="E20">
        <v>3</v>
      </c>
      <c r="F20">
        <v>2</v>
      </c>
      <c r="G20">
        <v>3</v>
      </c>
      <c r="H20">
        <v>1</v>
      </c>
      <c r="I20">
        <v>1</v>
      </c>
      <c r="J20">
        <v>0</v>
      </c>
      <c r="K20">
        <v>2</v>
      </c>
      <c r="L20">
        <v>2</v>
      </c>
      <c r="M20">
        <v>3</v>
      </c>
    </row>
    <row r="21" spans="1:13" x14ac:dyDescent="0.25">
      <c r="A21" s="2" t="s">
        <v>43</v>
      </c>
      <c r="B21" s="6">
        <f>MEDIAN(B2:B20)</f>
        <v>2</v>
      </c>
      <c r="C21" s="6">
        <f>MEDIAN(C2:C20)</f>
        <v>3</v>
      </c>
      <c r="D21" s="6">
        <f t="shared" ref="D21:M21" si="0">MEDIAN(D2:D20)</f>
        <v>2</v>
      </c>
      <c r="E21" s="6">
        <f t="shared" si="0"/>
        <v>3</v>
      </c>
      <c r="F21" s="6">
        <f t="shared" si="0"/>
        <v>2</v>
      </c>
      <c r="G21" s="6">
        <f t="shared" si="0"/>
        <v>3</v>
      </c>
      <c r="H21" s="6">
        <f t="shared" si="0"/>
        <v>2</v>
      </c>
      <c r="I21" s="6">
        <f t="shared" si="0"/>
        <v>3</v>
      </c>
      <c r="J21" s="6">
        <f t="shared" si="0"/>
        <v>2</v>
      </c>
      <c r="K21" s="6">
        <f t="shared" si="0"/>
        <v>3</v>
      </c>
      <c r="L21" s="6">
        <f t="shared" si="0"/>
        <v>1</v>
      </c>
      <c r="M21" s="6">
        <f t="shared" si="0"/>
        <v>2</v>
      </c>
    </row>
    <row r="22" spans="1:13" x14ac:dyDescent="0.25">
      <c r="A22" s="2" t="s">
        <v>44</v>
      </c>
      <c r="B22" s="6">
        <f>QUARTILE(B2:B20,1)</f>
        <v>1</v>
      </c>
      <c r="C22" s="6">
        <f>QUARTILE(C2:C20,1)</f>
        <v>2</v>
      </c>
      <c r="D22" s="6">
        <f t="shared" ref="D22:M22" si="1">QUARTILE(D2:D20,1)</f>
        <v>1</v>
      </c>
      <c r="E22" s="6">
        <f t="shared" si="1"/>
        <v>2</v>
      </c>
      <c r="F22" s="6">
        <f t="shared" si="1"/>
        <v>1</v>
      </c>
      <c r="G22" s="6">
        <f t="shared" si="1"/>
        <v>3</v>
      </c>
      <c r="H22" s="6">
        <f t="shared" si="1"/>
        <v>1</v>
      </c>
      <c r="I22" s="6">
        <f t="shared" si="1"/>
        <v>2.5</v>
      </c>
      <c r="J22" s="6">
        <f t="shared" si="1"/>
        <v>1</v>
      </c>
      <c r="K22" s="6">
        <f t="shared" si="1"/>
        <v>3</v>
      </c>
      <c r="L22" s="6">
        <f t="shared" si="1"/>
        <v>1</v>
      </c>
      <c r="M22" s="6">
        <f t="shared" si="1"/>
        <v>2</v>
      </c>
    </row>
    <row r="23" spans="1:13" x14ac:dyDescent="0.25">
      <c r="A23" s="2" t="s">
        <v>45</v>
      </c>
      <c r="B23" s="6">
        <f>QUARTILE(B2:B20,3)</f>
        <v>2</v>
      </c>
      <c r="C23" s="6">
        <f>QUARTILE(C2:C20,3)</f>
        <v>3.5</v>
      </c>
      <c r="D23" s="6">
        <f t="shared" ref="D23:M23" si="2">QUARTILE(D2:D20,3)</f>
        <v>2</v>
      </c>
      <c r="E23" s="6">
        <f t="shared" si="2"/>
        <v>4</v>
      </c>
      <c r="F23" s="6">
        <f t="shared" si="2"/>
        <v>2</v>
      </c>
      <c r="G23" s="6">
        <f t="shared" si="2"/>
        <v>4</v>
      </c>
      <c r="H23" s="6">
        <f t="shared" si="2"/>
        <v>2</v>
      </c>
      <c r="I23" s="6">
        <f t="shared" si="2"/>
        <v>4</v>
      </c>
      <c r="J23" s="6">
        <f t="shared" si="2"/>
        <v>2</v>
      </c>
      <c r="K23" s="6">
        <f t="shared" si="2"/>
        <v>4</v>
      </c>
      <c r="L23" s="6">
        <f t="shared" si="2"/>
        <v>2</v>
      </c>
      <c r="M23" s="6">
        <f t="shared" si="2"/>
        <v>3</v>
      </c>
    </row>
    <row r="24" spans="1:13" x14ac:dyDescent="0.25">
      <c r="A24" s="2" t="s">
        <v>46</v>
      </c>
      <c r="B24" s="7" t="s">
        <v>59</v>
      </c>
      <c r="C24" s="7" t="s">
        <v>61</v>
      </c>
      <c r="D24" s="7" t="s">
        <v>59</v>
      </c>
      <c r="E24" s="7" t="s">
        <v>61</v>
      </c>
      <c r="F24" s="7" t="s">
        <v>59</v>
      </c>
      <c r="G24" s="7" t="s">
        <v>60</v>
      </c>
      <c r="H24" s="7" t="s">
        <v>59</v>
      </c>
      <c r="I24" s="7" t="s">
        <v>60</v>
      </c>
      <c r="J24" s="7" t="s">
        <v>59</v>
      </c>
      <c r="K24" s="7" t="s">
        <v>60</v>
      </c>
      <c r="L24" s="7" t="s">
        <v>59</v>
      </c>
      <c r="M24" s="7" t="s">
        <v>47</v>
      </c>
    </row>
    <row r="25" spans="1:13" ht="15.75" thickBot="1" x14ac:dyDescent="0.3">
      <c r="A25" s="22" t="s">
        <v>26</v>
      </c>
      <c r="B25" s="22"/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</row>
    <row r="26" spans="1:13" ht="15.75" thickTop="1" x14ac:dyDescent="0.25"/>
    <row r="27" spans="1:13" x14ac:dyDescent="0.25">
      <c r="A27" s="2" t="s">
        <v>27</v>
      </c>
      <c r="B27" s="2">
        <f t="shared" ref="B27:J27" si="3">MIN(B2:B20)</f>
        <v>1</v>
      </c>
      <c r="C27" s="2">
        <f t="shared" si="3"/>
        <v>2</v>
      </c>
      <c r="D27" s="2">
        <f t="shared" si="3"/>
        <v>0</v>
      </c>
      <c r="E27" s="2">
        <f t="shared" si="3"/>
        <v>1</v>
      </c>
      <c r="F27" s="2">
        <f t="shared" si="3"/>
        <v>0</v>
      </c>
      <c r="G27" s="2">
        <f t="shared" si="3"/>
        <v>1</v>
      </c>
      <c r="H27" s="2">
        <f t="shared" si="3"/>
        <v>0</v>
      </c>
      <c r="I27" s="2">
        <f t="shared" si="3"/>
        <v>1</v>
      </c>
      <c r="J27" s="2">
        <f t="shared" si="3"/>
        <v>0</v>
      </c>
      <c r="K27" s="2">
        <f t="shared" ref="K27:M27" si="4">MIN(K2:K20)</f>
        <v>1</v>
      </c>
      <c r="L27" s="2">
        <f t="shared" si="4"/>
        <v>0</v>
      </c>
      <c r="M27" s="2">
        <f t="shared" si="4"/>
        <v>1</v>
      </c>
    </row>
    <row r="28" spans="1:13" x14ac:dyDescent="0.25">
      <c r="A28" s="2" t="s">
        <v>28</v>
      </c>
      <c r="B28" s="2">
        <f t="shared" ref="B28:J28" si="5">MAX(B2:B20)</f>
        <v>3</v>
      </c>
      <c r="C28" s="2">
        <f t="shared" si="5"/>
        <v>6</v>
      </c>
      <c r="D28" s="2">
        <f t="shared" si="5"/>
        <v>3</v>
      </c>
      <c r="E28" s="2">
        <f t="shared" si="5"/>
        <v>5</v>
      </c>
      <c r="F28" s="2">
        <f t="shared" si="5"/>
        <v>3</v>
      </c>
      <c r="G28" s="2">
        <f t="shared" si="5"/>
        <v>5</v>
      </c>
      <c r="H28" s="2">
        <f t="shared" si="5"/>
        <v>3</v>
      </c>
      <c r="I28" s="2">
        <f t="shared" si="5"/>
        <v>6</v>
      </c>
      <c r="J28" s="2">
        <f t="shared" si="5"/>
        <v>3</v>
      </c>
      <c r="K28" s="2">
        <f t="shared" ref="K28:M28" si="6">MAX(K2:K20)</f>
        <v>6</v>
      </c>
      <c r="L28" s="2">
        <f t="shared" si="6"/>
        <v>3</v>
      </c>
      <c r="M28" s="2">
        <f t="shared" si="6"/>
        <v>4</v>
      </c>
    </row>
  </sheetData>
  <mergeCells count="1">
    <mergeCell ref="A25:B2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AD0E-702D-46D8-8E15-B2ACBAC91135}">
  <dimension ref="A1:O12"/>
  <sheetViews>
    <sheetView workbookViewId="0">
      <selection activeCell="C8" sqref="C8:O8"/>
    </sheetView>
  </sheetViews>
  <sheetFormatPr defaultRowHeight="15" x14ac:dyDescent="0.25"/>
  <cols>
    <col min="1" max="16384" width="9.140625" style="2"/>
  </cols>
  <sheetData>
    <row r="1" spans="1:15" x14ac:dyDescent="0.25">
      <c r="A1" s="22"/>
      <c r="B1" s="22"/>
      <c r="C1" s="1" t="s">
        <v>12</v>
      </c>
      <c r="D1" s="1" t="s">
        <v>54</v>
      </c>
      <c r="E1" s="1" t="s">
        <v>14</v>
      </c>
      <c r="F1" s="1" t="s">
        <v>55</v>
      </c>
      <c r="G1" s="1" t="s">
        <v>16</v>
      </c>
      <c r="H1" s="1" t="s">
        <v>56</v>
      </c>
      <c r="I1" s="1" t="s">
        <v>18</v>
      </c>
      <c r="J1" s="1" t="s">
        <v>19</v>
      </c>
      <c r="K1" s="1" t="s">
        <v>20</v>
      </c>
      <c r="L1" s="1" t="s">
        <v>57</v>
      </c>
      <c r="M1" s="1" t="s">
        <v>22</v>
      </c>
      <c r="N1" s="1" t="s">
        <v>23</v>
      </c>
    </row>
    <row r="2" spans="1:15" x14ac:dyDescent="0.25">
      <c r="A2" s="22" t="s">
        <v>41</v>
      </c>
      <c r="B2" s="2" t="s">
        <v>43</v>
      </c>
      <c r="C2" s="14">
        <f>'NRS1'!B22</f>
        <v>2</v>
      </c>
      <c r="D2" s="14">
        <f>'NRS1'!C22</f>
        <v>4</v>
      </c>
      <c r="E2" s="14">
        <f>'NRS1'!D22</f>
        <v>2</v>
      </c>
      <c r="F2" s="14">
        <f>'NRS1'!E22</f>
        <v>4</v>
      </c>
      <c r="G2" s="14">
        <f>'NRS1'!F22</f>
        <v>2</v>
      </c>
      <c r="H2" s="14">
        <f>'NRS1'!G22</f>
        <v>3</v>
      </c>
      <c r="I2" s="14">
        <f>'NRS1'!H22</f>
        <v>2</v>
      </c>
      <c r="J2" s="14">
        <f>'NRS1'!I22</f>
        <v>4</v>
      </c>
      <c r="K2" s="14">
        <f>'NRS1'!J22</f>
        <v>2</v>
      </c>
      <c r="L2" s="14">
        <f>'NRS1'!K22</f>
        <v>4</v>
      </c>
      <c r="M2" s="14">
        <f>'NRS1'!L22</f>
        <v>2</v>
      </c>
      <c r="N2" s="14">
        <f>'NRS1'!M22</f>
        <v>3</v>
      </c>
    </row>
    <row r="3" spans="1:15" x14ac:dyDescent="0.25">
      <c r="A3" s="22"/>
      <c r="B3" s="2" t="s">
        <v>46</v>
      </c>
      <c r="C3" s="3" t="str">
        <f>'NRS1'!B25</f>
        <v>1-3</v>
      </c>
      <c r="D3" s="3" t="str">
        <f>'NRS1'!C25</f>
        <v>3-5</v>
      </c>
      <c r="E3" s="3" t="str">
        <f>'NRS1'!D25</f>
        <v>1-2</v>
      </c>
      <c r="F3" s="3" t="str">
        <f>'NRS1'!E25</f>
        <v>3-5</v>
      </c>
      <c r="G3" s="3" t="str">
        <f>'NRS1'!F25</f>
        <v>1-2</v>
      </c>
      <c r="H3" s="3" t="str">
        <f>'NRS1'!G25</f>
        <v>3-4</v>
      </c>
      <c r="I3" s="3" t="str">
        <f>'NRS1'!H25</f>
        <v>1-2</v>
      </c>
      <c r="J3" s="3" t="str">
        <f>'NRS1'!I25</f>
        <v>3-4</v>
      </c>
      <c r="K3" s="3" t="str">
        <f>'NRS1'!J25</f>
        <v>2-3</v>
      </c>
      <c r="L3" s="3" t="str">
        <f>'NRS1'!K25</f>
        <v>3-4</v>
      </c>
      <c r="M3" s="3" t="str">
        <f>'NRS1'!L25</f>
        <v>1-2</v>
      </c>
      <c r="N3" s="3" t="str">
        <f>'NRS1'!M25</f>
        <v>2-3</v>
      </c>
    </row>
    <row r="4" spans="1:15" x14ac:dyDescent="0.25">
      <c r="A4" s="22" t="s">
        <v>42</v>
      </c>
      <c r="B4" s="2" t="s">
        <v>43</v>
      </c>
      <c r="C4" s="14">
        <f>'NRS2'!B21</f>
        <v>2</v>
      </c>
      <c r="D4" s="14">
        <f>'NRS2'!C21</f>
        <v>3</v>
      </c>
      <c r="E4" s="14">
        <f>'NRS2'!D21</f>
        <v>2</v>
      </c>
      <c r="F4" s="14">
        <f>'NRS2'!E21</f>
        <v>4</v>
      </c>
      <c r="G4" s="14">
        <f>'NRS2'!F21</f>
        <v>2</v>
      </c>
      <c r="H4" s="14">
        <f>'NRS2'!G21</f>
        <v>3</v>
      </c>
      <c r="I4" s="14">
        <f>'NRS2'!H21</f>
        <v>2</v>
      </c>
      <c r="J4" s="14">
        <f>'NRS2'!I21</f>
        <v>3</v>
      </c>
      <c r="K4" s="14">
        <f>'NRS2'!J21</f>
        <v>2</v>
      </c>
      <c r="L4" s="14">
        <f>'NRS2'!K21</f>
        <v>3</v>
      </c>
      <c r="M4" s="14">
        <f>'NRS2'!L21</f>
        <v>2</v>
      </c>
      <c r="N4" s="14">
        <f>'NRS2'!M21</f>
        <v>2</v>
      </c>
    </row>
    <row r="5" spans="1:15" x14ac:dyDescent="0.25">
      <c r="A5" s="22"/>
      <c r="B5" s="2" t="s">
        <v>46</v>
      </c>
      <c r="C5" s="3" t="str">
        <f>'NRS2'!B24</f>
        <v>1-2</v>
      </c>
      <c r="D5" s="3" t="str">
        <f>'NRS2'!C24</f>
        <v>2-4</v>
      </c>
      <c r="E5" s="3" t="str">
        <f>'NRS2'!D24</f>
        <v>1-2</v>
      </c>
      <c r="F5" s="3" t="str">
        <f>'NRS2'!E24</f>
        <v>3-4</v>
      </c>
      <c r="G5" s="3" t="str">
        <f>'NRS2'!F24</f>
        <v>1-2</v>
      </c>
      <c r="H5" s="3" t="str">
        <f>'NRS2'!G24</f>
        <v>3-4</v>
      </c>
      <c r="I5" s="3" t="str">
        <f>'NRS2'!H24</f>
        <v>1-2</v>
      </c>
      <c r="J5" s="3" t="str">
        <f>'NRS2'!I24</f>
        <v>3-4</v>
      </c>
      <c r="K5" s="3" t="str">
        <f>'NRS2'!J24</f>
        <v>1-2</v>
      </c>
      <c r="L5" s="3" t="str">
        <f>'NRS2'!K24</f>
        <v>3-4</v>
      </c>
      <c r="M5" s="3" t="str">
        <f>'NRS2'!L24</f>
        <v>1-2</v>
      </c>
      <c r="N5" s="3" t="str">
        <f>'NRS2'!M24</f>
        <v>2-3</v>
      </c>
    </row>
    <row r="6" spans="1:15" x14ac:dyDescent="0.25">
      <c r="A6" s="22" t="s">
        <v>52</v>
      </c>
      <c r="B6" s="2" t="s">
        <v>43</v>
      </c>
      <c r="C6" s="14">
        <f>'NRS3'!B21</f>
        <v>2</v>
      </c>
      <c r="D6" s="14">
        <f>'NRS3'!C21</f>
        <v>3</v>
      </c>
      <c r="E6" s="14">
        <f>'NRS3'!D21</f>
        <v>2</v>
      </c>
      <c r="F6" s="14">
        <f>'NRS3'!E21</f>
        <v>3</v>
      </c>
      <c r="G6" s="14">
        <f>'NRS3'!F21</f>
        <v>2</v>
      </c>
      <c r="H6" s="14">
        <f>'NRS3'!G21</f>
        <v>3</v>
      </c>
      <c r="I6" s="14">
        <f>'NRS3'!H21</f>
        <v>2</v>
      </c>
      <c r="J6" s="14">
        <f>'NRS3'!I21</f>
        <v>3</v>
      </c>
      <c r="K6" s="14">
        <f>'NRS3'!J21</f>
        <v>2</v>
      </c>
      <c r="L6" s="14">
        <f>'NRS3'!K21</f>
        <v>3</v>
      </c>
      <c r="M6" s="14">
        <f>'NRS3'!L21</f>
        <v>1</v>
      </c>
      <c r="N6" s="14">
        <f>'NRS3'!M21</f>
        <v>2</v>
      </c>
    </row>
    <row r="7" spans="1:15" x14ac:dyDescent="0.25">
      <c r="A7" s="22"/>
      <c r="B7" s="2" t="s">
        <v>46</v>
      </c>
      <c r="C7" s="3" t="str">
        <f>'NRS3'!B24</f>
        <v>1-2</v>
      </c>
      <c r="D7" s="3" t="str">
        <f>'NRS3'!C24</f>
        <v>2-4</v>
      </c>
      <c r="E7" s="3" t="str">
        <f>'NRS3'!D24</f>
        <v>1-2</v>
      </c>
      <c r="F7" s="3" t="str">
        <f>'NRS3'!E24</f>
        <v>2-4</v>
      </c>
      <c r="G7" s="3" t="str">
        <f>'NRS3'!F24</f>
        <v>1-2</v>
      </c>
      <c r="H7" s="3" t="str">
        <f>'NRS3'!G24</f>
        <v>3-4</v>
      </c>
      <c r="I7" s="3" t="str">
        <f>'NRS3'!H24</f>
        <v>1-2</v>
      </c>
      <c r="J7" s="3" t="str">
        <f>'NRS3'!I24</f>
        <v>3-4</v>
      </c>
      <c r="K7" s="3" t="str">
        <f>'NRS3'!J24</f>
        <v>1-2</v>
      </c>
      <c r="L7" s="3" t="str">
        <f>'NRS3'!K24</f>
        <v>3-4</v>
      </c>
      <c r="M7" s="3" t="str">
        <f>'NRS3'!L24</f>
        <v>1-2</v>
      </c>
      <c r="N7" s="3" t="str">
        <f>'NRS3'!M24</f>
        <v>2-3</v>
      </c>
    </row>
    <row r="8" spans="1:15" ht="15.75" thickBot="1" x14ac:dyDescent="0.3">
      <c r="A8" s="22" t="s">
        <v>26</v>
      </c>
      <c r="B8" s="22"/>
      <c r="C8" s="18">
        <v>0.50942633412563887</v>
      </c>
      <c r="D8" s="19">
        <v>9.1630015825979433E-2</v>
      </c>
      <c r="E8" s="19">
        <v>0.8624166531419909</v>
      </c>
      <c r="F8" s="19">
        <v>0.11947327236810919</v>
      </c>
      <c r="G8" s="19">
        <v>0.88299398617273595</v>
      </c>
      <c r="H8" s="19">
        <v>0.82452787713266118</v>
      </c>
      <c r="I8" s="19">
        <v>0.81564870784855881</v>
      </c>
      <c r="J8" s="19">
        <v>0.46564638830079513</v>
      </c>
      <c r="K8" s="19">
        <v>0.56967422456770545</v>
      </c>
      <c r="L8" s="19">
        <v>0.54953909357077602</v>
      </c>
      <c r="M8" s="19">
        <v>0.51712319565036324</v>
      </c>
      <c r="N8" s="20">
        <v>0.32526841052327199</v>
      </c>
      <c r="O8" s="21"/>
    </row>
    <row r="9" spans="1:15" ht="16.5" thickTop="1" thickBot="1" x14ac:dyDescent="0.3">
      <c r="A9" s="22" t="s">
        <v>49</v>
      </c>
      <c r="B9" s="22"/>
      <c r="C9" s="15"/>
      <c r="D9" s="16"/>
      <c r="E9" s="16"/>
      <c r="F9" s="17"/>
      <c r="G9" s="17"/>
      <c r="H9" s="17"/>
      <c r="I9" s="17"/>
      <c r="J9" s="17"/>
      <c r="K9" s="17"/>
    </row>
    <row r="10" spans="1:15" ht="16.5" thickTop="1" thickBot="1" x14ac:dyDescent="0.3">
      <c r="A10" s="22" t="s">
        <v>50</v>
      </c>
      <c r="B10" s="22"/>
      <c r="C10" s="15"/>
      <c r="D10" s="16"/>
      <c r="E10" s="16"/>
      <c r="F10" s="16"/>
      <c r="G10" s="17"/>
      <c r="H10" s="17"/>
      <c r="I10" s="17"/>
      <c r="J10" s="17"/>
      <c r="K10" s="17"/>
    </row>
    <row r="11" spans="1:15" ht="16.5" thickTop="1" thickBot="1" x14ac:dyDescent="0.3">
      <c r="A11" s="22" t="s">
        <v>51</v>
      </c>
      <c r="B11" s="22"/>
      <c r="C11" s="15"/>
      <c r="D11" s="16"/>
      <c r="E11" s="16"/>
      <c r="F11" s="17"/>
      <c r="G11" s="17"/>
      <c r="H11" s="17"/>
      <c r="I11" s="17"/>
      <c r="J11" s="17"/>
      <c r="K11" s="17"/>
    </row>
    <row r="12" spans="1:15" ht="15.75" thickTop="1" x14ac:dyDescent="0.25"/>
  </sheetData>
  <mergeCells count="8">
    <mergeCell ref="A10:B10"/>
    <mergeCell ref="A11:B11"/>
    <mergeCell ref="A1:B1"/>
    <mergeCell ref="A2:A3"/>
    <mergeCell ref="A4:A5"/>
    <mergeCell ref="A6:A7"/>
    <mergeCell ref="A8:B8"/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364F-2C4C-4F72-AAA9-0B01B77F3C8B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>
        <v>1</v>
      </c>
      <c r="C1" t="s">
        <v>2</v>
      </c>
    </row>
    <row r="2" spans="1:3" x14ac:dyDescent="0.25">
      <c r="B2">
        <v>2</v>
      </c>
      <c r="C2" t="s">
        <v>3</v>
      </c>
    </row>
    <row r="3" spans="1:3" x14ac:dyDescent="0.25">
      <c r="B3">
        <v>3</v>
      </c>
      <c r="C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16E7-40FE-4153-8DB3-3E7D77019C49}">
  <dimension ref="A1:K28"/>
  <sheetViews>
    <sheetView workbookViewId="0">
      <selection activeCell="B26" sqref="B26:D26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0</v>
      </c>
      <c r="B1" s="2" t="s">
        <v>41</v>
      </c>
      <c r="C1" s="2" t="s">
        <v>42</v>
      </c>
      <c r="D1" s="2" t="s">
        <v>52</v>
      </c>
      <c r="H1" s="2" t="str">
        <f t="shared" ref="H1:J1" si="0">B1</f>
        <v>Control</v>
      </c>
      <c r="I1" s="2" t="str">
        <f t="shared" si="0"/>
        <v>ESB</v>
      </c>
      <c r="J1" s="2" t="str">
        <f t="shared" si="0"/>
        <v>ESB + D</v>
      </c>
    </row>
    <row r="2" spans="1:10" x14ac:dyDescent="0.25">
      <c r="A2" s="2">
        <v>1</v>
      </c>
      <c r="B2">
        <v>61</v>
      </c>
      <c r="C2" s="4">
        <v>33</v>
      </c>
      <c r="D2" s="5">
        <v>60</v>
      </c>
      <c r="G2" s="2" t="str">
        <f t="shared" ref="G2:J3" si="1">A22</f>
        <v>Mean</v>
      </c>
      <c r="H2" s="2">
        <f t="shared" si="1"/>
        <v>47.95</v>
      </c>
      <c r="I2" s="2">
        <f t="shared" si="1"/>
        <v>49.526315789473685</v>
      </c>
      <c r="J2" s="2">
        <f t="shared" si="1"/>
        <v>49.473684210526315</v>
      </c>
    </row>
    <row r="3" spans="1:10" x14ac:dyDescent="0.25">
      <c r="A3" s="2">
        <v>2</v>
      </c>
      <c r="B3">
        <v>55</v>
      </c>
      <c r="C3">
        <v>42</v>
      </c>
      <c r="D3">
        <v>46</v>
      </c>
      <c r="G3" s="2" t="str">
        <f t="shared" si="1"/>
        <v>SD</v>
      </c>
      <c r="H3" s="2">
        <f t="shared" si="1"/>
        <v>12.820522199726657</v>
      </c>
      <c r="I3" s="2">
        <f t="shared" si="1"/>
        <v>11.922753322266864</v>
      </c>
      <c r="J3" s="2">
        <f t="shared" si="1"/>
        <v>12.271776205100466</v>
      </c>
    </row>
    <row r="4" spans="1:10" x14ac:dyDescent="0.25">
      <c r="A4" s="2">
        <v>3</v>
      </c>
      <c r="B4">
        <v>28</v>
      </c>
      <c r="C4">
        <v>61</v>
      </c>
      <c r="D4">
        <v>57</v>
      </c>
    </row>
    <row r="5" spans="1:10" x14ac:dyDescent="0.25">
      <c r="A5" s="2">
        <v>4</v>
      </c>
      <c r="B5">
        <v>65</v>
      </c>
      <c r="C5">
        <v>36</v>
      </c>
      <c r="D5">
        <v>62</v>
      </c>
    </row>
    <row r="6" spans="1:10" x14ac:dyDescent="0.25">
      <c r="A6" s="2">
        <v>5</v>
      </c>
      <c r="B6">
        <v>49</v>
      </c>
      <c r="C6">
        <v>55</v>
      </c>
      <c r="D6">
        <v>64</v>
      </c>
    </row>
    <row r="7" spans="1:10" x14ac:dyDescent="0.25">
      <c r="A7" s="2">
        <v>6</v>
      </c>
      <c r="B7">
        <v>62</v>
      </c>
      <c r="C7">
        <v>62</v>
      </c>
      <c r="D7">
        <v>29</v>
      </c>
    </row>
    <row r="8" spans="1:10" x14ac:dyDescent="0.25">
      <c r="A8" s="2">
        <v>7</v>
      </c>
      <c r="B8">
        <v>33</v>
      </c>
      <c r="C8">
        <v>49</v>
      </c>
      <c r="D8">
        <v>46</v>
      </c>
    </row>
    <row r="9" spans="1:10" x14ac:dyDescent="0.25">
      <c r="A9" s="2">
        <v>8</v>
      </c>
      <c r="B9">
        <v>52</v>
      </c>
      <c r="C9">
        <v>47</v>
      </c>
      <c r="D9">
        <v>41</v>
      </c>
    </row>
    <row r="10" spans="1:10" x14ac:dyDescent="0.25">
      <c r="A10" s="2">
        <v>9</v>
      </c>
      <c r="B10">
        <v>58</v>
      </c>
      <c r="C10">
        <v>57</v>
      </c>
      <c r="D10">
        <v>54</v>
      </c>
    </row>
    <row r="11" spans="1:10" x14ac:dyDescent="0.25">
      <c r="A11" s="2">
        <v>10</v>
      </c>
      <c r="B11">
        <v>37</v>
      </c>
      <c r="C11">
        <v>33</v>
      </c>
      <c r="D11">
        <v>59</v>
      </c>
    </row>
    <row r="12" spans="1:10" x14ac:dyDescent="0.25">
      <c r="A12" s="2">
        <v>11</v>
      </c>
      <c r="B12">
        <v>51</v>
      </c>
      <c r="C12">
        <v>63</v>
      </c>
      <c r="D12">
        <v>37</v>
      </c>
    </row>
    <row r="13" spans="1:10" x14ac:dyDescent="0.25">
      <c r="A13" s="2">
        <v>12</v>
      </c>
      <c r="B13">
        <v>39</v>
      </c>
      <c r="C13">
        <v>58</v>
      </c>
      <c r="D13">
        <v>42</v>
      </c>
    </row>
    <row r="14" spans="1:10" x14ac:dyDescent="0.25">
      <c r="A14" s="2">
        <v>13</v>
      </c>
      <c r="B14">
        <v>53</v>
      </c>
      <c r="C14">
        <v>52</v>
      </c>
      <c r="D14">
        <v>61</v>
      </c>
    </row>
    <row r="15" spans="1:10" x14ac:dyDescent="0.25">
      <c r="A15" s="2">
        <v>14</v>
      </c>
      <c r="B15">
        <v>37</v>
      </c>
      <c r="C15">
        <v>32</v>
      </c>
      <c r="D15">
        <v>65</v>
      </c>
    </row>
    <row r="16" spans="1:10" x14ac:dyDescent="0.25">
      <c r="A16" s="2">
        <v>15</v>
      </c>
      <c r="B16">
        <v>52</v>
      </c>
      <c r="C16">
        <v>64</v>
      </c>
      <c r="D16">
        <v>44</v>
      </c>
    </row>
    <row r="17" spans="1:11" x14ac:dyDescent="0.25">
      <c r="A17" s="2">
        <v>16</v>
      </c>
      <c r="B17">
        <v>32</v>
      </c>
      <c r="C17">
        <v>63</v>
      </c>
      <c r="D17">
        <v>30</v>
      </c>
    </row>
    <row r="18" spans="1:11" x14ac:dyDescent="0.25">
      <c r="A18" s="2">
        <v>17</v>
      </c>
      <c r="B18">
        <v>22</v>
      </c>
      <c r="C18">
        <v>45</v>
      </c>
      <c r="D18">
        <v>64</v>
      </c>
    </row>
    <row r="19" spans="1:11" x14ac:dyDescent="0.25">
      <c r="A19" s="2">
        <v>18</v>
      </c>
      <c r="B19">
        <v>60</v>
      </c>
      <c r="C19">
        <v>58</v>
      </c>
      <c r="D19">
        <v>48</v>
      </c>
    </row>
    <row r="20" spans="1:11" x14ac:dyDescent="0.25">
      <c r="A20" s="2">
        <v>19</v>
      </c>
      <c r="B20">
        <v>50</v>
      </c>
      <c r="C20">
        <v>31</v>
      </c>
      <c r="D20">
        <v>31</v>
      </c>
    </row>
    <row r="21" spans="1:11" x14ac:dyDescent="0.25">
      <c r="A21" s="2">
        <v>20</v>
      </c>
      <c r="B21">
        <v>63</v>
      </c>
    </row>
    <row r="22" spans="1:11" x14ac:dyDescent="0.25">
      <c r="A22" s="2" t="s">
        <v>24</v>
      </c>
      <c r="B22" s="2">
        <f>AVERAGE(B2:B21)</f>
        <v>47.95</v>
      </c>
      <c r="C22" s="2">
        <f>AVERAGE(C2:C21)</f>
        <v>49.526315789473685</v>
      </c>
      <c r="D22" s="2">
        <f>AVERAGE(D2:D21)</f>
        <v>49.473684210526315</v>
      </c>
    </row>
    <row r="23" spans="1:11" x14ac:dyDescent="0.25">
      <c r="A23" s="2" t="s">
        <v>25</v>
      </c>
      <c r="B23" s="3">
        <f>STDEV(B2:B21)</f>
        <v>12.820522199726657</v>
      </c>
      <c r="C23" s="3">
        <f>STDEV(C2:C21)</f>
        <v>11.922753322266864</v>
      </c>
      <c r="D23" s="3">
        <f>STDEV(D2:D21)</f>
        <v>12.271776205100466</v>
      </c>
    </row>
    <row r="24" spans="1:11" x14ac:dyDescent="0.25">
      <c r="A24" s="2" t="s">
        <v>27</v>
      </c>
      <c r="B24" s="2">
        <f>MIN(B2:B21)</f>
        <v>22</v>
      </c>
      <c r="C24" s="2">
        <f>MIN(C2:C21)</f>
        <v>31</v>
      </c>
      <c r="D24" s="2">
        <f>MIN(D2:D21)</f>
        <v>29</v>
      </c>
    </row>
    <row r="25" spans="1:11" x14ac:dyDescent="0.25">
      <c r="A25" s="2" t="s">
        <v>28</v>
      </c>
      <c r="B25" s="2">
        <f>MAX(B2:B21)</f>
        <v>65</v>
      </c>
      <c r="C25" s="2">
        <f>MAX(C2:C21)</f>
        <v>64</v>
      </c>
      <c r="D25" s="2">
        <f>MAX(D2:D21)</f>
        <v>65</v>
      </c>
    </row>
    <row r="26" spans="1:11" x14ac:dyDescent="0.25">
      <c r="A26" s="2" t="s">
        <v>26</v>
      </c>
      <c r="B26" s="22">
        <v>0.90200000000000002</v>
      </c>
      <c r="C26" s="22"/>
      <c r="D26" s="22"/>
      <c r="F26" s="22"/>
      <c r="G26" s="22"/>
      <c r="H26" s="2" t="s">
        <v>31</v>
      </c>
      <c r="I26" s="2" t="s">
        <v>29</v>
      </c>
      <c r="J26" s="2" t="s">
        <v>30</v>
      </c>
      <c r="K26" s="2" t="s">
        <v>26</v>
      </c>
    </row>
    <row r="27" spans="1:11" x14ac:dyDescent="0.25">
      <c r="F27" s="22" t="s">
        <v>32</v>
      </c>
      <c r="G27" s="2" t="s">
        <v>33</v>
      </c>
      <c r="H27" s="2" t="s">
        <v>34</v>
      </c>
      <c r="I27" s="2" t="s">
        <v>35</v>
      </c>
      <c r="J27" s="2" t="s">
        <v>36</v>
      </c>
      <c r="K27" s="22">
        <v>0.26500000000000001</v>
      </c>
    </row>
    <row r="28" spans="1:11" x14ac:dyDescent="0.25">
      <c r="F28" s="22"/>
      <c r="G28" s="2" t="s">
        <v>37</v>
      </c>
      <c r="H28" s="2" t="s">
        <v>38</v>
      </c>
      <c r="I28" s="2" t="s">
        <v>39</v>
      </c>
      <c r="J28" s="2" t="s">
        <v>40</v>
      </c>
      <c r="K28" s="22"/>
    </row>
  </sheetData>
  <mergeCells count="4">
    <mergeCell ref="B26:D26"/>
    <mergeCell ref="F26:G26"/>
    <mergeCell ref="F27:F28"/>
    <mergeCell ref="K27:K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671E-0028-4005-9397-5CC8EAC5B81D}">
  <dimension ref="A1:K28"/>
  <sheetViews>
    <sheetView workbookViewId="0">
      <selection activeCell="B27" sqref="B27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0</v>
      </c>
      <c r="B1" s="2" t="s">
        <v>41</v>
      </c>
      <c r="C1" s="2" t="s">
        <v>42</v>
      </c>
      <c r="D1" s="2" t="s">
        <v>52</v>
      </c>
      <c r="H1" s="2" t="str">
        <f t="shared" ref="H1:J1" si="0">B1</f>
        <v>Control</v>
      </c>
      <c r="I1" s="2" t="str">
        <f t="shared" si="0"/>
        <v>ESB</v>
      </c>
      <c r="J1" s="2" t="str">
        <f t="shared" si="0"/>
        <v>ESB + D</v>
      </c>
    </row>
    <row r="2" spans="1:10" x14ac:dyDescent="0.25">
      <c r="A2" s="2">
        <v>1</v>
      </c>
      <c r="B2">
        <v>80</v>
      </c>
      <c r="C2" s="4">
        <v>66</v>
      </c>
      <c r="D2" s="5">
        <v>79</v>
      </c>
      <c r="G2" s="2" t="str">
        <f t="shared" ref="G2:J3" si="1">A22</f>
        <v>Mean</v>
      </c>
      <c r="H2" s="2">
        <f t="shared" si="1"/>
        <v>79.150000000000006</v>
      </c>
      <c r="I2" s="2">
        <f t="shared" si="1"/>
        <v>78.78947368421052</v>
      </c>
      <c r="J2" s="2">
        <f t="shared" si="1"/>
        <v>79.368421052631575</v>
      </c>
    </row>
    <row r="3" spans="1:10" x14ac:dyDescent="0.25">
      <c r="A3" s="2">
        <v>2</v>
      </c>
      <c r="B3">
        <v>65</v>
      </c>
      <c r="C3">
        <v>74</v>
      </c>
      <c r="D3">
        <v>66</v>
      </c>
      <c r="G3" s="2" t="str">
        <f t="shared" si="1"/>
        <v>SD</v>
      </c>
      <c r="H3" s="2">
        <f t="shared" si="1"/>
        <v>10.707965554473438</v>
      </c>
      <c r="I3" s="2">
        <f t="shared" si="1"/>
        <v>10.706067580626209</v>
      </c>
      <c r="J3" s="2">
        <f t="shared" si="1"/>
        <v>10.144569024939109</v>
      </c>
    </row>
    <row r="4" spans="1:10" x14ac:dyDescent="0.25">
      <c r="A4" s="2">
        <v>3</v>
      </c>
      <c r="B4">
        <v>60</v>
      </c>
      <c r="C4">
        <v>83</v>
      </c>
      <c r="D4">
        <v>75</v>
      </c>
    </row>
    <row r="5" spans="1:10" x14ac:dyDescent="0.25">
      <c r="A5" s="2">
        <v>4</v>
      </c>
      <c r="B5">
        <v>90</v>
      </c>
      <c r="C5">
        <v>69</v>
      </c>
      <c r="D5">
        <v>101</v>
      </c>
    </row>
    <row r="6" spans="1:10" x14ac:dyDescent="0.25">
      <c r="A6" s="2">
        <v>5</v>
      </c>
      <c r="B6">
        <v>77</v>
      </c>
      <c r="C6">
        <v>67</v>
      </c>
      <c r="D6">
        <v>88</v>
      </c>
    </row>
    <row r="7" spans="1:10" x14ac:dyDescent="0.25">
      <c r="A7" s="2">
        <v>6</v>
      </c>
      <c r="B7">
        <v>69</v>
      </c>
      <c r="C7">
        <v>79</v>
      </c>
      <c r="D7">
        <v>70</v>
      </c>
    </row>
    <row r="8" spans="1:10" x14ac:dyDescent="0.25">
      <c r="A8" s="2">
        <v>7</v>
      </c>
      <c r="B8">
        <v>83</v>
      </c>
      <c r="C8">
        <v>84</v>
      </c>
      <c r="D8">
        <v>75</v>
      </c>
    </row>
    <row r="9" spans="1:10" x14ac:dyDescent="0.25">
      <c r="A9" s="2">
        <v>8</v>
      </c>
      <c r="B9">
        <v>89</v>
      </c>
      <c r="C9">
        <v>64</v>
      </c>
      <c r="D9">
        <v>94</v>
      </c>
    </row>
    <row r="10" spans="1:10" x14ac:dyDescent="0.25">
      <c r="A10" s="2">
        <v>9</v>
      </c>
      <c r="B10">
        <v>75</v>
      </c>
      <c r="C10">
        <v>75</v>
      </c>
      <c r="D10">
        <v>86</v>
      </c>
    </row>
    <row r="11" spans="1:10" x14ac:dyDescent="0.25">
      <c r="A11" s="2">
        <v>10</v>
      </c>
      <c r="B11">
        <v>73</v>
      </c>
      <c r="C11">
        <v>82</v>
      </c>
      <c r="D11">
        <v>68</v>
      </c>
    </row>
    <row r="12" spans="1:10" x14ac:dyDescent="0.25">
      <c r="A12" s="2">
        <v>11</v>
      </c>
      <c r="B12">
        <v>64</v>
      </c>
      <c r="C12">
        <v>76</v>
      </c>
      <c r="D12">
        <v>78</v>
      </c>
    </row>
    <row r="13" spans="1:10" x14ac:dyDescent="0.25">
      <c r="A13" s="2">
        <v>12</v>
      </c>
      <c r="B13">
        <v>79</v>
      </c>
      <c r="C13">
        <v>103</v>
      </c>
      <c r="D13">
        <v>88</v>
      </c>
    </row>
    <row r="14" spans="1:10" x14ac:dyDescent="0.25">
      <c r="A14" s="2">
        <v>13</v>
      </c>
      <c r="B14">
        <v>86</v>
      </c>
      <c r="C14">
        <v>73</v>
      </c>
      <c r="D14">
        <v>90</v>
      </c>
    </row>
    <row r="15" spans="1:10" x14ac:dyDescent="0.25">
      <c r="A15" s="2">
        <v>14</v>
      </c>
      <c r="B15">
        <v>94</v>
      </c>
      <c r="C15">
        <v>97</v>
      </c>
      <c r="D15">
        <v>71</v>
      </c>
    </row>
    <row r="16" spans="1:10" x14ac:dyDescent="0.25">
      <c r="A16" s="2">
        <v>15</v>
      </c>
      <c r="B16">
        <v>86</v>
      </c>
      <c r="C16">
        <v>72</v>
      </c>
      <c r="D16">
        <v>81</v>
      </c>
    </row>
    <row r="17" spans="1:11" x14ac:dyDescent="0.25">
      <c r="A17" s="2">
        <v>16</v>
      </c>
      <c r="B17">
        <v>102</v>
      </c>
      <c r="C17">
        <v>85</v>
      </c>
      <c r="D17">
        <v>63</v>
      </c>
    </row>
    <row r="18" spans="1:11" x14ac:dyDescent="0.25">
      <c r="A18" s="2">
        <v>17</v>
      </c>
      <c r="B18">
        <v>70</v>
      </c>
      <c r="C18">
        <v>71</v>
      </c>
      <c r="D18">
        <v>72</v>
      </c>
    </row>
    <row r="19" spans="1:11" x14ac:dyDescent="0.25">
      <c r="A19" s="2">
        <v>18</v>
      </c>
      <c r="B19">
        <v>82</v>
      </c>
      <c r="C19">
        <v>94</v>
      </c>
      <c r="D19">
        <v>85</v>
      </c>
    </row>
    <row r="20" spans="1:11" x14ac:dyDescent="0.25">
      <c r="A20" s="2">
        <v>19</v>
      </c>
      <c r="B20">
        <v>74</v>
      </c>
      <c r="C20">
        <v>83</v>
      </c>
      <c r="D20">
        <v>78</v>
      </c>
    </row>
    <row r="21" spans="1:11" x14ac:dyDescent="0.25">
      <c r="A21" s="2">
        <v>20</v>
      </c>
      <c r="B21">
        <v>85</v>
      </c>
    </row>
    <row r="22" spans="1:11" x14ac:dyDescent="0.25">
      <c r="A22" s="2" t="s">
        <v>24</v>
      </c>
      <c r="B22" s="2">
        <f>AVERAGE(B2:B21)</f>
        <v>79.150000000000006</v>
      </c>
      <c r="C22" s="2">
        <f>AVERAGE(C2:C21)</f>
        <v>78.78947368421052</v>
      </c>
      <c r="D22" s="2">
        <f>AVERAGE(D2:D21)</f>
        <v>79.368421052631575</v>
      </c>
    </row>
    <row r="23" spans="1:11" x14ac:dyDescent="0.25">
      <c r="A23" s="2" t="s">
        <v>25</v>
      </c>
      <c r="B23" s="3">
        <f>STDEV(B2:B21)</f>
        <v>10.707965554473438</v>
      </c>
      <c r="C23" s="3">
        <f>STDEV(C2:C21)</f>
        <v>10.706067580626209</v>
      </c>
      <c r="D23" s="3">
        <f>STDEV(D2:D21)</f>
        <v>10.144569024939109</v>
      </c>
    </row>
    <row r="24" spans="1:11" x14ac:dyDescent="0.25">
      <c r="A24" s="2" t="s">
        <v>27</v>
      </c>
      <c r="B24" s="2">
        <f>MIN(B2:B21)</f>
        <v>60</v>
      </c>
      <c r="C24" s="2">
        <f>MIN(C2:C21)</f>
        <v>64</v>
      </c>
      <c r="D24" s="2">
        <f>MIN(D2:D21)</f>
        <v>63</v>
      </c>
    </row>
    <row r="25" spans="1:11" x14ac:dyDescent="0.25">
      <c r="A25" s="2" t="s">
        <v>28</v>
      </c>
      <c r="B25" s="2">
        <f>MAX(B2:B21)</f>
        <v>102</v>
      </c>
      <c r="C25" s="2">
        <f>MAX(C2:C21)</f>
        <v>103</v>
      </c>
      <c r="D25" s="2">
        <f>MAX(D2:D21)</f>
        <v>101</v>
      </c>
    </row>
    <row r="26" spans="1:11" x14ac:dyDescent="0.25">
      <c r="A26" s="2" t="s">
        <v>26</v>
      </c>
      <c r="B26" s="22">
        <v>0.98499999999999999</v>
      </c>
      <c r="C26" s="22"/>
      <c r="D26" s="22"/>
      <c r="F26" s="22"/>
      <c r="G26" s="22"/>
      <c r="H26" s="2" t="s">
        <v>31</v>
      </c>
      <c r="I26" s="2" t="s">
        <v>29</v>
      </c>
      <c r="J26" s="2" t="s">
        <v>30</v>
      </c>
      <c r="K26" s="2" t="s">
        <v>26</v>
      </c>
    </row>
    <row r="27" spans="1:11" x14ac:dyDescent="0.25">
      <c r="F27" s="22" t="s">
        <v>32</v>
      </c>
      <c r="G27" s="2" t="s">
        <v>33</v>
      </c>
      <c r="H27" s="2" t="s">
        <v>34</v>
      </c>
      <c r="I27" s="2" t="s">
        <v>35</v>
      </c>
      <c r="J27" s="2" t="s">
        <v>36</v>
      </c>
      <c r="K27" s="22">
        <v>0.26500000000000001</v>
      </c>
    </row>
    <row r="28" spans="1:11" x14ac:dyDescent="0.25">
      <c r="F28" s="22"/>
      <c r="G28" s="2" t="s">
        <v>37</v>
      </c>
      <c r="H28" s="2" t="s">
        <v>38</v>
      </c>
      <c r="I28" s="2" t="s">
        <v>39</v>
      </c>
      <c r="J28" s="2" t="s">
        <v>40</v>
      </c>
      <c r="K28" s="22"/>
    </row>
  </sheetData>
  <mergeCells count="4">
    <mergeCell ref="B26:D26"/>
    <mergeCell ref="F26:G26"/>
    <mergeCell ref="F27:F28"/>
    <mergeCell ref="K27:K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6FB7-68E7-481D-9F01-F140987DC2C1}">
  <dimension ref="A1:K28"/>
  <sheetViews>
    <sheetView workbookViewId="0">
      <selection activeCell="B27" sqref="B27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0</v>
      </c>
      <c r="B1" s="2" t="s">
        <v>41</v>
      </c>
      <c r="C1" s="2" t="s">
        <v>42</v>
      </c>
      <c r="D1" s="2" t="s">
        <v>52</v>
      </c>
      <c r="H1" s="2" t="str">
        <f t="shared" ref="H1:J1" si="0">B1</f>
        <v>Control</v>
      </c>
      <c r="I1" s="2" t="str">
        <f t="shared" si="0"/>
        <v>ESB</v>
      </c>
      <c r="J1" s="2" t="str">
        <f t="shared" si="0"/>
        <v>ESB + D</v>
      </c>
    </row>
    <row r="2" spans="1:10" x14ac:dyDescent="0.25">
      <c r="A2" s="2">
        <v>1</v>
      </c>
      <c r="B2">
        <v>165</v>
      </c>
      <c r="C2" s="4">
        <v>154</v>
      </c>
      <c r="D2" s="5">
        <v>153</v>
      </c>
      <c r="G2" s="2" t="str">
        <f t="shared" ref="G2:J3" si="1">A22</f>
        <v>Mean</v>
      </c>
      <c r="H2" s="2">
        <f t="shared" si="1"/>
        <v>159.15</v>
      </c>
      <c r="I2" s="2">
        <f t="shared" si="1"/>
        <v>159.42105263157896</v>
      </c>
      <c r="J2" s="2">
        <f t="shared" si="1"/>
        <v>161.42105263157896</v>
      </c>
    </row>
    <row r="3" spans="1:10" x14ac:dyDescent="0.25">
      <c r="A3" s="2">
        <v>2</v>
      </c>
      <c r="B3">
        <v>155</v>
      </c>
      <c r="C3">
        <v>158</v>
      </c>
      <c r="D3">
        <v>166</v>
      </c>
      <c r="G3" s="2" t="str">
        <f t="shared" si="1"/>
        <v>SD</v>
      </c>
      <c r="H3" s="2">
        <f t="shared" si="1"/>
        <v>4.8804119757077444</v>
      </c>
      <c r="I3" s="2">
        <f t="shared" si="1"/>
        <v>5.091559349372953</v>
      </c>
      <c r="J3" s="2">
        <f t="shared" si="1"/>
        <v>5.6893251842930868</v>
      </c>
    </row>
    <row r="4" spans="1:10" x14ac:dyDescent="0.25">
      <c r="A4" s="2">
        <v>3</v>
      </c>
      <c r="B4">
        <v>161</v>
      </c>
      <c r="C4">
        <v>161</v>
      </c>
      <c r="D4">
        <v>163</v>
      </c>
    </row>
    <row r="5" spans="1:10" x14ac:dyDescent="0.25">
      <c r="A5" s="2">
        <v>4</v>
      </c>
      <c r="B5">
        <v>163</v>
      </c>
      <c r="C5">
        <v>163</v>
      </c>
      <c r="D5">
        <v>171</v>
      </c>
    </row>
    <row r="6" spans="1:10" x14ac:dyDescent="0.25">
      <c r="A6" s="2">
        <v>5</v>
      </c>
      <c r="B6">
        <v>151</v>
      </c>
      <c r="C6">
        <v>157</v>
      </c>
      <c r="D6">
        <v>153</v>
      </c>
    </row>
    <row r="7" spans="1:10" x14ac:dyDescent="0.25">
      <c r="A7" s="2">
        <v>6</v>
      </c>
      <c r="B7">
        <v>155</v>
      </c>
      <c r="C7">
        <v>164</v>
      </c>
      <c r="D7">
        <v>163</v>
      </c>
    </row>
    <row r="8" spans="1:10" x14ac:dyDescent="0.25">
      <c r="A8" s="2">
        <v>7</v>
      </c>
      <c r="B8">
        <v>152</v>
      </c>
      <c r="C8">
        <v>168</v>
      </c>
      <c r="D8">
        <v>161</v>
      </c>
    </row>
    <row r="9" spans="1:10" x14ac:dyDescent="0.25">
      <c r="A9" s="2">
        <v>8</v>
      </c>
      <c r="B9">
        <v>161</v>
      </c>
      <c r="C9">
        <v>152</v>
      </c>
      <c r="D9">
        <v>159</v>
      </c>
    </row>
    <row r="10" spans="1:10" x14ac:dyDescent="0.25">
      <c r="A10" s="2">
        <v>9</v>
      </c>
      <c r="B10">
        <v>163</v>
      </c>
      <c r="C10">
        <v>158</v>
      </c>
      <c r="D10">
        <v>166</v>
      </c>
    </row>
    <row r="11" spans="1:10" x14ac:dyDescent="0.25">
      <c r="A11" s="2">
        <v>10</v>
      </c>
      <c r="B11">
        <v>154</v>
      </c>
      <c r="C11">
        <v>153</v>
      </c>
      <c r="D11">
        <v>161</v>
      </c>
    </row>
    <row r="12" spans="1:10" x14ac:dyDescent="0.25">
      <c r="A12" s="2">
        <v>11</v>
      </c>
      <c r="B12">
        <v>160</v>
      </c>
      <c r="C12">
        <v>159</v>
      </c>
      <c r="D12">
        <v>154</v>
      </c>
    </row>
    <row r="13" spans="1:10" x14ac:dyDescent="0.25">
      <c r="A13" s="2">
        <v>12</v>
      </c>
      <c r="B13">
        <v>164</v>
      </c>
      <c r="C13">
        <v>164</v>
      </c>
      <c r="D13">
        <v>160</v>
      </c>
    </row>
    <row r="14" spans="1:10" x14ac:dyDescent="0.25">
      <c r="A14" s="2">
        <v>13</v>
      </c>
      <c r="B14">
        <v>157</v>
      </c>
      <c r="C14">
        <v>166</v>
      </c>
      <c r="D14">
        <v>158</v>
      </c>
    </row>
    <row r="15" spans="1:10" x14ac:dyDescent="0.25">
      <c r="A15" s="2">
        <v>14</v>
      </c>
      <c r="B15">
        <v>160</v>
      </c>
      <c r="C15">
        <v>153</v>
      </c>
      <c r="D15">
        <v>153</v>
      </c>
    </row>
    <row r="16" spans="1:10" x14ac:dyDescent="0.25">
      <c r="A16" s="2">
        <v>15</v>
      </c>
      <c r="B16">
        <v>158</v>
      </c>
      <c r="C16">
        <v>155</v>
      </c>
      <c r="D16">
        <v>166</v>
      </c>
    </row>
    <row r="17" spans="1:11" x14ac:dyDescent="0.25">
      <c r="A17" s="2">
        <v>16</v>
      </c>
      <c r="B17">
        <v>170</v>
      </c>
      <c r="C17">
        <v>164</v>
      </c>
      <c r="D17">
        <v>168</v>
      </c>
    </row>
    <row r="18" spans="1:11" x14ac:dyDescent="0.25">
      <c r="A18" s="2">
        <v>17</v>
      </c>
      <c r="B18">
        <v>153</v>
      </c>
      <c r="C18">
        <v>156</v>
      </c>
      <c r="D18">
        <v>164</v>
      </c>
    </row>
    <row r="19" spans="1:11" x14ac:dyDescent="0.25">
      <c r="A19" s="2">
        <v>18</v>
      </c>
      <c r="B19">
        <v>158</v>
      </c>
      <c r="C19">
        <v>167</v>
      </c>
      <c r="D19">
        <v>170</v>
      </c>
    </row>
    <row r="20" spans="1:11" x14ac:dyDescent="0.25">
      <c r="A20" s="2">
        <v>19</v>
      </c>
      <c r="B20">
        <v>163</v>
      </c>
      <c r="C20">
        <v>157</v>
      </c>
      <c r="D20">
        <v>158</v>
      </c>
    </row>
    <row r="21" spans="1:11" x14ac:dyDescent="0.25">
      <c r="A21" s="2">
        <v>20</v>
      </c>
      <c r="B21">
        <v>160</v>
      </c>
    </row>
    <row r="22" spans="1:11" x14ac:dyDescent="0.25">
      <c r="A22" s="2" t="s">
        <v>24</v>
      </c>
      <c r="B22" s="2">
        <f>AVERAGE(B2:B21)</f>
        <v>159.15</v>
      </c>
      <c r="C22" s="2">
        <f>AVERAGE(C2:C21)</f>
        <v>159.42105263157896</v>
      </c>
      <c r="D22" s="2">
        <f>AVERAGE(D2:D21)</f>
        <v>161.42105263157896</v>
      </c>
    </row>
    <row r="23" spans="1:11" x14ac:dyDescent="0.25">
      <c r="A23" s="2" t="s">
        <v>25</v>
      </c>
      <c r="B23" s="3">
        <f>STDEV(B2:B21)</f>
        <v>4.8804119757077444</v>
      </c>
      <c r="C23" s="3">
        <f>STDEV(C2:C21)</f>
        <v>5.091559349372953</v>
      </c>
      <c r="D23" s="3">
        <f>STDEV(D2:D21)</f>
        <v>5.6893251842930868</v>
      </c>
    </row>
    <row r="24" spans="1:11" x14ac:dyDescent="0.25">
      <c r="A24" s="2" t="s">
        <v>27</v>
      </c>
      <c r="B24" s="2">
        <f>MIN(B2:B21)</f>
        <v>151</v>
      </c>
      <c r="C24" s="2">
        <f>MIN(C2:C21)</f>
        <v>152</v>
      </c>
      <c r="D24" s="2">
        <f>MIN(D2:D21)</f>
        <v>153</v>
      </c>
    </row>
    <row r="25" spans="1:11" x14ac:dyDescent="0.25">
      <c r="A25" s="2" t="s">
        <v>28</v>
      </c>
      <c r="B25" s="2">
        <f>MAX(B2:B21)</f>
        <v>170</v>
      </c>
      <c r="C25" s="2">
        <f>MAX(C2:C21)</f>
        <v>168</v>
      </c>
      <c r="D25" s="2">
        <f>MAX(D2:D21)</f>
        <v>171</v>
      </c>
    </row>
    <row r="26" spans="1:11" x14ac:dyDescent="0.25">
      <c r="A26" s="2" t="s">
        <v>26</v>
      </c>
      <c r="B26" s="22">
        <v>0.34599999999999997</v>
      </c>
      <c r="C26" s="22"/>
      <c r="D26" s="22"/>
      <c r="F26" s="22"/>
      <c r="G26" s="22"/>
      <c r="H26" s="2" t="s">
        <v>31</v>
      </c>
      <c r="I26" s="2" t="s">
        <v>29</v>
      </c>
      <c r="J26" s="2" t="s">
        <v>30</v>
      </c>
      <c r="K26" s="2" t="s">
        <v>26</v>
      </c>
    </row>
    <row r="27" spans="1:11" x14ac:dyDescent="0.25">
      <c r="F27" s="22" t="s">
        <v>32</v>
      </c>
      <c r="G27" s="2" t="s">
        <v>33</v>
      </c>
      <c r="H27" s="2" t="s">
        <v>34</v>
      </c>
      <c r="I27" s="2" t="s">
        <v>35</v>
      </c>
      <c r="J27" s="2" t="s">
        <v>36</v>
      </c>
      <c r="K27" s="22">
        <v>0.26500000000000001</v>
      </c>
    </row>
    <row r="28" spans="1:11" x14ac:dyDescent="0.25">
      <c r="F28" s="22"/>
      <c r="G28" s="2" t="s">
        <v>37</v>
      </c>
      <c r="H28" s="2" t="s">
        <v>38</v>
      </c>
      <c r="I28" s="2" t="s">
        <v>39</v>
      </c>
      <c r="J28" s="2" t="s">
        <v>40</v>
      </c>
      <c r="K28" s="22"/>
    </row>
  </sheetData>
  <mergeCells count="4">
    <mergeCell ref="B26:D26"/>
    <mergeCell ref="F26:G26"/>
    <mergeCell ref="F27:F28"/>
    <mergeCell ref="K27:K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954D-0176-4D54-9B38-DCBE357DA8E7}">
  <dimension ref="A1:K28"/>
  <sheetViews>
    <sheetView workbookViewId="0">
      <selection activeCell="B27" sqref="B27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0</v>
      </c>
      <c r="B1" s="2" t="s">
        <v>41</v>
      </c>
      <c r="C1" s="2" t="s">
        <v>42</v>
      </c>
      <c r="D1" s="2" t="s">
        <v>52</v>
      </c>
      <c r="H1" s="2" t="str">
        <f t="shared" ref="H1:J1" si="0">B1</f>
        <v>Control</v>
      </c>
      <c r="I1" s="2" t="str">
        <f t="shared" si="0"/>
        <v>ESB</v>
      </c>
      <c r="J1" s="2" t="str">
        <f t="shared" si="0"/>
        <v>ESB + D</v>
      </c>
    </row>
    <row r="2" spans="1:10" x14ac:dyDescent="0.25">
      <c r="A2" s="2">
        <v>1</v>
      </c>
      <c r="B2">
        <v>100</v>
      </c>
      <c r="C2" s="4">
        <v>110</v>
      </c>
      <c r="D2" s="5">
        <v>90</v>
      </c>
      <c r="G2" s="2" t="str">
        <f t="shared" ref="G2:J3" si="1">A22</f>
        <v>Mean</v>
      </c>
      <c r="H2" s="2">
        <f t="shared" si="1"/>
        <v>100</v>
      </c>
      <c r="I2" s="2">
        <f t="shared" si="1"/>
        <v>96.84210526315789</v>
      </c>
      <c r="J2" s="2">
        <f t="shared" si="1"/>
        <v>95.263157894736835</v>
      </c>
    </row>
    <row r="3" spans="1:10" x14ac:dyDescent="0.25">
      <c r="A3" s="2">
        <v>2</v>
      </c>
      <c r="B3">
        <v>120</v>
      </c>
      <c r="C3">
        <v>120</v>
      </c>
      <c r="D3">
        <v>100</v>
      </c>
      <c r="G3" s="2" t="str">
        <f t="shared" si="1"/>
        <v>SD</v>
      </c>
      <c r="H3" s="2">
        <f t="shared" si="1"/>
        <v>22.004784168807234</v>
      </c>
      <c r="I3" s="2">
        <f t="shared" si="1"/>
        <v>19.451544234312472</v>
      </c>
      <c r="J3" s="2">
        <f t="shared" si="1"/>
        <v>17.116730299340208</v>
      </c>
    </row>
    <row r="4" spans="1:10" x14ac:dyDescent="0.25">
      <c r="A4" s="2">
        <v>3</v>
      </c>
      <c r="B4">
        <v>80</v>
      </c>
      <c r="C4">
        <v>70</v>
      </c>
      <c r="D4">
        <v>130</v>
      </c>
    </row>
    <row r="5" spans="1:10" x14ac:dyDescent="0.25">
      <c r="A5" s="2">
        <v>4</v>
      </c>
      <c r="B5">
        <v>90</v>
      </c>
      <c r="C5">
        <v>80</v>
      </c>
      <c r="D5">
        <v>70</v>
      </c>
    </row>
    <row r="6" spans="1:10" x14ac:dyDescent="0.25">
      <c r="A6" s="2">
        <v>5</v>
      </c>
      <c r="B6">
        <v>70</v>
      </c>
      <c r="C6">
        <v>130</v>
      </c>
      <c r="D6">
        <v>100</v>
      </c>
    </row>
    <row r="7" spans="1:10" x14ac:dyDescent="0.25">
      <c r="A7" s="2">
        <v>6</v>
      </c>
      <c r="B7">
        <v>130</v>
      </c>
      <c r="C7">
        <v>120</v>
      </c>
      <c r="D7">
        <v>110</v>
      </c>
    </row>
    <row r="8" spans="1:10" x14ac:dyDescent="0.25">
      <c r="A8" s="2">
        <v>7</v>
      </c>
      <c r="B8">
        <v>120</v>
      </c>
      <c r="C8">
        <v>80</v>
      </c>
      <c r="D8">
        <v>90</v>
      </c>
    </row>
    <row r="9" spans="1:10" x14ac:dyDescent="0.25">
      <c r="A9" s="2">
        <v>8</v>
      </c>
      <c r="B9">
        <v>110</v>
      </c>
      <c r="C9">
        <v>110</v>
      </c>
      <c r="D9">
        <v>100</v>
      </c>
    </row>
    <row r="10" spans="1:10" x14ac:dyDescent="0.25">
      <c r="A10" s="2">
        <v>9</v>
      </c>
      <c r="B10">
        <v>100</v>
      </c>
      <c r="C10">
        <v>90</v>
      </c>
      <c r="D10">
        <v>120</v>
      </c>
    </row>
    <row r="11" spans="1:10" x14ac:dyDescent="0.25">
      <c r="A11" s="2">
        <v>10</v>
      </c>
      <c r="B11">
        <v>130</v>
      </c>
      <c r="C11">
        <v>100</v>
      </c>
      <c r="D11">
        <v>70</v>
      </c>
    </row>
    <row r="12" spans="1:10" x14ac:dyDescent="0.25">
      <c r="A12" s="2">
        <v>11</v>
      </c>
      <c r="B12">
        <v>100</v>
      </c>
      <c r="C12">
        <v>80</v>
      </c>
      <c r="D12">
        <v>80</v>
      </c>
    </row>
    <row r="13" spans="1:10" x14ac:dyDescent="0.25">
      <c r="A13" s="2">
        <v>12</v>
      </c>
      <c r="B13">
        <v>80</v>
      </c>
      <c r="C13">
        <v>100</v>
      </c>
      <c r="D13">
        <v>100</v>
      </c>
    </row>
    <row r="14" spans="1:10" x14ac:dyDescent="0.25">
      <c r="A14" s="2">
        <v>13</v>
      </c>
      <c r="B14">
        <v>140</v>
      </c>
      <c r="C14">
        <v>110</v>
      </c>
      <c r="D14">
        <v>120</v>
      </c>
    </row>
    <row r="15" spans="1:10" x14ac:dyDescent="0.25">
      <c r="A15" s="2">
        <v>14</v>
      </c>
      <c r="B15">
        <v>70</v>
      </c>
      <c r="C15">
        <v>90</v>
      </c>
      <c r="D15">
        <v>100</v>
      </c>
    </row>
    <row r="16" spans="1:10" x14ac:dyDescent="0.25">
      <c r="A16" s="2">
        <v>15</v>
      </c>
      <c r="B16">
        <v>60</v>
      </c>
      <c r="C16">
        <v>80</v>
      </c>
      <c r="D16">
        <v>70</v>
      </c>
    </row>
    <row r="17" spans="1:11" x14ac:dyDescent="0.25">
      <c r="A17" s="2">
        <v>16</v>
      </c>
      <c r="B17">
        <v>110</v>
      </c>
      <c r="C17">
        <v>130</v>
      </c>
      <c r="D17">
        <v>90</v>
      </c>
    </row>
    <row r="18" spans="1:11" x14ac:dyDescent="0.25">
      <c r="A18" s="2">
        <v>17</v>
      </c>
      <c r="B18">
        <v>100</v>
      </c>
      <c r="C18">
        <v>70</v>
      </c>
      <c r="D18">
        <v>80</v>
      </c>
    </row>
    <row r="19" spans="1:11" x14ac:dyDescent="0.25">
      <c r="A19" s="2">
        <v>18</v>
      </c>
      <c r="B19">
        <v>80</v>
      </c>
      <c r="C19">
        <v>90</v>
      </c>
      <c r="D19">
        <v>100</v>
      </c>
    </row>
    <row r="20" spans="1:11" x14ac:dyDescent="0.25">
      <c r="A20" s="2">
        <v>19</v>
      </c>
      <c r="B20">
        <v>110</v>
      </c>
      <c r="C20">
        <v>80</v>
      </c>
      <c r="D20">
        <v>90</v>
      </c>
    </row>
    <row r="21" spans="1:11" x14ac:dyDescent="0.25">
      <c r="A21" s="2">
        <v>20</v>
      </c>
      <c r="B21">
        <v>100</v>
      </c>
    </row>
    <row r="22" spans="1:11" x14ac:dyDescent="0.25">
      <c r="A22" s="2" t="s">
        <v>24</v>
      </c>
      <c r="B22" s="2">
        <f>AVERAGE(B2:B21)</f>
        <v>100</v>
      </c>
      <c r="C22" s="2">
        <f>AVERAGE(C2:C21)</f>
        <v>96.84210526315789</v>
      </c>
      <c r="D22" s="2">
        <f>AVERAGE(D2:D21)</f>
        <v>95.263157894736835</v>
      </c>
    </row>
    <row r="23" spans="1:11" x14ac:dyDescent="0.25">
      <c r="A23" s="2" t="s">
        <v>25</v>
      </c>
      <c r="B23" s="3">
        <f>STDEV(B2:B21)</f>
        <v>22.004784168807234</v>
      </c>
      <c r="C23" s="3">
        <f>STDEV(C2:C21)</f>
        <v>19.451544234312472</v>
      </c>
      <c r="D23" s="3">
        <f>STDEV(D2:D21)</f>
        <v>17.116730299340208</v>
      </c>
    </row>
    <row r="24" spans="1:11" x14ac:dyDescent="0.25">
      <c r="A24" s="2" t="s">
        <v>27</v>
      </c>
      <c r="B24" s="2">
        <f>MIN(B2:B21)</f>
        <v>60</v>
      </c>
      <c r="C24" s="2">
        <f>MIN(C2:C21)</f>
        <v>70</v>
      </c>
      <c r="D24" s="2">
        <f>MIN(D2:D21)</f>
        <v>70</v>
      </c>
    </row>
    <row r="25" spans="1:11" x14ac:dyDescent="0.25">
      <c r="A25" s="2" t="s">
        <v>28</v>
      </c>
      <c r="B25" s="2">
        <f>MAX(B2:B21)</f>
        <v>140</v>
      </c>
      <c r="C25" s="2">
        <f>MAX(C2:C21)</f>
        <v>130</v>
      </c>
      <c r="D25" s="2">
        <f>MAX(D2:D21)</f>
        <v>130</v>
      </c>
    </row>
    <row r="26" spans="1:11" x14ac:dyDescent="0.25">
      <c r="A26" s="2" t="s">
        <v>26</v>
      </c>
      <c r="B26" s="22">
        <v>0.746</v>
      </c>
      <c r="C26" s="22"/>
      <c r="D26" s="22"/>
      <c r="F26" s="22"/>
      <c r="G26" s="22"/>
      <c r="H26" s="2" t="s">
        <v>31</v>
      </c>
      <c r="I26" s="2" t="s">
        <v>29</v>
      </c>
      <c r="J26" s="2" t="s">
        <v>30</v>
      </c>
      <c r="K26" s="2" t="s">
        <v>26</v>
      </c>
    </row>
    <row r="27" spans="1:11" x14ac:dyDescent="0.25">
      <c r="F27" s="22" t="s">
        <v>32</v>
      </c>
      <c r="G27" s="2" t="s">
        <v>33</v>
      </c>
      <c r="H27" s="2" t="s">
        <v>34</v>
      </c>
      <c r="I27" s="2" t="s">
        <v>35</v>
      </c>
      <c r="J27" s="2" t="s">
        <v>36</v>
      </c>
      <c r="K27" s="22">
        <v>0.26500000000000001</v>
      </c>
    </row>
    <row r="28" spans="1:11" x14ac:dyDescent="0.25">
      <c r="F28" s="22"/>
      <c r="G28" s="2" t="s">
        <v>37</v>
      </c>
      <c r="H28" s="2" t="s">
        <v>38</v>
      </c>
      <c r="I28" s="2" t="s">
        <v>39</v>
      </c>
      <c r="J28" s="2" t="s">
        <v>40</v>
      </c>
      <c r="K28" s="22"/>
    </row>
  </sheetData>
  <mergeCells count="4">
    <mergeCell ref="B26:D26"/>
    <mergeCell ref="F26:G26"/>
    <mergeCell ref="F27:F28"/>
    <mergeCell ref="K27:K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25A8-636B-43D0-BBD3-9736B2109E07}">
  <dimension ref="A1:K29"/>
  <sheetViews>
    <sheetView topLeftCell="A5" workbookViewId="0">
      <selection activeCell="A27" sqref="A27:D29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0</v>
      </c>
      <c r="B1" s="2" t="s">
        <v>41</v>
      </c>
      <c r="C1" s="2" t="s">
        <v>42</v>
      </c>
      <c r="D1" s="2" t="s">
        <v>52</v>
      </c>
      <c r="H1" s="2" t="str">
        <f t="shared" ref="H1:J1" si="0">B1</f>
        <v>Control</v>
      </c>
      <c r="I1" s="2" t="str">
        <f t="shared" si="0"/>
        <v>ESB</v>
      </c>
      <c r="J1" s="2" t="str">
        <f t="shared" si="0"/>
        <v>ESB + D</v>
      </c>
    </row>
    <row r="2" spans="1:10" x14ac:dyDescent="0.25">
      <c r="A2" s="2">
        <v>1</v>
      </c>
      <c r="B2">
        <v>25</v>
      </c>
      <c r="C2" s="4">
        <v>200</v>
      </c>
      <c r="D2" s="5">
        <v>450</v>
      </c>
      <c r="G2" s="2" t="str">
        <f t="shared" ref="G2:J3" si="1">A22</f>
        <v>Mean</v>
      </c>
      <c r="H2" s="2">
        <f t="shared" si="1"/>
        <v>50.5</v>
      </c>
      <c r="I2" s="2">
        <f t="shared" si="1"/>
        <v>254.21052631578948</v>
      </c>
      <c r="J2" s="2">
        <f t="shared" si="1"/>
        <v>452.63157894736844</v>
      </c>
    </row>
    <row r="3" spans="1:10" x14ac:dyDescent="0.25">
      <c r="A3" s="2">
        <v>2</v>
      </c>
      <c r="B3">
        <v>40</v>
      </c>
      <c r="C3">
        <v>280</v>
      </c>
      <c r="D3">
        <v>300</v>
      </c>
      <c r="G3" s="2" t="str">
        <f t="shared" si="1"/>
        <v>SD</v>
      </c>
      <c r="H3" s="2">
        <f t="shared" si="1"/>
        <v>20.319811437169029</v>
      </c>
      <c r="I3" s="2">
        <f t="shared" si="1"/>
        <v>102.16086386314066</v>
      </c>
      <c r="J3" s="2">
        <f t="shared" si="1"/>
        <v>140.98235134871618</v>
      </c>
    </row>
    <row r="4" spans="1:10" x14ac:dyDescent="0.25">
      <c r="A4" s="2">
        <v>3</v>
      </c>
      <c r="B4">
        <v>45</v>
      </c>
      <c r="C4">
        <v>230</v>
      </c>
      <c r="D4">
        <v>550</v>
      </c>
    </row>
    <row r="5" spans="1:10" x14ac:dyDescent="0.25">
      <c r="A5" s="2">
        <v>4</v>
      </c>
      <c r="B5">
        <v>30</v>
      </c>
      <c r="C5">
        <v>340</v>
      </c>
      <c r="D5">
        <v>700</v>
      </c>
    </row>
    <row r="6" spans="1:10" x14ac:dyDescent="0.25">
      <c r="A6" s="2">
        <v>5</v>
      </c>
      <c r="B6">
        <v>55</v>
      </c>
      <c r="C6">
        <v>410</v>
      </c>
      <c r="D6">
        <v>580</v>
      </c>
    </row>
    <row r="7" spans="1:10" x14ac:dyDescent="0.25">
      <c r="A7" s="2">
        <v>6</v>
      </c>
      <c r="B7">
        <v>90</v>
      </c>
      <c r="C7">
        <v>150</v>
      </c>
      <c r="D7">
        <v>400</v>
      </c>
    </row>
    <row r="8" spans="1:10" x14ac:dyDescent="0.25">
      <c r="A8" s="2">
        <v>7</v>
      </c>
      <c r="B8">
        <v>70</v>
      </c>
      <c r="C8">
        <v>180</v>
      </c>
      <c r="D8">
        <v>510</v>
      </c>
    </row>
    <row r="9" spans="1:10" x14ac:dyDescent="0.25">
      <c r="A9" s="2">
        <v>8</v>
      </c>
      <c r="B9">
        <v>25</v>
      </c>
      <c r="C9">
        <v>300</v>
      </c>
      <c r="D9">
        <v>660</v>
      </c>
    </row>
    <row r="10" spans="1:10" x14ac:dyDescent="0.25">
      <c r="A10" s="2">
        <v>9</v>
      </c>
      <c r="B10">
        <v>25</v>
      </c>
      <c r="C10">
        <v>270</v>
      </c>
      <c r="D10">
        <v>570</v>
      </c>
    </row>
    <row r="11" spans="1:10" x14ac:dyDescent="0.25">
      <c r="A11" s="2">
        <v>10</v>
      </c>
      <c r="B11">
        <v>40</v>
      </c>
      <c r="C11">
        <v>450</v>
      </c>
      <c r="D11">
        <v>240</v>
      </c>
    </row>
    <row r="12" spans="1:10" x14ac:dyDescent="0.25">
      <c r="A12" s="2">
        <v>11</v>
      </c>
      <c r="B12">
        <v>35</v>
      </c>
      <c r="C12">
        <v>300</v>
      </c>
      <c r="D12">
        <v>210</v>
      </c>
    </row>
    <row r="13" spans="1:10" x14ac:dyDescent="0.25">
      <c r="A13" s="2">
        <v>12</v>
      </c>
      <c r="B13">
        <v>60</v>
      </c>
      <c r="C13">
        <v>130</v>
      </c>
      <c r="D13">
        <v>460</v>
      </c>
    </row>
    <row r="14" spans="1:10" x14ac:dyDescent="0.25">
      <c r="A14" s="2">
        <v>13</v>
      </c>
      <c r="B14">
        <v>75</v>
      </c>
      <c r="C14">
        <v>80</v>
      </c>
      <c r="D14">
        <v>490</v>
      </c>
    </row>
    <row r="15" spans="1:10" x14ac:dyDescent="0.25">
      <c r="A15" s="2">
        <v>14</v>
      </c>
      <c r="B15">
        <v>40</v>
      </c>
      <c r="C15">
        <v>170</v>
      </c>
      <c r="D15">
        <v>200</v>
      </c>
    </row>
    <row r="16" spans="1:10" x14ac:dyDescent="0.25">
      <c r="A16" s="2">
        <v>15</v>
      </c>
      <c r="B16">
        <v>85</v>
      </c>
      <c r="C16">
        <v>360</v>
      </c>
      <c r="D16">
        <v>390</v>
      </c>
    </row>
    <row r="17" spans="1:11" x14ac:dyDescent="0.25">
      <c r="A17" s="2">
        <v>16</v>
      </c>
      <c r="B17">
        <v>50</v>
      </c>
      <c r="C17">
        <v>130</v>
      </c>
      <c r="D17">
        <v>480</v>
      </c>
    </row>
    <row r="18" spans="1:11" x14ac:dyDescent="0.25">
      <c r="A18" s="2">
        <v>17</v>
      </c>
      <c r="B18">
        <v>55</v>
      </c>
      <c r="C18">
        <v>340</v>
      </c>
      <c r="D18">
        <v>550</v>
      </c>
    </row>
    <row r="19" spans="1:11" x14ac:dyDescent="0.25">
      <c r="A19" s="2">
        <v>18</v>
      </c>
      <c r="B19">
        <v>30</v>
      </c>
      <c r="C19">
        <v>310</v>
      </c>
      <c r="D19">
        <v>440</v>
      </c>
    </row>
    <row r="20" spans="1:11" x14ac:dyDescent="0.25">
      <c r="A20" s="2">
        <v>19</v>
      </c>
      <c r="B20">
        <v>65</v>
      </c>
      <c r="C20">
        <v>200</v>
      </c>
      <c r="D20">
        <v>420</v>
      </c>
    </row>
    <row r="21" spans="1:11" x14ac:dyDescent="0.25">
      <c r="A21" s="2">
        <v>20</v>
      </c>
      <c r="B21">
        <v>70</v>
      </c>
    </row>
    <row r="22" spans="1:11" x14ac:dyDescent="0.25">
      <c r="A22" s="2" t="s">
        <v>24</v>
      </c>
      <c r="B22" s="2">
        <f>AVERAGE(B2:B21)</f>
        <v>50.5</v>
      </c>
      <c r="C22" s="2">
        <f>AVERAGE(C2:C21)</f>
        <v>254.21052631578948</v>
      </c>
      <c r="D22" s="2">
        <f>AVERAGE(D2:D21)</f>
        <v>452.63157894736844</v>
      </c>
    </row>
    <row r="23" spans="1:11" x14ac:dyDescent="0.25">
      <c r="A23" s="2" t="s">
        <v>25</v>
      </c>
      <c r="B23" s="3">
        <f>STDEV(B2:B21)</f>
        <v>20.319811437169029</v>
      </c>
      <c r="C23" s="3">
        <f>STDEV(C2:C21)</f>
        <v>102.16086386314066</v>
      </c>
      <c r="D23" s="3">
        <f>STDEV(D2:D21)</f>
        <v>140.98235134871618</v>
      </c>
    </row>
    <row r="24" spans="1:11" x14ac:dyDescent="0.25">
      <c r="A24" s="2" t="s">
        <v>27</v>
      </c>
      <c r="B24" s="2">
        <f>MIN(B2:B21)</f>
        <v>25</v>
      </c>
      <c r="C24" s="2">
        <f>MIN(C2:C21)</f>
        <v>80</v>
      </c>
      <c r="D24" s="2">
        <f>MIN(D2:D21)</f>
        <v>200</v>
      </c>
    </row>
    <row r="25" spans="1:11" x14ac:dyDescent="0.25">
      <c r="A25" s="2" t="s">
        <v>28</v>
      </c>
      <c r="B25" s="2">
        <f>MAX(B2:B21)</f>
        <v>90</v>
      </c>
      <c r="C25" s="2">
        <f>MAX(C2:C21)</f>
        <v>450</v>
      </c>
      <c r="D25" s="2">
        <f>MAX(D2:D21)</f>
        <v>700</v>
      </c>
    </row>
    <row r="26" spans="1:11" x14ac:dyDescent="0.25">
      <c r="A26" s="2" t="s">
        <v>26</v>
      </c>
      <c r="B26" s="22" t="s">
        <v>53</v>
      </c>
      <c r="C26" s="22"/>
      <c r="D26" s="22"/>
      <c r="F26" s="22"/>
      <c r="G26" s="22"/>
    </row>
    <row r="27" spans="1:11" x14ac:dyDescent="0.25">
      <c r="A27" s="2" t="s">
        <v>49</v>
      </c>
      <c r="B27" s="22" t="s">
        <v>53</v>
      </c>
      <c r="C27" s="22"/>
      <c r="D27" s="22"/>
      <c r="F27" s="22"/>
      <c r="K27" s="22"/>
    </row>
    <row r="28" spans="1:11" x14ac:dyDescent="0.25">
      <c r="A28" s="2" t="s">
        <v>50</v>
      </c>
      <c r="B28" s="22" t="s">
        <v>53</v>
      </c>
      <c r="C28" s="22"/>
      <c r="D28" s="22"/>
      <c r="F28" s="22"/>
      <c r="K28" s="22"/>
    </row>
    <row r="29" spans="1:11" x14ac:dyDescent="0.25">
      <c r="A29" s="2" t="s">
        <v>51</v>
      </c>
      <c r="B29" s="22" t="s">
        <v>53</v>
      </c>
      <c r="C29" s="22"/>
      <c r="D29" s="22"/>
    </row>
  </sheetData>
  <mergeCells count="7">
    <mergeCell ref="K27:K28"/>
    <mergeCell ref="B27:D27"/>
    <mergeCell ref="B28:D28"/>
    <mergeCell ref="B29:D29"/>
    <mergeCell ref="B26:D26"/>
    <mergeCell ref="F26:G26"/>
    <mergeCell ref="F27:F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9C9E-FFFF-4599-9548-8F1EA76CA784}">
  <dimension ref="A1:K29"/>
  <sheetViews>
    <sheetView workbookViewId="0">
      <selection activeCell="B29" sqref="B29:D29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0</v>
      </c>
      <c r="B1" s="2" t="s">
        <v>41</v>
      </c>
      <c r="C1" s="2" t="s">
        <v>42</v>
      </c>
      <c r="D1" s="2" t="s">
        <v>52</v>
      </c>
      <c r="H1" s="2" t="str">
        <f t="shared" ref="H1:J1" si="0">B1</f>
        <v>Control</v>
      </c>
      <c r="I1" s="2" t="str">
        <f t="shared" si="0"/>
        <v>ESB</v>
      </c>
      <c r="J1" s="2" t="str">
        <f t="shared" si="0"/>
        <v>ESB + D</v>
      </c>
    </row>
    <row r="2" spans="1:10" x14ac:dyDescent="0.25">
      <c r="A2" s="2">
        <v>1</v>
      </c>
      <c r="B2">
        <v>25</v>
      </c>
      <c r="C2" s="4">
        <v>18</v>
      </c>
      <c r="D2" s="5">
        <v>10</v>
      </c>
      <c r="G2" s="2" t="str">
        <f t="shared" ref="G2:J3" si="1">A22</f>
        <v>Mean</v>
      </c>
      <c r="H2" s="2">
        <f t="shared" si="1"/>
        <v>23.15</v>
      </c>
      <c r="I2" s="2">
        <f t="shared" si="1"/>
        <v>18.105263157894736</v>
      </c>
      <c r="J2" s="2">
        <f t="shared" si="1"/>
        <v>11.842105263157896</v>
      </c>
    </row>
    <row r="3" spans="1:10" x14ac:dyDescent="0.25">
      <c r="A3" s="2">
        <v>2</v>
      </c>
      <c r="B3">
        <v>20</v>
      </c>
      <c r="C3">
        <v>14</v>
      </c>
      <c r="D3">
        <v>15</v>
      </c>
      <c r="G3" s="2" t="str">
        <f t="shared" si="1"/>
        <v>SD</v>
      </c>
      <c r="H3" s="2">
        <f t="shared" si="1"/>
        <v>10.454286454041608</v>
      </c>
      <c r="I3" s="2">
        <f t="shared" si="1"/>
        <v>8.7362255824183368</v>
      </c>
      <c r="J3" s="2">
        <f t="shared" si="1"/>
        <v>5.6790370652342199</v>
      </c>
    </row>
    <row r="4" spans="1:10" x14ac:dyDescent="0.25">
      <c r="A4" s="2">
        <v>3</v>
      </c>
      <c r="B4">
        <v>32</v>
      </c>
      <c r="C4">
        <v>9</v>
      </c>
      <c r="D4">
        <v>4</v>
      </c>
    </row>
    <row r="5" spans="1:10" x14ac:dyDescent="0.25">
      <c r="A5" s="2">
        <v>4</v>
      </c>
      <c r="B5">
        <v>15</v>
      </c>
      <c r="C5">
        <v>12</v>
      </c>
      <c r="D5">
        <v>5</v>
      </c>
    </row>
    <row r="6" spans="1:10" x14ac:dyDescent="0.25">
      <c r="A6" s="2">
        <v>5</v>
      </c>
      <c r="B6">
        <v>18</v>
      </c>
      <c r="C6">
        <v>9</v>
      </c>
      <c r="D6">
        <v>7</v>
      </c>
    </row>
    <row r="7" spans="1:10" x14ac:dyDescent="0.25">
      <c r="A7" s="2">
        <v>6</v>
      </c>
      <c r="B7">
        <v>12</v>
      </c>
      <c r="C7">
        <v>20</v>
      </c>
      <c r="D7">
        <v>17</v>
      </c>
    </row>
    <row r="8" spans="1:10" x14ac:dyDescent="0.25">
      <c r="A8" s="2">
        <v>7</v>
      </c>
      <c r="B8">
        <v>34</v>
      </c>
      <c r="C8">
        <v>30</v>
      </c>
      <c r="D8">
        <v>10</v>
      </c>
    </row>
    <row r="9" spans="1:10" x14ac:dyDescent="0.25">
      <c r="A9" s="2">
        <v>8</v>
      </c>
      <c r="B9">
        <v>24</v>
      </c>
      <c r="C9">
        <v>11</v>
      </c>
      <c r="D9">
        <v>4</v>
      </c>
    </row>
    <row r="10" spans="1:10" x14ac:dyDescent="0.25">
      <c r="A10" s="2">
        <v>9</v>
      </c>
      <c r="B10">
        <v>38</v>
      </c>
      <c r="C10">
        <v>30</v>
      </c>
      <c r="D10">
        <v>6</v>
      </c>
    </row>
    <row r="11" spans="1:10" x14ac:dyDescent="0.25">
      <c r="A11" s="2">
        <v>10</v>
      </c>
      <c r="B11">
        <v>27</v>
      </c>
      <c r="C11">
        <v>13</v>
      </c>
      <c r="D11">
        <v>18</v>
      </c>
    </row>
    <row r="12" spans="1:10" x14ac:dyDescent="0.25">
      <c r="A12" s="2">
        <v>11</v>
      </c>
      <c r="B12">
        <v>8</v>
      </c>
      <c r="C12">
        <v>26</v>
      </c>
      <c r="D12">
        <v>19</v>
      </c>
    </row>
    <row r="13" spans="1:10" x14ac:dyDescent="0.25">
      <c r="A13" s="2">
        <v>12</v>
      </c>
      <c r="B13">
        <v>9</v>
      </c>
      <c r="C13">
        <v>32</v>
      </c>
      <c r="D13">
        <v>11</v>
      </c>
    </row>
    <row r="14" spans="1:10" x14ac:dyDescent="0.25">
      <c r="A14" s="2">
        <v>13</v>
      </c>
      <c r="B14">
        <v>40</v>
      </c>
      <c r="C14">
        <v>30</v>
      </c>
      <c r="D14">
        <v>14</v>
      </c>
    </row>
    <row r="15" spans="1:10" x14ac:dyDescent="0.25">
      <c r="A15" s="2">
        <v>14</v>
      </c>
      <c r="B15">
        <v>36</v>
      </c>
      <c r="C15">
        <v>11</v>
      </c>
      <c r="D15">
        <v>22</v>
      </c>
    </row>
    <row r="16" spans="1:10" x14ac:dyDescent="0.25">
      <c r="A16" s="2">
        <v>15</v>
      </c>
      <c r="B16">
        <v>28</v>
      </c>
      <c r="C16">
        <v>12</v>
      </c>
      <c r="D16">
        <v>12</v>
      </c>
    </row>
    <row r="17" spans="1:11" x14ac:dyDescent="0.25">
      <c r="A17" s="2">
        <v>16</v>
      </c>
      <c r="B17">
        <v>16</v>
      </c>
      <c r="C17">
        <v>29</v>
      </c>
      <c r="D17">
        <v>13</v>
      </c>
    </row>
    <row r="18" spans="1:11" x14ac:dyDescent="0.25">
      <c r="A18" s="2">
        <v>17</v>
      </c>
      <c r="B18">
        <v>29</v>
      </c>
      <c r="C18">
        <v>12</v>
      </c>
      <c r="D18">
        <v>7</v>
      </c>
    </row>
    <row r="19" spans="1:11" x14ac:dyDescent="0.25">
      <c r="A19" s="2">
        <v>18</v>
      </c>
      <c r="B19">
        <v>11</v>
      </c>
      <c r="C19">
        <v>6</v>
      </c>
      <c r="D19">
        <v>10</v>
      </c>
    </row>
    <row r="20" spans="1:11" x14ac:dyDescent="0.25">
      <c r="A20" s="2">
        <v>19</v>
      </c>
      <c r="B20">
        <v>9</v>
      </c>
      <c r="C20">
        <v>20</v>
      </c>
      <c r="D20">
        <v>21</v>
      </c>
    </row>
    <row r="21" spans="1:11" x14ac:dyDescent="0.25">
      <c r="A21" s="2">
        <v>20</v>
      </c>
      <c r="B21">
        <v>32</v>
      </c>
    </row>
    <row r="22" spans="1:11" x14ac:dyDescent="0.25">
      <c r="A22" s="2" t="s">
        <v>24</v>
      </c>
      <c r="B22" s="2">
        <f>AVERAGE(B2:B21)</f>
        <v>23.15</v>
      </c>
      <c r="C22" s="2">
        <f>AVERAGE(C2:C21)</f>
        <v>18.105263157894736</v>
      </c>
      <c r="D22" s="2">
        <f>AVERAGE(D2:D21)</f>
        <v>11.842105263157896</v>
      </c>
    </row>
    <row r="23" spans="1:11" x14ac:dyDescent="0.25">
      <c r="A23" s="2" t="s">
        <v>25</v>
      </c>
      <c r="B23" s="3">
        <f>STDEV(B2:B21)</f>
        <v>10.454286454041608</v>
      </c>
      <c r="C23" s="3">
        <f>STDEV(C2:C21)</f>
        <v>8.7362255824183368</v>
      </c>
      <c r="D23" s="3">
        <f>STDEV(D2:D21)</f>
        <v>5.6790370652342199</v>
      </c>
    </row>
    <row r="24" spans="1:11" x14ac:dyDescent="0.25">
      <c r="A24" s="2" t="s">
        <v>27</v>
      </c>
      <c r="B24" s="2">
        <f>MIN(B2:B21)</f>
        <v>8</v>
      </c>
      <c r="C24" s="2">
        <f>MIN(C2:C21)</f>
        <v>6</v>
      </c>
      <c r="D24" s="2">
        <f>MIN(D2:D21)</f>
        <v>4</v>
      </c>
    </row>
    <row r="25" spans="1:11" x14ac:dyDescent="0.25">
      <c r="A25" s="2" t="s">
        <v>28</v>
      </c>
      <c r="B25" s="2">
        <f>MAX(B2:B21)</f>
        <v>40</v>
      </c>
      <c r="C25" s="2">
        <f>MAX(C2:C21)</f>
        <v>32</v>
      </c>
      <c r="D25" s="2">
        <f>MAX(D2:D21)</f>
        <v>22</v>
      </c>
    </row>
    <row r="26" spans="1:11" x14ac:dyDescent="0.25">
      <c r="A26" s="2" t="s">
        <v>26</v>
      </c>
      <c r="B26" s="22">
        <v>1E-3</v>
      </c>
      <c r="C26" s="22"/>
      <c r="D26" s="22"/>
      <c r="F26" s="22"/>
      <c r="G26" s="22"/>
      <c r="H26" s="2" t="s">
        <v>31</v>
      </c>
      <c r="I26" s="2" t="s">
        <v>29</v>
      </c>
      <c r="J26" s="2" t="s">
        <v>30</v>
      </c>
      <c r="K26" s="2" t="s">
        <v>26</v>
      </c>
    </row>
    <row r="27" spans="1:11" x14ac:dyDescent="0.25">
      <c r="A27" s="2" t="s">
        <v>49</v>
      </c>
      <c r="B27" s="22">
        <v>0.16600000000000001</v>
      </c>
      <c r="C27" s="22"/>
      <c r="D27" s="22"/>
      <c r="F27" s="22" t="s">
        <v>32</v>
      </c>
      <c r="G27" s="2" t="s">
        <v>33</v>
      </c>
      <c r="H27" s="2" t="s">
        <v>34</v>
      </c>
      <c r="I27" s="2" t="s">
        <v>35</v>
      </c>
      <c r="J27" s="2" t="s">
        <v>36</v>
      </c>
      <c r="K27" s="22">
        <v>0.26500000000000001</v>
      </c>
    </row>
    <row r="28" spans="1:11" x14ac:dyDescent="0.25">
      <c r="A28" s="2" t="s">
        <v>50</v>
      </c>
      <c r="B28" s="22" t="s">
        <v>53</v>
      </c>
      <c r="C28" s="22"/>
      <c r="D28" s="22"/>
      <c r="F28" s="22"/>
      <c r="G28" s="2" t="s">
        <v>37</v>
      </c>
      <c r="H28" s="2" t="s">
        <v>38</v>
      </c>
      <c r="I28" s="2" t="s">
        <v>39</v>
      </c>
      <c r="J28" s="2" t="s">
        <v>40</v>
      </c>
      <c r="K28" s="22"/>
    </row>
    <row r="29" spans="1:11" x14ac:dyDescent="0.25">
      <c r="A29" s="2" t="s">
        <v>51</v>
      </c>
      <c r="B29" s="22">
        <v>7.0999999999999994E-2</v>
      </c>
      <c r="C29" s="22"/>
      <c r="D29" s="22"/>
    </row>
  </sheetData>
  <mergeCells count="7">
    <mergeCell ref="K27:K28"/>
    <mergeCell ref="B27:D27"/>
    <mergeCell ref="B28:D28"/>
    <mergeCell ref="B29:D29"/>
    <mergeCell ref="B26:D26"/>
    <mergeCell ref="F26:G26"/>
    <mergeCell ref="F27:F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57ED-3E75-4BC5-B415-7E788770F67C}">
  <dimension ref="A1:K29"/>
  <sheetViews>
    <sheetView workbookViewId="0">
      <selection activeCell="B29" sqref="B29:D29"/>
    </sheetView>
  </sheetViews>
  <sheetFormatPr defaultRowHeight="15" x14ac:dyDescent="0.25"/>
  <cols>
    <col min="1" max="16384" width="9.140625" style="2"/>
  </cols>
  <sheetData>
    <row r="1" spans="1:10" x14ac:dyDescent="0.25">
      <c r="A1" s="2" t="s">
        <v>0</v>
      </c>
      <c r="B1" s="2" t="s">
        <v>41</v>
      </c>
      <c r="C1" s="2" t="s">
        <v>42</v>
      </c>
      <c r="D1" s="2" t="s">
        <v>52</v>
      </c>
      <c r="H1" s="2" t="str">
        <f t="shared" ref="H1:J1" si="0">B1</f>
        <v>Control</v>
      </c>
      <c r="I1" s="2" t="str">
        <f t="shared" si="0"/>
        <v>ESB</v>
      </c>
      <c r="J1" s="2" t="str">
        <f t="shared" si="0"/>
        <v>ESB + D</v>
      </c>
    </row>
    <row r="2" spans="1:10" x14ac:dyDescent="0.25">
      <c r="A2" s="2">
        <v>1</v>
      </c>
      <c r="B2">
        <v>200</v>
      </c>
      <c r="C2" s="4">
        <v>150</v>
      </c>
      <c r="D2" s="5">
        <v>130</v>
      </c>
      <c r="G2" s="2" t="str">
        <f t="shared" ref="G2:J3" si="1">A22</f>
        <v>Mean</v>
      </c>
      <c r="H2" s="2">
        <f t="shared" si="1"/>
        <v>201.5</v>
      </c>
      <c r="I2" s="2">
        <f t="shared" si="1"/>
        <v>129.47368421052633</v>
      </c>
      <c r="J2" s="2">
        <f t="shared" si="1"/>
        <v>119.47368421052632</v>
      </c>
    </row>
    <row r="3" spans="1:10" x14ac:dyDescent="0.25">
      <c r="A3" s="2">
        <v>2</v>
      </c>
      <c r="B3">
        <v>210</v>
      </c>
      <c r="C3">
        <v>200</v>
      </c>
      <c r="D3">
        <v>160</v>
      </c>
      <c r="G3" s="2" t="str">
        <f t="shared" si="1"/>
        <v>SD</v>
      </c>
      <c r="H3" s="2">
        <f t="shared" si="1"/>
        <v>75.621982323437649</v>
      </c>
      <c r="I3" s="2">
        <f t="shared" si="1"/>
        <v>41.563029005559258</v>
      </c>
      <c r="J3" s="2">
        <f t="shared" si="1"/>
        <v>39.507198248550772</v>
      </c>
    </row>
    <row r="4" spans="1:10" x14ac:dyDescent="0.25">
      <c r="A4" s="2">
        <v>3</v>
      </c>
      <c r="B4">
        <v>250</v>
      </c>
      <c r="C4">
        <v>150</v>
      </c>
      <c r="D4">
        <v>90</v>
      </c>
    </row>
    <row r="5" spans="1:10" x14ac:dyDescent="0.25">
      <c r="A5" s="2">
        <v>4</v>
      </c>
      <c r="B5">
        <v>100</v>
      </c>
      <c r="C5">
        <v>120</v>
      </c>
      <c r="D5">
        <v>60</v>
      </c>
    </row>
    <row r="6" spans="1:10" x14ac:dyDescent="0.25">
      <c r="A6" s="2">
        <v>5</v>
      </c>
      <c r="B6">
        <v>180</v>
      </c>
      <c r="C6">
        <v>180</v>
      </c>
      <c r="D6">
        <v>210</v>
      </c>
    </row>
    <row r="7" spans="1:10" x14ac:dyDescent="0.25">
      <c r="A7" s="2">
        <v>6</v>
      </c>
      <c r="B7">
        <v>150</v>
      </c>
      <c r="C7">
        <v>140</v>
      </c>
      <c r="D7">
        <v>130</v>
      </c>
    </row>
    <row r="8" spans="1:10" x14ac:dyDescent="0.25">
      <c r="A8" s="2">
        <v>7</v>
      </c>
      <c r="B8">
        <v>240</v>
      </c>
      <c r="C8">
        <v>120</v>
      </c>
      <c r="D8">
        <v>100</v>
      </c>
    </row>
    <row r="9" spans="1:10" x14ac:dyDescent="0.25">
      <c r="A9" s="2">
        <v>8</v>
      </c>
      <c r="B9">
        <v>220</v>
      </c>
      <c r="C9">
        <v>150</v>
      </c>
      <c r="D9">
        <v>120</v>
      </c>
    </row>
    <row r="10" spans="1:10" x14ac:dyDescent="0.25">
      <c r="A10" s="2">
        <v>9</v>
      </c>
      <c r="B10">
        <v>300</v>
      </c>
      <c r="C10">
        <v>120</v>
      </c>
      <c r="D10">
        <v>160</v>
      </c>
    </row>
    <row r="11" spans="1:10" x14ac:dyDescent="0.25">
      <c r="A11" s="2">
        <v>10</v>
      </c>
      <c r="B11">
        <v>100</v>
      </c>
      <c r="C11">
        <v>170</v>
      </c>
      <c r="D11">
        <v>80</v>
      </c>
    </row>
    <row r="12" spans="1:10" x14ac:dyDescent="0.25">
      <c r="A12" s="2">
        <v>11</v>
      </c>
      <c r="B12">
        <v>120</v>
      </c>
      <c r="C12">
        <v>200</v>
      </c>
      <c r="D12">
        <v>100</v>
      </c>
    </row>
    <row r="13" spans="1:10" x14ac:dyDescent="0.25">
      <c r="A13" s="2">
        <v>12</v>
      </c>
      <c r="B13">
        <v>110</v>
      </c>
      <c r="C13">
        <v>110</v>
      </c>
      <c r="D13">
        <v>150</v>
      </c>
    </row>
    <row r="14" spans="1:10" x14ac:dyDescent="0.25">
      <c r="A14" s="2">
        <v>13</v>
      </c>
      <c r="B14">
        <v>260</v>
      </c>
      <c r="C14">
        <v>80</v>
      </c>
      <c r="D14">
        <v>110</v>
      </c>
    </row>
    <row r="15" spans="1:10" x14ac:dyDescent="0.25">
      <c r="A15" s="2">
        <v>14</v>
      </c>
      <c r="B15">
        <v>240</v>
      </c>
      <c r="C15">
        <v>150</v>
      </c>
      <c r="D15">
        <v>90</v>
      </c>
    </row>
    <row r="16" spans="1:10" x14ac:dyDescent="0.25">
      <c r="A16" s="2">
        <v>15</v>
      </c>
      <c r="B16">
        <v>280</v>
      </c>
      <c r="C16">
        <v>70</v>
      </c>
      <c r="D16">
        <v>140</v>
      </c>
    </row>
    <row r="17" spans="1:11" x14ac:dyDescent="0.25">
      <c r="A17" s="2">
        <v>16</v>
      </c>
      <c r="B17">
        <v>350</v>
      </c>
      <c r="C17">
        <v>110</v>
      </c>
      <c r="D17">
        <v>180</v>
      </c>
    </row>
    <row r="18" spans="1:11" x14ac:dyDescent="0.25">
      <c r="A18" s="2">
        <v>17</v>
      </c>
      <c r="B18">
        <v>110</v>
      </c>
      <c r="C18">
        <v>100</v>
      </c>
      <c r="D18">
        <v>70</v>
      </c>
    </row>
    <row r="19" spans="1:11" x14ac:dyDescent="0.25">
      <c r="A19" s="2">
        <v>18</v>
      </c>
      <c r="B19">
        <v>170</v>
      </c>
      <c r="C19">
        <v>80</v>
      </c>
      <c r="D19">
        <v>90</v>
      </c>
    </row>
    <row r="20" spans="1:11" x14ac:dyDescent="0.25">
      <c r="A20" s="2">
        <v>19</v>
      </c>
      <c r="B20">
        <v>140</v>
      </c>
      <c r="C20">
        <v>60</v>
      </c>
      <c r="D20">
        <v>100</v>
      </c>
    </row>
    <row r="21" spans="1:11" x14ac:dyDescent="0.25">
      <c r="A21" s="2">
        <v>20</v>
      </c>
      <c r="B21">
        <v>300</v>
      </c>
    </row>
    <row r="22" spans="1:11" x14ac:dyDescent="0.25">
      <c r="A22" s="2" t="s">
        <v>24</v>
      </c>
      <c r="B22" s="2">
        <f>AVERAGE(B2:B21)</f>
        <v>201.5</v>
      </c>
      <c r="C22" s="2">
        <f>AVERAGE(C2:C21)</f>
        <v>129.47368421052633</v>
      </c>
      <c r="D22" s="2">
        <f>AVERAGE(D2:D21)</f>
        <v>119.47368421052632</v>
      </c>
    </row>
    <row r="23" spans="1:11" x14ac:dyDescent="0.25">
      <c r="A23" s="2" t="s">
        <v>25</v>
      </c>
      <c r="B23" s="3">
        <f>STDEV(B2:B21)</f>
        <v>75.621982323437649</v>
      </c>
      <c r="C23" s="3">
        <f>STDEV(C2:C21)</f>
        <v>41.563029005559258</v>
      </c>
      <c r="D23" s="3">
        <f>STDEV(D2:D21)</f>
        <v>39.507198248550772</v>
      </c>
    </row>
    <row r="24" spans="1:11" x14ac:dyDescent="0.25">
      <c r="A24" s="2" t="s">
        <v>27</v>
      </c>
      <c r="B24" s="2">
        <f>MIN(B2:B21)</f>
        <v>100</v>
      </c>
      <c r="C24" s="2">
        <f>MIN(C2:C21)</f>
        <v>60</v>
      </c>
      <c r="D24" s="2">
        <f>MIN(D2:D21)</f>
        <v>60</v>
      </c>
    </row>
    <row r="25" spans="1:11" x14ac:dyDescent="0.25">
      <c r="A25" s="2" t="s">
        <v>28</v>
      </c>
      <c r="B25" s="2">
        <f>MAX(B2:B21)</f>
        <v>350</v>
      </c>
      <c r="C25" s="2">
        <f>MAX(C2:C21)</f>
        <v>200</v>
      </c>
      <c r="D25" s="2">
        <f>MAX(D2:D21)</f>
        <v>210</v>
      </c>
    </row>
    <row r="26" spans="1:11" x14ac:dyDescent="0.25">
      <c r="A26" s="2" t="s">
        <v>26</v>
      </c>
      <c r="B26" s="22" t="s">
        <v>53</v>
      </c>
      <c r="C26" s="22"/>
      <c r="D26" s="22"/>
      <c r="F26" s="22"/>
      <c r="G26" s="22"/>
      <c r="H26" s="2" t="s">
        <v>31</v>
      </c>
      <c r="I26" s="2" t="s">
        <v>29</v>
      </c>
      <c r="J26" s="2" t="s">
        <v>30</v>
      </c>
      <c r="K26" s="2" t="s">
        <v>26</v>
      </c>
    </row>
    <row r="27" spans="1:11" x14ac:dyDescent="0.25">
      <c r="A27" s="2" t="s">
        <v>49</v>
      </c>
      <c r="B27" s="22" t="s">
        <v>53</v>
      </c>
      <c r="C27" s="22"/>
      <c r="D27" s="22"/>
      <c r="F27" s="22" t="s">
        <v>32</v>
      </c>
      <c r="G27" s="2" t="s">
        <v>33</v>
      </c>
      <c r="H27" s="2" t="s">
        <v>34</v>
      </c>
      <c r="I27" s="2" t="s">
        <v>35</v>
      </c>
      <c r="J27" s="2" t="s">
        <v>36</v>
      </c>
      <c r="K27" s="22">
        <v>0.26500000000000001</v>
      </c>
    </row>
    <row r="28" spans="1:11" x14ac:dyDescent="0.25">
      <c r="A28" s="2" t="s">
        <v>50</v>
      </c>
      <c r="B28" s="22" t="s">
        <v>53</v>
      </c>
      <c r="C28" s="22"/>
      <c r="D28" s="22"/>
      <c r="F28" s="22"/>
      <c r="G28" s="2" t="s">
        <v>37</v>
      </c>
      <c r="H28" s="2" t="s">
        <v>38</v>
      </c>
      <c r="I28" s="2" t="s">
        <v>39</v>
      </c>
      <c r="J28" s="2" t="s">
        <v>40</v>
      </c>
      <c r="K28" s="22"/>
    </row>
    <row r="29" spans="1:11" x14ac:dyDescent="0.25">
      <c r="A29" s="2" t="s">
        <v>51</v>
      </c>
      <c r="B29" s="22">
        <v>0.84299999999999997</v>
      </c>
      <c r="C29" s="22"/>
      <c r="D29" s="22"/>
    </row>
  </sheetData>
  <mergeCells count="7">
    <mergeCell ref="K27:K28"/>
    <mergeCell ref="B27:D27"/>
    <mergeCell ref="B28:D28"/>
    <mergeCell ref="B29:D29"/>
    <mergeCell ref="B26:D26"/>
    <mergeCell ref="F26:G26"/>
    <mergeCell ref="F27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C</vt:lpstr>
      <vt:lpstr>Age</vt:lpstr>
      <vt:lpstr>Wt</vt:lpstr>
      <vt:lpstr>Ht</vt:lpstr>
      <vt:lpstr>Sur Dur</vt:lpstr>
      <vt:lpstr>TFR</vt:lpstr>
      <vt:lpstr>Morph</vt:lpstr>
      <vt:lpstr>Fen</vt:lpstr>
      <vt:lpstr>NRS1</vt:lpstr>
      <vt:lpstr>NRS2</vt:lpstr>
      <vt:lpstr>NRS3</vt:lpstr>
      <vt:lpstr>NRS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mohab alanjjar</dc:creator>
  <cp:lastModifiedBy>mohab alanjjar</cp:lastModifiedBy>
  <dcterms:created xsi:type="dcterms:W3CDTF">2015-06-05T18:17:20Z</dcterms:created>
  <dcterms:modified xsi:type="dcterms:W3CDTF">2021-06-26T19:53:46Z</dcterms:modified>
</cp:coreProperties>
</file>