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MY PC\Documents\excel and power bi projects\"/>
    </mc:Choice>
  </mc:AlternateContent>
  <xr:revisionPtr revIDLastSave="0" documentId="13_ncr:1_{66383AC6-DAD6-483D-9888-410EF382CD8C}" xr6:coauthVersionLast="47" xr6:coauthVersionMax="47" xr10:uidLastSave="{00000000-0000-0000-0000-000000000000}"/>
  <bookViews>
    <workbookView xWindow="-110" yWindow="-110" windowWidth="25820" windowHeight="15500" activeTab="2" xr2:uid="{00000000-000D-0000-FFFF-FFFF00000000}"/>
  </bookViews>
  <sheets>
    <sheet name="Data" sheetId="1" r:id="rId1"/>
    <sheet name="PT" sheetId="5" r:id="rId2"/>
    <sheet name="DashBoard" sheetId="9" r:id="rId3"/>
    <sheet name="notes" sheetId="8" r:id="rId4"/>
  </sheets>
  <definedNames>
    <definedName name="Slicer_Drug_Name">#N/A</definedName>
    <definedName name="Slicer_Month">#N/A</definedName>
    <definedName name="Slicer_Region">#N/A</definedName>
    <definedName name="Slicer_Rep_ID">#N/A</definedName>
  </definedNames>
  <calcPr calcId="191029"/>
  <pivotCaches>
    <pivotCache cacheId="3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alcChain>
</file>

<file path=xl/sharedStrings.xml><?xml version="1.0" encoding="utf-8"?>
<sst xmlns="http://schemas.openxmlformats.org/spreadsheetml/2006/main" count="617" uniqueCount="83">
  <si>
    <t>Month</t>
  </si>
  <si>
    <t>Rep_ID</t>
  </si>
  <si>
    <t>Region</t>
  </si>
  <si>
    <t>Drug_Name</t>
  </si>
  <si>
    <t>Doctor_Visits</t>
  </si>
  <si>
    <t>Prescriptions_Generated</t>
  </si>
  <si>
    <t>Monthly_Sales_USD</t>
  </si>
  <si>
    <t>Marketing_Spend_USD</t>
  </si>
  <si>
    <t>Product_Knowledge_Score</t>
  </si>
  <si>
    <t>January</t>
  </si>
  <si>
    <t>Rep_001</t>
  </si>
  <si>
    <t>Cairo</t>
  </si>
  <si>
    <t>Drug_2</t>
  </si>
  <si>
    <t>Rep_002</t>
  </si>
  <si>
    <t>Alexandria</t>
  </si>
  <si>
    <t>Drug_4</t>
  </si>
  <si>
    <t>Rep_003</t>
  </si>
  <si>
    <t>Tanta</t>
  </si>
  <si>
    <t>Rep_004</t>
  </si>
  <si>
    <t>Drug_9</t>
  </si>
  <si>
    <t>Rep_005</t>
  </si>
  <si>
    <t>Drug_1</t>
  </si>
  <si>
    <t>Rep_006</t>
  </si>
  <si>
    <t>Aswan</t>
  </si>
  <si>
    <t>Rep_007</t>
  </si>
  <si>
    <t>Rep_008</t>
  </si>
  <si>
    <t>Mansoura</t>
  </si>
  <si>
    <t>Rep_009</t>
  </si>
  <si>
    <t>Giza</t>
  </si>
  <si>
    <t>Drug_10</t>
  </si>
  <si>
    <t>Rep_010</t>
  </si>
  <si>
    <t>February</t>
  </si>
  <si>
    <t>Drug_6</t>
  </si>
  <si>
    <t>Drug_8</t>
  </si>
  <si>
    <t>Drug_7</t>
  </si>
  <si>
    <t>Drug_5</t>
  </si>
  <si>
    <t>March</t>
  </si>
  <si>
    <t>April</t>
  </si>
  <si>
    <t>Drug_3</t>
  </si>
  <si>
    <t>May</t>
  </si>
  <si>
    <t>June</t>
  </si>
  <si>
    <t>July</t>
  </si>
  <si>
    <t>August</t>
  </si>
  <si>
    <t>September</t>
  </si>
  <si>
    <t>October</t>
  </si>
  <si>
    <t>November</t>
  </si>
  <si>
    <t>December</t>
  </si>
  <si>
    <t>return on invesment</t>
  </si>
  <si>
    <t>Row Labels</t>
  </si>
  <si>
    <t>Grand Total</t>
  </si>
  <si>
    <t>Column Labels</t>
  </si>
  <si>
    <t>Sum of Monthly_Sales_USD</t>
  </si>
  <si>
    <t>Sum of Marketing_Spend_USD</t>
  </si>
  <si>
    <t>profit</t>
  </si>
  <si>
    <t>total difference</t>
  </si>
  <si>
    <t>roi(effeciency)</t>
  </si>
  <si>
    <t>ROI(%)</t>
  </si>
  <si>
    <t>total gain</t>
  </si>
  <si>
    <t>added total gain(total difference between sales and invesments),if in +ve or -ve(spent more than sold)</t>
  </si>
  <si>
    <t>added ROI(effeciency per unit price)&gt;&gt;&gt;1 or 100% made more than spend</t>
  </si>
  <si>
    <t>refresh after adding new fields</t>
  </si>
  <si>
    <t>Sum of total gain</t>
  </si>
  <si>
    <t>Average of total gain</t>
  </si>
  <si>
    <t>rep.</t>
  </si>
  <si>
    <t>Average of ROI(%)</t>
  </si>
  <si>
    <t>rep2,rep.3&gt;&gt;close net gain but different roi(effeciency)</t>
  </si>
  <si>
    <t>see where specific reps. Shine at certain areas or not</t>
  </si>
  <si>
    <t>cant compare drugs by total gain as marketing spends</t>
  </si>
  <si>
    <t>maybe: transportation fees,pencils,..Not just free samples</t>
  </si>
  <si>
    <t>distribute reps to certain areas where they can work effeciently</t>
  </si>
  <si>
    <t>DashBoard</t>
  </si>
  <si>
    <t>drugs.</t>
  </si>
  <si>
    <t>average ROI may be put as the target ROI for all reps</t>
  </si>
  <si>
    <t>see where reps sell the most at(sales by reps by regions)</t>
  </si>
  <si>
    <t xml:space="preserve">ROI means </t>
  </si>
  <si>
    <t>click on ny pivot table:</t>
  </si>
  <si>
    <t>Pivot tableanalyze&gt;&gt;</t>
  </si>
  <si>
    <t>Insert slicers</t>
  </si>
  <si>
    <t>with all pivot tables and any plots</t>
  </si>
  <si>
    <t>report connections</t>
  </si>
  <si>
    <t>select all pivot tables</t>
  </si>
  <si>
    <t>so that  the slices are synced</t>
  </si>
  <si>
    <t>to sync slicers with all pivot tables and any plot generated from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</si>
</sst>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Arial"/>
      <scheme val="minor"/>
    </font>
    <font>
      <b/>
      <sz val="11"/>
      <name val="Calibri"/>
    </font>
    <font>
      <sz val="11"/>
      <color rgb="FFFF0000"/>
      <name val="Arial"/>
      <family val="2"/>
      <scheme val="minor"/>
    </font>
    <font>
      <b/>
      <sz val="11"/>
      <color theme="1"/>
      <name val="Arial"/>
      <family val="2"/>
      <scheme val="minor"/>
    </font>
    <font>
      <sz val="11"/>
      <name val="Arial"/>
      <family val="2"/>
      <scheme val="minor"/>
    </font>
    <font>
      <b/>
      <sz val="11"/>
      <color theme="1"/>
      <name val="Arial"/>
      <scheme val="minor"/>
    </font>
    <font>
      <sz val="11"/>
      <color theme="0" tint="-0.34998626667073579"/>
      <name val="Arial"/>
      <family val="2"/>
      <scheme val="minor"/>
    </font>
    <font>
      <sz val="14"/>
      <name val="Arial"/>
      <family val="2"/>
      <scheme val="minor"/>
    </font>
    <font>
      <sz val="12"/>
      <name val="Arial"/>
      <family val="2"/>
      <scheme val="minor"/>
    </font>
    <font>
      <sz val="28"/>
      <color rgb="FFFF0000"/>
      <name val="Algerian"/>
      <family val="5"/>
    </font>
    <font>
      <sz val="11"/>
      <color theme="6" tint="-0.499984740745262"/>
      <name val="Arial"/>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theme="4" tint="0.79998168889431442"/>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8">
    <xf numFmtId="0" fontId="0" fillId="0" borderId="0" xfId="0" applyFont="1" applyAlignment="1"/>
    <xf numFmtId="0" fontId="1" fillId="0" borderId="1" xfId="0" applyFont="1" applyBorder="1" applyAlignment="1">
      <alignment horizontal="center" vertical="top"/>
    </xf>
    <xf numFmtId="0" fontId="4" fillId="0" borderId="0" xfId="0" applyFont="1" applyAlignment="1"/>
    <xf numFmtId="164" fontId="1" fillId="0" borderId="1" xfId="0" applyNumberFormat="1" applyFont="1" applyBorder="1" applyAlignment="1">
      <alignment horizontal="center" vertical="top"/>
    </xf>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xf numFmtId="0" fontId="0" fillId="0" borderId="0" xfId="0" applyFont="1" applyAlignment="1">
      <alignment horizontal="center" wrapText="1"/>
    </xf>
    <xf numFmtId="2" fontId="1" fillId="0" borderId="2" xfId="0" applyNumberFormat="1" applyFont="1" applyFill="1" applyBorder="1" applyAlignment="1">
      <alignment horizontal="center" vertical="top"/>
    </xf>
    <xf numFmtId="2" fontId="0" fillId="0" borderId="0" xfId="0" applyNumberFormat="1" applyFont="1" applyAlignment="1"/>
    <xf numFmtId="2" fontId="1" fillId="0" borderId="2" xfId="0" applyNumberFormat="1" applyFont="1" applyBorder="1" applyAlignment="1">
      <alignment horizontal="center" vertical="top"/>
    </xf>
    <xf numFmtId="2" fontId="1" fillId="0" borderId="1" xfId="0" applyNumberFormat="1" applyFont="1" applyBorder="1" applyAlignment="1">
      <alignment horizontal="center" vertical="top"/>
    </xf>
    <xf numFmtId="0" fontId="6" fillId="3" borderId="0" xfId="0" applyFont="1" applyFill="1" applyAlignment="1"/>
    <xf numFmtId="4" fontId="0" fillId="0" borderId="0" xfId="0" applyNumberFormat="1" applyFont="1" applyAlignment="1"/>
    <xf numFmtId="4" fontId="7" fillId="0" borderId="0" xfId="0" applyNumberFormat="1" applyFont="1" applyAlignment="1"/>
    <xf numFmtId="4" fontId="8" fillId="0" borderId="0" xfId="0" applyNumberFormat="1" applyFont="1" applyAlignment="1"/>
    <xf numFmtId="0" fontId="4" fillId="0" borderId="0" xfId="0" applyFont="1" applyAlignment="1">
      <alignment horizontal="center" wrapText="1"/>
    </xf>
    <xf numFmtId="0" fontId="3" fillId="4" borderId="3" xfId="0" applyFont="1" applyFill="1" applyBorder="1"/>
    <xf numFmtId="0" fontId="5" fillId="4" borderId="4" xfId="0" applyNumberFormat="1" applyFont="1" applyFill="1" applyBorder="1" applyAlignment="1"/>
    <xf numFmtId="0" fontId="9" fillId="3" borderId="0" xfId="0" applyFont="1" applyFill="1" applyAlignment="1">
      <alignment horizontal="center" vertical="center"/>
    </xf>
    <xf numFmtId="0" fontId="4" fillId="0" borderId="0" xfId="0" applyFont="1" applyAlignment="1"/>
    <xf numFmtId="0" fontId="2" fillId="0" borderId="0" xfId="0" applyNumberFormat="1" applyFont="1" applyAlignment="1"/>
    <xf numFmtId="0" fontId="2" fillId="0" borderId="0" xfId="0" applyFont="1" applyAlignment="1"/>
    <xf numFmtId="0" fontId="2" fillId="0" borderId="0" xfId="0" applyNumberFormat="1" applyFont="1" applyAlignment="1"/>
    <xf numFmtId="0" fontId="2" fillId="0" borderId="0" xfId="0" applyFont="1" applyAlignment="1"/>
    <xf numFmtId="0" fontId="10" fillId="2" borderId="0" xfId="0" applyFont="1" applyFill="1" applyAlignment="1"/>
  </cellXfs>
  <cellStyles count="1">
    <cellStyle name="Normal" xfId="0" builtinId="0"/>
  </cellStyles>
  <dxfs count="661">
    <dxf>
      <numFmt numFmtId="2" formatCode="0.00"/>
    </dxf>
    <dxf>
      <numFmt numFmtId="4" formatCode="#,##0.00"/>
    </dxf>
    <dxf>
      <numFmt numFmtId="4" formatCode="#,##0.0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0" formatCode="General"/>
    </dxf>
    <dxf>
      <numFmt numFmtId="4" formatCode="#,##0.00"/>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0" formatCode="General"/>
    </dxf>
    <dxf>
      <numFmt numFmtId="4" formatCode="#,##0.00"/>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0" formatCode="General"/>
    </dxf>
    <dxf>
      <numFmt numFmtId="4" formatCode="#,##0.00"/>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0" formatCode="General"/>
    </dxf>
    <dxf>
      <numFmt numFmtId="4" formatCode="#,##0.00"/>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0" formatCode="General"/>
    </dxf>
    <dxf>
      <numFmt numFmtId="4" formatCode="#,##0.00"/>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0" formatCode="General"/>
    </dxf>
    <dxf>
      <numFmt numFmtId="4" formatCode="#,##0.00"/>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0" formatCode="General"/>
    </dxf>
    <dxf>
      <numFmt numFmtId="4" formatCode="#,##0.00"/>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font>
        <sz val="14"/>
      </font>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2"/>
      </font>
    </dxf>
    <dxf>
      <numFmt numFmtId="4" formatCode="#,##0.00"/>
    </dxf>
    <dxf>
      <numFmt numFmtId="2"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font>
        <sz val="12"/>
      </font>
    </dxf>
    <dxf>
      <numFmt numFmtId="4" formatCode="#,##0.00"/>
    </dxf>
    <dxf>
      <numFmt numFmtId="4" formatCode="#,##0.00"/>
    </dxf>
    <dxf>
      <numFmt numFmtId="4" formatCode="#,##0.00"/>
    </dxf>
    <dxf>
      <numFmt numFmtId="4" formatCode="#,##0.00"/>
    </dxf>
    <dxf>
      <font>
        <sz val="12"/>
      </font>
    </dxf>
    <dxf>
      <font>
        <sz val="14"/>
      </font>
    </dxf>
    <dxf>
      <numFmt numFmtId="4" formatCode="#,##0.00"/>
    </dxf>
    <dxf>
      <numFmt numFmtId="4" formatCode="#,##0.00"/>
    </dxf>
    <dxf>
      <numFmt numFmtId="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F400]h:mm:ss\ AM/PM"/>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colors>
    <mruColors>
      <color rgb="FFE929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[Medical_Rep_Sales_Dataset_2024.xlsx]PT!PivotTable3</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PT!$B$1</c:f>
              <c:strCache>
                <c:ptCount val="1"/>
                <c:pt idx="0">
                  <c:v>Average of total gain</c:v>
                </c:pt>
              </c:strCache>
            </c:strRef>
          </c:tx>
          <c:spPr>
            <a:solidFill>
              <a:schemeClr val="accent1"/>
            </a:solidFill>
            <a:ln>
              <a:noFill/>
            </a:ln>
            <a:effectLst/>
          </c:spPr>
          <c:invertIfNegative val="0"/>
          <c:cat>
            <c:strRef>
              <c:f>PT!$A$2:$A$14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PT!$B$2:$B$14</c:f>
              <c:numCache>
                <c:formatCode>#,##0.00</c:formatCode>
                <c:ptCount val="12"/>
                <c:pt idx="0">
                  <c:v>448.37099999999998</c:v>
                </c:pt>
                <c:pt idx="1">
                  <c:v>266.10599999999994</c:v>
                </c:pt>
                <c:pt idx="2">
                  <c:v>298.78399999999999</c:v>
                </c:pt>
                <c:pt idx="3">
                  <c:v>279.72899999999998</c:v>
                </c:pt>
                <c:pt idx="4">
                  <c:v>607.62199999999996</c:v>
                </c:pt>
                <c:pt idx="5">
                  <c:v>18.106000000000005</c:v>
                </c:pt>
                <c:pt idx="6">
                  <c:v>229.98699999999999</c:v>
                </c:pt>
                <c:pt idx="7">
                  <c:v>787.44200000000001</c:v>
                </c:pt>
                <c:pt idx="8">
                  <c:v>589.92399999999998</c:v>
                </c:pt>
                <c:pt idx="9">
                  <c:v>601.25500000000011</c:v>
                </c:pt>
                <c:pt idx="10">
                  <c:v>312.90400000000011</c:v>
                </c:pt>
                <c:pt idx="11">
                  <c:v>481.98400000000004</c:v>
                </c:pt>
              </c:numCache>
            </c:numRef>
          </c:val>
          <c:extLst>
            <c:ext xmlns:c16="http://schemas.microsoft.com/office/drawing/2014/chart" uri="{C3380CC4-5D6E-409C-BE32-E72D297353CC}">
              <c16:uniqueId val="{00000000-C933-4812-9F2B-D14FBDB54039}"/>
            </c:ext>
          </c:extLst>
        </c:ser>
        <c:ser>
          <c:idx val="1"/>
          <c:order val="1"/>
          <c:tx>
            <c:strRef>
              <c:f>PT!$C$1</c:f>
              <c:strCache>
                <c:ptCount val="1"/>
                <c:pt idx="0">
                  <c:v>Sum of Marketing_Spend_USD</c:v>
                </c:pt>
              </c:strCache>
            </c:strRef>
          </c:tx>
          <c:spPr>
            <a:solidFill>
              <a:schemeClr val="accent2"/>
            </a:solidFill>
            <a:ln>
              <a:noFill/>
            </a:ln>
            <a:effectLst/>
          </c:spPr>
          <c:invertIfNegative val="0"/>
          <c:cat>
            <c:strRef>
              <c:f>PT!$A$2:$A$14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PT!$C$2:$C$14</c:f>
              <c:numCache>
                <c:formatCode>#,##0.00</c:formatCode>
                <c:ptCount val="12"/>
                <c:pt idx="0">
                  <c:v>7943.1300000000019</c:v>
                </c:pt>
                <c:pt idx="1">
                  <c:v>10722.849999999999</c:v>
                </c:pt>
                <c:pt idx="2">
                  <c:v>8865.6999999999989</c:v>
                </c:pt>
                <c:pt idx="3">
                  <c:v>8032.7199999999993</c:v>
                </c:pt>
                <c:pt idx="4">
                  <c:v>8336.15</c:v>
                </c:pt>
                <c:pt idx="5">
                  <c:v>10074.74</c:v>
                </c:pt>
                <c:pt idx="6">
                  <c:v>8489.32</c:v>
                </c:pt>
                <c:pt idx="7">
                  <c:v>7230.82</c:v>
                </c:pt>
                <c:pt idx="8">
                  <c:v>8253.67</c:v>
                </c:pt>
                <c:pt idx="9">
                  <c:v>7120.23</c:v>
                </c:pt>
                <c:pt idx="10">
                  <c:v>9510.8600000000024</c:v>
                </c:pt>
                <c:pt idx="11">
                  <c:v>10758.849999999999</c:v>
                </c:pt>
              </c:numCache>
            </c:numRef>
          </c:val>
          <c:extLst>
            <c:ext xmlns:c16="http://schemas.microsoft.com/office/drawing/2014/chart" uri="{C3380CC4-5D6E-409C-BE32-E72D297353CC}">
              <c16:uniqueId val="{00000001-C933-4812-9F2B-D14FBDB54039}"/>
            </c:ext>
          </c:extLst>
        </c:ser>
        <c:ser>
          <c:idx val="2"/>
          <c:order val="2"/>
          <c:tx>
            <c:strRef>
              <c:f>PT!$D$1</c:f>
              <c:strCache>
                <c:ptCount val="1"/>
                <c:pt idx="0">
                  <c:v>Sum of Monthly_Sales_USD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trendline>
            <c:spPr>
              <a:ln w="85725" cap="rnd">
                <a:solidFill>
                  <a:srgbClr val="FF0000"/>
                </a:solidFill>
                <a:prstDash val="sysDot"/>
              </a:ln>
              <a:effectLst/>
            </c:spPr>
            <c:trendlineType val="linear"/>
            <c:dispRSqr val="0"/>
            <c:dispEq val="0"/>
          </c:trendline>
          <c:cat>
            <c:strRef>
              <c:f>PT!$A$2:$A$14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PT!$D$2:$D$14</c:f>
              <c:numCache>
                <c:formatCode>#,##0.00</c:formatCode>
                <c:ptCount val="12"/>
                <c:pt idx="0">
                  <c:v>12426.84</c:v>
                </c:pt>
                <c:pt idx="1">
                  <c:v>13383.910000000002</c:v>
                </c:pt>
                <c:pt idx="2">
                  <c:v>11853.539999999999</c:v>
                </c:pt>
                <c:pt idx="3">
                  <c:v>10830.01</c:v>
                </c:pt>
                <c:pt idx="4">
                  <c:v>14412.37</c:v>
                </c:pt>
                <c:pt idx="5">
                  <c:v>10255.800000000001</c:v>
                </c:pt>
                <c:pt idx="6">
                  <c:v>10789.189999999999</c:v>
                </c:pt>
                <c:pt idx="7">
                  <c:v>15105.24</c:v>
                </c:pt>
                <c:pt idx="8">
                  <c:v>14152.91</c:v>
                </c:pt>
                <c:pt idx="9">
                  <c:v>13132.780000000002</c:v>
                </c:pt>
                <c:pt idx="10">
                  <c:v>12639.9</c:v>
                </c:pt>
                <c:pt idx="11">
                  <c:v>15578.689999999999</c:v>
                </c:pt>
              </c:numCache>
            </c:numRef>
          </c:val>
          <c:extLst>
            <c:ext xmlns:c16="http://schemas.microsoft.com/office/drawing/2014/chart" uri="{C3380CC4-5D6E-409C-BE32-E72D297353CC}">
              <c16:uniqueId val="{00000002-C933-4812-9F2B-D14FBDB54039}"/>
            </c:ext>
          </c:extLst>
        </c:ser>
        <c:dLbls>
          <c:showLegendKey val="0"/>
          <c:showVal val="0"/>
          <c:showCatName val="0"/>
          <c:showSerName val="0"/>
          <c:showPercent val="0"/>
          <c:showBubbleSize val="0"/>
        </c:dLbls>
        <c:gapWidth val="219"/>
        <c:overlap val="-27"/>
        <c:axId val="25168880"/>
        <c:axId val="25186768"/>
      </c:barChart>
      <c:catAx>
        <c:axId val="251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FF0000"/>
                </a:solidFill>
                <a:latin typeface="+mn-lt"/>
                <a:ea typeface="+mn-ea"/>
                <a:cs typeface="+mn-cs"/>
              </a:defRPr>
            </a:pPr>
            <a:endParaRPr lang="ar-EG"/>
          </a:p>
        </c:txPr>
        <c:crossAx val="25186768"/>
        <c:crosses val="autoZero"/>
        <c:auto val="1"/>
        <c:lblAlgn val="ctr"/>
        <c:lblOffset val="100"/>
        <c:noMultiLvlLbl val="0"/>
      </c:catAx>
      <c:valAx>
        <c:axId val="25186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solidFill>
            <a:srgbClr val="FFFF00">
              <a:alpha val="76000"/>
            </a:srgbClr>
          </a:solidFill>
          <a:ln cmpd="dbl">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5168880"/>
        <c:crosses val="autoZero"/>
        <c:crossBetween val="between"/>
      </c:valAx>
      <c:spPr>
        <a:noFill/>
        <a:ln>
          <a:noFill/>
        </a:ln>
        <a:effectLst/>
      </c:spPr>
    </c:plotArea>
    <c:legend>
      <c:legendPos val="r"/>
      <c:layout>
        <c:manualLayout>
          <c:xMode val="edge"/>
          <c:yMode val="edge"/>
          <c:x val="0.65082303235833916"/>
          <c:y val="0.19898428964322043"/>
          <c:w val="0.32555280457033703"/>
          <c:h val="0.586720415928870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[Medical_Rep_Sales_Dataset_2024.xlsx]PT!PivotTable6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Gain  by reps</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PT!$G$2</c:f>
              <c:strCache>
                <c:ptCount val="1"/>
                <c:pt idx="0">
                  <c:v>Total</c:v>
                </c:pt>
              </c:strCache>
            </c:strRef>
          </c:tx>
          <c:spPr>
            <a:solidFill>
              <a:schemeClr val="accent1"/>
            </a:solidFill>
            <a:ln>
              <a:noFill/>
            </a:ln>
            <a:effectLst/>
          </c:spPr>
          <c:invertIfNegative val="0"/>
          <c:cat>
            <c:strRef>
              <c:f>PT!$F$3:$F$13</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PT!$G$3:$G$13</c:f>
              <c:numCache>
                <c:formatCode>#,##0.00</c:formatCode>
                <c:ptCount val="10"/>
                <c:pt idx="0">
                  <c:v>10240.349999999999</c:v>
                </c:pt>
                <c:pt idx="1">
                  <c:v>8490.6699999999983</c:v>
                </c:pt>
                <c:pt idx="2">
                  <c:v>8180.4100000000008</c:v>
                </c:pt>
                <c:pt idx="3">
                  <c:v>5663.7699999999986</c:v>
                </c:pt>
                <c:pt idx="4">
                  <c:v>4165.17</c:v>
                </c:pt>
                <c:pt idx="5">
                  <c:v>4057.42</c:v>
                </c:pt>
                <c:pt idx="6">
                  <c:v>3206.4500000000003</c:v>
                </c:pt>
                <c:pt idx="7">
                  <c:v>2432.6799999999994</c:v>
                </c:pt>
                <c:pt idx="8">
                  <c:v>1837.32</c:v>
                </c:pt>
                <c:pt idx="9">
                  <c:v>947.89999999999986</c:v>
                </c:pt>
              </c:numCache>
            </c:numRef>
          </c:val>
          <c:extLst>
            <c:ext xmlns:c16="http://schemas.microsoft.com/office/drawing/2014/chart" uri="{C3380CC4-5D6E-409C-BE32-E72D297353CC}">
              <c16:uniqueId val="{00000004-1AD4-4D82-9E06-B3C4853B27B8}"/>
            </c:ext>
          </c:extLst>
        </c:ser>
        <c:dLbls>
          <c:showLegendKey val="0"/>
          <c:showVal val="0"/>
          <c:showCatName val="0"/>
          <c:showSerName val="0"/>
          <c:showPercent val="0"/>
          <c:showBubbleSize val="0"/>
        </c:dLbls>
        <c:gapWidth val="219"/>
        <c:overlap val="-27"/>
        <c:axId val="25176784"/>
        <c:axId val="25175120"/>
      </c:barChart>
      <c:catAx>
        <c:axId val="25176784"/>
        <c:scaling>
          <c:orientation val="minMax"/>
        </c:scaling>
        <c:delete val="0"/>
        <c:axPos val="b"/>
        <c:numFmt formatCode="General" sourceLinked="1"/>
        <c:majorTickMark val="none"/>
        <c:minorTickMark val="none"/>
        <c:tickLblPos val="nextTo"/>
        <c:spPr>
          <a:solidFill>
            <a:schemeClr val="accent4">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3ds SemiBold" panose="02000503020000020004" pitchFamily="2" charset="0"/>
                <a:ea typeface="+mn-ea"/>
                <a:cs typeface="+mn-cs"/>
              </a:defRPr>
            </a:pPr>
            <a:endParaRPr lang="ar-EG"/>
          </a:p>
        </c:txPr>
        <c:crossAx val="25175120"/>
        <c:crosses val="autoZero"/>
        <c:auto val="1"/>
        <c:lblAlgn val="ctr"/>
        <c:lblOffset val="100"/>
        <c:noMultiLvlLbl val="0"/>
      </c:catAx>
      <c:valAx>
        <c:axId val="25175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solidFill>
            <a:srgbClr val="FFFF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517678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chart>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[Medical_Rep_Sales_Dataset_2024.xlsx]PT!PivotTable15</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ROI(%) by reps.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PT!$H$17</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PT!$G$18:$G$28</c:f>
              <c:strCache>
                <c:ptCount val="10"/>
                <c:pt idx="0">
                  <c:v>Rep_006</c:v>
                </c:pt>
                <c:pt idx="1">
                  <c:v>Rep_002</c:v>
                </c:pt>
                <c:pt idx="2">
                  <c:v>Rep_005</c:v>
                </c:pt>
                <c:pt idx="3">
                  <c:v>Rep_003</c:v>
                </c:pt>
                <c:pt idx="4">
                  <c:v>Rep_001</c:v>
                </c:pt>
                <c:pt idx="5">
                  <c:v>Rep_004</c:v>
                </c:pt>
                <c:pt idx="6">
                  <c:v>Rep_008</c:v>
                </c:pt>
                <c:pt idx="7">
                  <c:v>Rep_010</c:v>
                </c:pt>
                <c:pt idx="8">
                  <c:v>Rep_009</c:v>
                </c:pt>
                <c:pt idx="9">
                  <c:v>Rep_007</c:v>
                </c:pt>
              </c:strCache>
            </c:strRef>
          </c:cat>
          <c:val>
            <c:numRef>
              <c:f>PT!$H$18:$H$28</c:f>
              <c:numCache>
                <c:formatCode>#,##0.00</c:formatCode>
                <c:ptCount val="10"/>
                <c:pt idx="0">
                  <c:v>287.14703097434148</c:v>
                </c:pt>
                <c:pt idx="1">
                  <c:v>218.36201250399583</c:v>
                </c:pt>
                <c:pt idx="2">
                  <c:v>217.11670325679538</c:v>
                </c:pt>
                <c:pt idx="3">
                  <c:v>211.86757132454105</c:v>
                </c:pt>
                <c:pt idx="4">
                  <c:v>191.20669545548708</c:v>
                </c:pt>
                <c:pt idx="5">
                  <c:v>166.5869544179848</c:v>
                </c:pt>
                <c:pt idx="6">
                  <c:v>151.22120905052182</c:v>
                </c:pt>
                <c:pt idx="7">
                  <c:v>151.13109672084497</c:v>
                </c:pt>
                <c:pt idx="8">
                  <c:v>141.39094105315607</c:v>
                </c:pt>
                <c:pt idx="9">
                  <c:v>115.73418650872641</c:v>
                </c:pt>
              </c:numCache>
            </c:numRef>
          </c:val>
          <c:extLst>
            <c:ext xmlns:c16="http://schemas.microsoft.com/office/drawing/2014/chart" uri="{C3380CC4-5D6E-409C-BE32-E72D297353CC}">
              <c16:uniqueId val="{00000000-6519-4427-8113-DE386D8E6F71}"/>
            </c:ext>
          </c:extLst>
        </c:ser>
        <c:dLbls>
          <c:showLegendKey val="0"/>
          <c:showVal val="1"/>
          <c:showCatName val="0"/>
          <c:showSerName val="0"/>
          <c:showPercent val="0"/>
          <c:showBubbleSize val="0"/>
        </c:dLbls>
        <c:gapWidth val="269"/>
        <c:overlap val="-20"/>
        <c:axId val="25176784"/>
        <c:axId val="25175120"/>
      </c:barChart>
      <c:catAx>
        <c:axId val="2517678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200" b="0" i="0" u="none" strike="noStrike" kern="1200" cap="all" spc="150" normalizeH="0" baseline="0">
                <a:solidFill>
                  <a:srgbClr val="FFFF00"/>
                </a:solidFill>
                <a:latin typeface="+mn-lt"/>
                <a:ea typeface="+mn-ea"/>
                <a:cs typeface="+mn-cs"/>
              </a:defRPr>
            </a:pPr>
            <a:endParaRPr lang="ar-EG"/>
          </a:p>
        </c:txPr>
        <c:crossAx val="25175120"/>
        <c:crosses val="autoZero"/>
        <c:auto val="1"/>
        <c:lblAlgn val="ctr"/>
        <c:lblOffset val="100"/>
        <c:noMultiLvlLbl val="0"/>
      </c:catAx>
      <c:valAx>
        <c:axId val="251751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ar-EG"/>
          </a:p>
        </c:txPr>
        <c:crossAx val="2517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[Medical_Rep_Sales_Dataset_2024.xlsx]PT!PivotTable12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Chart Title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PT!$B$30:$B$31</c:f>
              <c:strCache>
                <c:ptCount val="1"/>
                <c:pt idx="0">
                  <c:v>Tanta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PT!$B$32:$B$42</c:f>
              <c:numCache>
                <c:formatCode>#,##0.00</c:formatCode>
                <c:ptCount val="10"/>
                <c:pt idx="1">
                  <c:v>1728.1200000000001</c:v>
                </c:pt>
                <c:pt idx="2">
                  <c:v>881.33999999999992</c:v>
                </c:pt>
                <c:pt idx="3">
                  <c:v>1836.9899999999998</c:v>
                </c:pt>
                <c:pt idx="4">
                  <c:v>1162.0800000000002</c:v>
                </c:pt>
                <c:pt idx="5">
                  <c:v>1131.2800000000002</c:v>
                </c:pt>
                <c:pt idx="6">
                  <c:v>153.93000000000006</c:v>
                </c:pt>
                <c:pt idx="7">
                  <c:v>-226.70999999999992</c:v>
                </c:pt>
                <c:pt idx="8">
                  <c:v>6.0400000000000773</c:v>
                </c:pt>
                <c:pt idx="9">
                  <c:v>-801.27</c:v>
                </c:pt>
              </c:numCache>
            </c:numRef>
          </c:val>
          <c:extLst>
            <c:ext xmlns:c16="http://schemas.microsoft.com/office/drawing/2014/chart" uri="{C3380CC4-5D6E-409C-BE32-E72D297353CC}">
              <c16:uniqueId val="{00000016-B479-4EF7-815C-A2A2908655DF}"/>
            </c:ext>
          </c:extLst>
        </c:ser>
        <c:ser>
          <c:idx val="1"/>
          <c:order val="1"/>
          <c:tx>
            <c:strRef>
              <c:f>PT!$C$30:$C$31</c:f>
              <c:strCache>
                <c:ptCount val="1"/>
                <c:pt idx="0">
                  <c:v>Mansoura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PT!$C$32:$C$42</c:f>
              <c:numCache>
                <c:formatCode>#,##0.00</c:formatCode>
                <c:ptCount val="10"/>
                <c:pt idx="0">
                  <c:v>871.83000000000015</c:v>
                </c:pt>
                <c:pt idx="1">
                  <c:v>1190.2599999999998</c:v>
                </c:pt>
                <c:pt idx="3">
                  <c:v>212.15999999999997</c:v>
                </c:pt>
                <c:pt idx="4">
                  <c:v>-11.450000000000045</c:v>
                </c:pt>
                <c:pt idx="5">
                  <c:v>892.96999999999991</c:v>
                </c:pt>
                <c:pt idx="6">
                  <c:v>2297.2200000000003</c:v>
                </c:pt>
                <c:pt idx="7">
                  <c:v>-582.02</c:v>
                </c:pt>
                <c:pt idx="8">
                  <c:v>754.78</c:v>
                </c:pt>
              </c:numCache>
            </c:numRef>
          </c:val>
          <c:extLst>
            <c:ext xmlns:c16="http://schemas.microsoft.com/office/drawing/2014/chart" uri="{C3380CC4-5D6E-409C-BE32-E72D297353CC}">
              <c16:uniqueId val="{00000017-B479-4EF7-815C-A2A2908655DF}"/>
            </c:ext>
          </c:extLst>
        </c:ser>
        <c:ser>
          <c:idx val="2"/>
          <c:order val="2"/>
          <c:tx>
            <c:strRef>
              <c:f>PT!$D$30:$D$31</c:f>
              <c:strCache>
                <c:ptCount val="1"/>
                <c:pt idx="0">
                  <c:v>Giza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PT!$D$32:$D$42</c:f>
              <c:numCache>
                <c:formatCode>#,##0.00</c:formatCode>
                <c:ptCount val="10"/>
                <c:pt idx="0">
                  <c:v>1293.22</c:v>
                </c:pt>
                <c:pt idx="2">
                  <c:v>3283.4500000000003</c:v>
                </c:pt>
                <c:pt idx="3">
                  <c:v>120.49999999999989</c:v>
                </c:pt>
                <c:pt idx="4">
                  <c:v>-391.74</c:v>
                </c:pt>
                <c:pt idx="5">
                  <c:v>1810.7200000000003</c:v>
                </c:pt>
                <c:pt idx="6">
                  <c:v>-85.28999999999985</c:v>
                </c:pt>
                <c:pt idx="7">
                  <c:v>301.71000000000004</c:v>
                </c:pt>
                <c:pt idx="9">
                  <c:v>-1060.4000000000001</c:v>
                </c:pt>
              </c:numCache>
            </c:numRef>
          </c:val>
          <c:extLst>
            <c:ext xmlns:c16="http://schemas.microsoft.com/office/drawing/2014/chart" uri="{C3380CC4-5D6E-409C-BE32-E72D297353CC}">
              <c16:uniqueId val="{00000018-B479-4EF7-815C-A2A2908655DF}"/>
            </c:ext>
          </c:extLst>
        </c:ser>
        <c:ser>
          <c:idx val="3"/>
          <c:order val="3"/>
          <c:tx>
            <c:strRef>
              <c:f>PT!$E$30:$E$31</c:f>
              <c:strCache>
                <c:ptCount val="1"/>
                <c:pt idx="0">
                  <c:v>Cairo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PT!$E$32:$E$42</c:f>
              <c:numCache>
                <c:formatCode>#,##0.00</c:formatCode>
                <c:ptCount val="10"/>
                <c:pt idx="0">
                  <c:v>2357.62</c:v>
                </c:pt>
                <c:pt idx="1">
                  <c:v>1645.7399999999998</c:v>
                </c:pt>
                <c:pt idx="2">
                  <c:v>1253.8000000000002</c:v>
                </c:pt>
                <c:pt idx="3">
                  <c:v>1198.1999999999998</c:v>
                </c:pt>
                <c:pt idx="4">
                  <c:v>1892.0499999999997</c:v>
                </c:pt>
                <c:pt idx="5">
                  <c:v>672.84</c:v>
                </c:pt>
                <c:pt idx="6">
                  <c:v>79.290000000000077</c:v>
                </c:pt>
                <c:pt idx="7">
                  <c:v>-490.0200000000001</c:v>
                </c:pt>
                <c:pt idx="8">
                  <c:v>1011.49</c:v>
                </c:pt>
                <c:pt idx="9">
                  <c:v>2409.6</c:v>
                </c:pt>
              </c:numCache>
            </c:numRef>
          </c:val>
          <c:extLst>
            <c:ext xmlns:c16="http://schemas.microsoft.com/office/drawing/2014/chart" uri="{C3380CC4-5D6E-409C-BE32-E72D297353CC}">
              <c16:uniqueId val="{00000019-B479-4EF7-815C-A2A2908655DF}"/>
            </c:ext>
          </c:extLst>
        </c:ser>
        <c:ser>
          <c:idx val="4"/>
          <c:order val="4"/>
          <c:tx>
            <c:strRef>
              <c:f>PT!$F$30:$F$31</c:f>
              <c:strCache>
                <c:ptCount val="1"/>
                <c:pt idx="0">
                  <c:v>Aswan</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PT!$F$32:$F$42</c:f>
              <c:numCache>
                <c:formatCode>#,##0.00</c:formatCode>
                <c:ptCount val="10"/>
                <c:pt idx="0">
                  <c:v>5556.32</c:v>
                </c:pt>
                <c:pt idx="1">
                  <c:v>203.89999999999998</c:v>
                </c:pt>
                <c:pt idx="2">
                  <c:v>561.84</c:v>
                </c:pt>
                <c:pt idx="3">
                  <c:v>-193.30000000000018</c:v>
                </c:pt>
                <c:pt idx="4">
                  <c:v>1796.7599999999998</c:v>
                </c:pt>
                <c:pt idx="5">
                  <c:v>-603.9899999999999</c:v>
                </c:pt>
                <c:pt idx="6">
                  <c:v>991.13999999999987</c:v>
                </c:pt>
                <c:pt idx="7">
                  <c:v>2331.1499999999996</c:v>
                </c:pt>
                <c:pt idx="8">
                  <c:v>1197.3799999999999</c:v>
                </c:pt>
              </c:numCache>
            </c:numRef>
          </c:val>
          <c:extLst>
            <c:ext xmlns:c16="http://schemas.microsoft.com/office/drawing/2014/chart" uri="{C3380CC4-5D6E-409C-BE32-E72D297353CC}">
              <c16:uniqueId val="{0000001A-B479-4EF7-815C-A2A2908655DF}"/>
            </c:ext>
          </c:extLst>
        </c:ser>
        <c:ser>
          <c:idx val="5"/>
          <c:order val="5"/>
          <c:tx>
            <c:strRef>
              <c:f>PT!$G$30:$G$31</c:f>
              <c:strCache>
                <c:ptCount val="1"/>
                <c:pt idx="0">
                  <c:v>Alexandria</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PT!$G$32:$G$42</c:f>
              <c:numCache>
                <c:formatCode>#,##0.00</c:formatCode>
                <c:ptCount val="10"/>
                <c:pt idx="0">
                  <c:v>161.3599999999999</c:v>
                </c:pt>
                <c:pt idx="1">
                  <c:v>3722.6499999999996</c:v>
                </c:pt>
                <c:pt idx="2">
                  <c:v>2199.98</c:v>
                </c:pt>
                <c:pt idx="3">
                  <c:v>2489.2200000000003</c:v>
                </c:pt>
                <c:pt idx="4">
                  <c:v>-282.52999999999997</c:v>
                </c:pt>
                <c:pt idx="5">
                  <c:v>153.59999999999991</c:v>
                </c:pt>
                <c:pt idx="6">
                  <c:v>-229.84000000000015</c:v>
                </c:pt>
                <c:pt idx="7">
                  <c:v>1098.5699999999997</c:v>
                </c:pt>
                <c:pt idx="8">
                  <c:v>-1132.3700000000001</c:v>
                </c:pt>
                <c:pt idx="9">
                  <c:v>399.97000000000025</c:v>
                </c:pt>
              </c:numCache>
            </c:numRef>
          </c:val>
          <c:extLst>
            <c:ext xmlns:c16="http://schemas.microsoft.com/office/drawing/2014/chart" uri="{C3380CC4-5D6E-409C-BE32-E72D297353CC}">
              <c16:uniqueId val="{0000001B-B479-4EF7-815C-A2A2908655DF}"/>
            </c:ext>
          </c:extLst>
        </c:ser>
        <c:dLbls>
          <c:showLegendKey val="0"/>
          <c:showVal val="0"/>
          <c:showCatName val="0"/>
          <c:showSerName val="0"/>
          <c:showPercent val="0"/>
          <c:showBubbleSize val="0"/>
        </c:dLbls>
        <c:gapWidth val="315"/>
        <c:overlap val="-40"/>
        <c:axId val="22204016"/>
        <c:axId val="22197360"/>
      </c:barChart>
      <c:catAx>
        <c:axId val="222040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FFFF00"/>
                </a:solidFill>
                <a:latin typeface="+mn-lt"/>
                <a:ea typeface="+mn-ea"/>
                <a:cs typeface="+mn-cs"/>
              </a:defRPr>
            </a:pPr>
            <a:endParaRPr lang="ar-EG"/>
          </a:p>
        </c:txPr>
        <c:crossAx val="22197360"/>
        <c:crosses val="autoZero"/>
        <c:auto val="1"/>
        <c:lblAlgn val="ctr"/>
        <c:lblOffset val="100"/>
        <c:noMultiLvlLbl val="0"/>
      </c:catAx>
      <c:valAx>
        <c:axId val="22197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92D050"/>
                </a:solidFill>
                <a:latin typeface="+mn-lt"/>
                <a:ea typeface="+mn-ea"/>
                <a:cs typeface="+mn-cs"/>
              </a:defRPr>
            </a:pPr>
            <a:endParaRPr lang="ar-EG"/>
          </a:p>
        </c:txPr>
        <c:crossAx val="222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[Medical_Rep_Sales_Dataset_2024.xlsx]PT!PivotTable14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drugs</a:t>
            </a:r>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2">
                <a:lumMod val="20000"/>
                <a:lumOff val="80000"/>
              </a:schemeClr>
            </a:solidFill>
            <a:ln>
              <a:noFill/>
            </a:ln>
            <a:effectLst/>
          </c:spPr>
          <c:txPr>
            <a:bodyPr rot="-540000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PT!$J$1</c:f>
              <c:strCache>
                <c:ptCount val="1"/>
                <c:pt idx="0">
                  <c:v>Total</c:v>
                </c:pt>
              </c:strCache>
            </c:strRef>
          </c:tx>
          <c:spPr>
            <a:solidFill>
              <a:schemeClr val="accent1"/>
            </a:solidFill>
            <a:ln>
              <a:noFill/>
            </a:ln>
            <a:effectLst/>
          </c:spPr>
          <c:invertIfNegative val="0"/>
          <c:dLbls>
            <c:spPr>
              <a:solidFill>
                <a:schemeClr val="tx2">
                  <a:lumMod val="20000"/>
                  <a:lumOff val="80000"/>
                </a:schemeClr>
              </a:solidFill>
              <a:ln>
                <a:noFill/>
              </a:ln>
              <a:effectLst/>
            </c:spPr>
            <c:txPr>
              <a:bodyPr rot="-540000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PT!$I$2:$I$12</c:f>
              <c:strCache>
                <c:ptCount val="10"/>
                <c:pt idx="0">
                  <c:v>Drug_9</c:v>
                </c:pt>
                <c:pt idx="1">
                  <c:v>Drug_2</c:v>
                </c:pt>
                <c:pt idx="2">
                  <c:v>Drug_4</c:v>
                </c:pt>
                <c:pt idx="3">
                  <c:v>Drug_1</c:v>
                </c:pt>
                <c:pt idx="4">
                  <c:v>Drug_6</c:v>
                </c:pt>
                <c:pt idx="5">
                  <c:v>Drug_5</c:v>
                </c:pt>
                <c:pt idx="6">
                  <c:v>Drug_10</c:v>
                </c:pt>
                <c:pt idx="7">
                  <c:v>Drug_8</c:v>
                </c:pt>
                <c:pt idx="8">
                  <c:v>Drug_3</c:v>
                </c:pt>
                <c:pt idx="9">
                  <c:v>Drug_7</c:v>
                </c:pt>
              </c:strCache>
            </c:strRef>
          </c:cat>
          <c:val>
            <c:numRef>
              <c:f>PT!$J$2:$J$12</c:f>
              <c:numCache>
                <c:formatCode>#,##0.00</c:formatCode>
                <c:ptCount val="10"/>
                <c:pt idx="0">
                  <c:v>24026.170000000002</c:v>
                </c:pt>
                <c:pt idx="1">
                  <c:v>21631.159999999996</c:v>
                </c:pt>
                <c:pt idx="2">
                  <c:v>19512.330000000002</c:v>
                </c:pt>
                <c:pt idx="3">
                  <c:v>16658.580000000002</c:v>
                </c:pt>
                <c:pt idx="4">
                  <c:v>16428.66</c:v>
                </c:pt>
                <c:pt idx="5">
                  <c:v>13843.46</c:v>
                </c:pt>
                <c:pt idx="6">
                  <c:v>13017.029999999999</c:v>
                </c:pt>
                <c:pt idx="7">
                  <c:v>11617.349999999999</c:v>
                </c:pt>
                <c:pt idx="8">
                  <c:v>10768.29</c:v>
                </c:pt>
                <c:pt idx="9">
                  <c:v>7058.15</c:v>
                </c:pt>
              </c:numCache>
            </c:numRef>
          </c:val>
          <c:extLst>
            <c:ext xmlns:c16="http://schemas.microsoft.com/office/drawing/2014/chart" uri="{C3380CC4-5D6E-409C-BE32-E72D297353CC}">
              <c16:uniqueId val="{00000000-8BFB-4801-AEA5-7C3F3E300E51}"/>
            </c:ext>
          </c:extLst>
        </c:ser>
        <c:dLbls>
          <c:showLegendKey val="0"/>
          <c:showVal val="1"/>
          <c:showCatName val="0"/>
          <c:showSerName val="0"/>
          <c:showPercent val="0"/>
          <c:showBubbleSize val="0"/>
        </c:dLbls>
        <c:gapWidth val="219"/>
        <c:overlap val="-27"/>
        <c:axId val="22204016"/>
        <c:axId val="22197360"/>
      </c:barChart>
      <c:catAx>
        <c:axId val="22204016"/>
        <c:scaling>
          <c:orientation val="minMax"/>
        </c:scaling>
        <c:delete val="0"/>
        <c:axPos val="b"/>
        <c:numFmt formatCode="General" sourceLinked="1"/>
        <c:majorTickMark val="none"/>
        <c:minorTickMark val="none"/>
        <c:tickLblPos val="nextTo"/>
        <c:spPr>
          <a:solidFill>
            <a:srgbClr val="FFFF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ar-EG"/>
          </a:p>
        </c:txPr>
        <c:crossAx val="22197360"/>
        <c:crosses val="autoZero"/>
        <c:auto val="1"/>
        <c:lblAlgn val="ctr"/>
        <c:lblOffset val="100"/>
        <c:noMultiLvlLbl val="0"/>
      </c:catAx>
      <c:valAx>
        <c:axId val="22197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solidFill>
            <a:schemeClr val="accent3">
              <a:lumMod val="40000"/>
              <a:lumOff val="60000"/>
            </a:schemeClr>
          </a:solidFill>
          <a:ln>
            <a:noFill/>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ar-EG"/>
          </a:p>
        </c:txPr>
        <c:crossAx val="222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[Medical_Rep_Sales_Dataset_2024.xlsx]PT!PivotTable8</c:name>
    <c:fmtId val="3"/>
  </c:pivotSource>
  <c:chart>
    <c:title>
      <c:overlay val="0"/>
      <c:spPr>
        <a:noFill/>
        <a:ln>
          <a:noFill/>
        </a:ln>
        <a:effectLst/>
      </c:spPr>
      <c:txPr>
        <a:bodyPr rot="0" spcFirstLastPara="1" vertOverflow="ellipsis" vert="horz" wrap="square" anchor="ctr" anchorCtr="1"/>
        <a:lstStyle/>
        <a:p>
          <a:pPr>
            <a:defRPr sz="1320" b="1" i="0" u="none" strike="noStrike" kern="1200" baseline="0">
              <a:solidFill>
                <a:srgbClr val="FF0000"/>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ar-E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3"/>
          </a:solidFill>
          <a:ln>
            <a:noFill/>
          </a:ln>
          <a:effectLst>
            <a:outerShdw blurRad="317500" algn="ctr" rotWithShape="0">
              <a:prstClr val="black">
                <a:alpha val="25000"/>
              </a:prstClr>
            </a:outerShdw>
          </a:effectLst>
        </c:spPr>
      </c:pivotFmt>
      <c:pivotFmt>
        <c:idx val="12"/>
        <c:spPr>
          <a:solidFill>
            <a:schemeClr val="accent4"/>
          </a:solidFill>
          <a:ln>
            <a:noFill/>
          </a:ln>
          <a:effectLst>
            <a:outerShdw blurRad="317500" algn="ctr" rotWithShape="0">
              <a:prstClr val="black">
                <a:alpha val="25000"/>
              </a:prstClr>
            </a:outerShdw>
          </a:effectLst>
        </c:spPr>
      </c:pivotFmt>
      <c:pivotFmt>
        <c:idx val="13"/>
        <c:spPr>
          <a:solidFill>
            <a:schemeClr val="accent5"/>
          </a:solidFill>
          <a:ln>
            <a:noFill/>
          </a:ln>
          <a:effectLst>
            <a:outerShdw blurRad="317500" algn="ctr" rotWithShape="0">
              <a:prstClr val="black">
                <a:alpha val="25000"/>
              </a:prstClr>
            </a:outerShdw>
          </a:effectLst>
        </c:spPr>
      </c:pivotFmt>
      <c:pivotFmt>
        <c:idx val="14"/>
        <c:spPr>
          <a:solidFill>
            <a:schemeClr val="accent6"/>
          </a:solidFill>
          <a:ln>
            <a:noFill/>
          </a:ln>
          <a:effectLst>
            <a:outerShdw blurRad="317500" algn="ctr" rotWithShape="0">
              <a:prstClr val="black">
                <a:alpha val="25000"/>
              </a:prstClr>
            </a:outerShdw>
          </a:effectLst>
        </c:spPr>
        <c:dLbl>
          <c:idx val="0"/>
          <c:layout>
            <c:manualLayout>
              <c:x val="4.3619422572178476E-2"/>
              <c:y val="-6.9078321731522695E-4"/>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2D050"/>
                  </a:solidFill>
                  <a:latin typeface="+mn-lt"/>
                  <a:ea typeface="+mn-ea"/>
                  <a:cs typeface="+mn-cs"/>
                </a:defRPr>
              </a:pPr>
              <a:endParaRPr lang="ar-EG"/>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PT!$B$19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0B-4E9E-9A91-5112FC93A6F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0B-4E9E-9A91-5112FC93A6F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0B-4E9E-9A91-5112FC93A6F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0B-4E9E-9A91-5112FC93A6F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0B-4E9E-9A91-5112FC93A6FD}"/>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0B-4E9E-9A91-5112FC93A6FD}"/>
              </c:ext>
            </c:extLst>
          </c:dPt>
          <c:dLbls>
            <c:dLbl>
              <c:idx val="5"/>
              <c:layout>
                <c:manualLayout>
                  <c:x val="4.3619422572178476E-2"/>
                  <c:y val="-6.9078321731522695E-4"/>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2D050"/>
                      </a:solidFill>
                      <a:latin typeface="+mn-lt"/>
                      <a:ea typeface="+mn-ea"/>
                      <a:cs typeface="+mn-cs"/>
                    </a:defRPr>
                  </a:pPr>
                  <a:endParaRPr lang="ar-EG"/>
                </a:p>
              </c:txPr>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70B-4E9E-9A91-5112FC93A6F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ar-EG"/>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PT!$A$20:$A$26</c:f>
              <c:strCache>
                <c:ptCount val="6"/>
                <c:pt idx="0">
                  <c:v>Cairo</c:v>
                </c:pt>
                <c:pt idx="1">
                  <c:v>Alexandria</c:v>
                </c:pt>
                <c:pt idx="2">
                  <c:v>Aswan</c:v>
                </c:pt>
                <c:pt idx="3">
                  <c:v>Tanta</c:v>
                </c:pt>
                <c:pt idx="4">
                  <c:v>Giza</c:v>
                </c:pt>
                <c:pt idx="5">
                  <c:v>Mansoura</c:v>
                </c:pt>
              </c:strCache>
            </c:strRef>
          </c:cat>
          <c:val>
            <c:numRef>
              <c:f>PT!$B$20:$B$26</c:f>
              <c:numCache>
                <c:formatCode>#,##0.00</c:formatCode>
                <c:ptCount val="6"/>
                <c:pt idx="0">
                  <c:v>35579.280000000006</c:v>
                </c:pt>
                <c:pt idx="1">
                  <c:v>30775.14</c:v>
                </c:pt>
                <c:pt idx="2">
                  <c:v>26838.589999999997</c:v>
                </c:pt>
                <c:pt idx="3">
                  <c:v>26111.930000000004</c:v>
                </c:pt>
                <c:pt idx="4">
                  <c:v>20308.98</c:v>
                </c:pt>
                <c:pt idx="5">
                  <c:v>14947.260000000002</c:v>
                </c:pt>
              </c:numCache>
            </c:numRef>
          </c:val>
          <c:extLst>
            <c:ext xmlns:c16="http://schemas.microsoft.com/office/drawing/2014/chart" uri="{C3380CC4-5D6E-409C-BE32-E72D297353CC}">
              <c16:uniqueId val="{0000000C-270B-4E9E-9A91-5112FC93A6F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sz="1100">
          <a:solidFill>
            <a:srgbClr val="FF0000"/>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[Medical_Rep_Sales_Dataset_2024.xlsx]PT!PivotTable6</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solidFill>
              <a:srgbClr val="FFFF00"/>
            </a:solidFill>
            <a:ln>
              <a:noFill/>
            </a:ln>
            <a:effectLst/>
          </c:spPr>
          <c:txPr>
            <a:bodyPr rot="-540000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00"/>
            </a:solid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FFFF00"/>
            </a:solid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PT!$G$2</c:f>
              <c:strCache>
                <c:ptCount val="1"/>
                <c:pt idx="0">
                  <c:v>Total</c:v>
                </c:pt>
              </c:strCache>
            </c:strRef>
          </c:tx>
          <c:spPr>
            <a:solidFill>
              <a:schemeClr val="accent1"/>
            </a:solidFill>
            <a:ln>
              <a:noFill/>
            </a:ln>
            <a:effectLst/>
          </c:spPr>
          <c:invertIfNegative val="0"/>
          <c:dLbls>
            <c:spPr>
              <a:solidFill>
                <a:srgbClr val="FFFF00"/>
              </a:solid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PT!$F$3:$F$13</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PT!$G$3:$G$13</c:f>
              <c:numCache>
                <c:formatCode>#,##0.00</c:formatCode>
                <c:ptCount val="10"/>
                <c:pt idx="0">
                  <c:v>10240.349999999999</c:v>
                </c:pt>
                <c:pt idx="1">
                  <c:v>8490.6699999999983</c:v>
                </c:pt>
                <c:pt idx="2">
                  <c:v>8180.4100000000008</c:v>
                </c:pt>
                <c:pt idx="3">
                  <c:v>5663.7699999999986</c:v>
                </c:pt>
                <c:pt idx="4">
                  <c:v>4165.17</c:v>
                </c:pt>
                <c:pt idx="5">
                  <c:v>4057.42</c:v>
                </c:pt>
                <c:pt idx="6">
                  <c:v>3206.4500000000003</c:v>
                </c:pt>
                <c:pt idx="7">
                  <c:v>2432.6799999999994</c:v>
                </c:pt>
                <c:pt idx="8">
                  <c:v>1837.32</c:v>
                </c:pt>
                <c:pt idx="9">
                  <c:v>947.89999999999986</c:v>
                </c:pt>
              </c:numCache>
            </c:numRef>
          </c:val>
          <c:extLst>
            <c:ext xmlns:c16="http://schemas.microsoft.com/office/drawing/2014/chart" uri="{C3380CC4-5D6E-409C-BE32-E72D297353CC}">
              <c16:uniqueId val="{00000000-7BC9-4B49-9169-996323A492D3}"/>
            </c:ext>
          </c:extLst>
        </c:ser>
        <c:dLbls>
          <c:dLblPos val="outEnd"/>
          <c:showLegendKey val="0"/>
          <c:showVal val="1"/>
          <c:showCatName val="0"/>
          <c:showSerName val="0"/>
          <c:showPercent val="0"/>
          <c:showBubbleSize val="0"/>
        </c:dLbls>
        <c:gapWidth val="219"/>
        <c:overlap val="-27"/>
        <c:axId val="1141128800"/>
        <c:axId val="1141133792"/>
      </c:barChart>
      <c:catAx>
        <c:axId val="1141128800"/>
        <c:scaling>
          <c:orientation val="minMax"/>
        </c:scaling>
        <c:delete val="0"/>
        <c:axPos val="b"/>
        <c:numFmt formatCode="General" sourceLinked="1"/>
        <c:majorTickMark val="none"/>
        <c:minorTickMark val="none"/>
        <c:tickLblPos val="nextTo"/>
        <c:spPr>
          <a:solidFill>
            <a:schemeClr val="bg1">
              <a:lumMod val="9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EG"/>
          </a:p>
        </c:txPr>
        <c:crossAx val="1141133792"/>
        <c:crosses val="autoZero"/>
        <c:auto val="1"/>
        <c:lblAlgn val="ctr"/>
        <c:lblOffset val="100"/>
        <c:noMultiLvlLbl val="0"/>
      </c:catAx>
      <c:valAx>
        <c:axId val="1141133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solidFill>
            <a:schemeClr val="accent3">
              <a:lumMod val="20000"/>
              <a:lumOff val="80000"/>
            </a:schemeClr>
          </a:solid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EG"/>
          </a:p>
        </c:txPr>
        <c:crossAx val="114112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121331</xdr:colOff>
      <xdr:row>1</xdr:row>
      <xdr:rowOff>115662</xdr:rowOff>
    </xdr:from>
    <xdr:to>
      <xdr:col>13</xdr:col>
      <xdr:colOff>335643</xdr:colOff>
      <xdr:row>21</xdr:row>
      <xdr:rowOff>155349</xdr:rowOff>
    </xdr:to>
    <xdr:graphicFrame macro="">
      <xdr:nvGraphicFramePr>
        <xdr:cNvPr id="8" name="Chart 7">
          <a:extLst>
            <a:ext uri="{FF2B5EF4-FFF2-40B4-BE49-F238E27FC236}">
              <a16:creationId xmlns:a16="http://schemas.microsoft.com/office/drawing/2014/main" id="{EDECDCF7-878F-425F-A8B2-AEFB802C3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573769</xdr:colOff>
      <xdr:row>23</xdr:row>
      <xdr:rowOff>36286</xdr:rowOff>
    </xdr:from>
    <xdr:to>
      <xdr:col>12</xdr:col>
      <xdr:colOff>391206</xdr:colOff>
      <xdr:row>39</xdr:row>
      <xdr:rowOff>168047</xdr:rowOff>
    </xdr:to>
    <xdr:graphicFrame macro="">
      <xdr:nvGraphicFramePr>
        <xdr:cNvPr id="9" name="Chart 8">
          <a:extLst>
            <a:ext uri="{FF2B5EF4-FFF2-40B4-BE49-F238E27FC236}">
              <a16:creationId xmlns:a16="http://schemas.microsoft.com/office/drawing/2014/main" id="{E7130121-8CB5-43BB-B4A5-458893415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502330</xdr:colOff>
      <xdr:row>23</xdr:row>
      <xdr:rowOff>4538</xdr:rowOff>
    </xdr:from>
    <xdr:to>
      <xdr:col>21</xdr:col>
      <xdr:colOff>221115</xdr:colOff>
      <xdr:row>40</xdr:row>
      <xdr:rowOff>68038</xdr:rowOff>
    </xdr:to>
    <xdr:graphicFrame macro="">
      <xdr:nvGraphicFramePr>
        <xdr:cNvPr id="10" name="Chart 9">
          <a:extLst>
            <a:ext uri="{FF2B5EF4-FFF2-40B4-BE49-F238E27FC236}">
              <a16:creationId xmlns:a16="http://schemas.microsoft.com/office/drawing/2014/main" id="{262433F2-E369-4148-8FAF-E13E17E96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427490</xdr:colOff>
      <xdr:row>2</xdr:row>
      <xdr:rowOff>107722</xdr:rowOff>
    </xdr:from>
    <xdr:to>
      <xdr:col>22</xdr:col>
      <xdr:colOff>530678</xdr:colOff>
      <xdr:row>22</xdr:row>
      <xdr:rowOff>12474</xdr:rowOff>
    </xdr:to>
    <xdr:graphicFrame macro="">
      <xdr:nvGraphicFramePr>
        <xdr:cNvPr id="11" name="Chart 10">
          <a:extLst>
            <a:ext uri="{FF2B5EF4-FFF2-40B4-BE49-F238E27FC236}">
              <a16:creationId xmlns:a16="http://schemas.microsoft.com/office/drawing/2014/main" id="{7D6A4412-B873-4FDB-A921-44D8745C8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379865</xdr:colOff>
      <xdr:row>22</xdr:row>
      <xdr:rowOff>131535</xdr:rowOff>
    </xdr:from>
    <xdr:to>
      <xdr:col>28</xdr:col>
      <xdr:colOff>340178</xdr:colOff>
      <xdr:row>40</xdr:row>
      <xdr:rowOff>72798</xdr:rowOff>
    </xdr:to>
    <xdr:graphicFrame macro="">
      <xdr:nvGraphicFramePr>
        <xdr:cNvPr id="12" name="Chart 11">
          <a:extLst>
            <a:ext uri="{FF2B5EF4-FFF2-40B4-BE49-F238E27FC236}">
              <a16:creationId xmlns:a16="http://schemas.microsoft.com/office/drawing/2014/main" id="{287882C5-76C5-4F1A-8E66-F4B9DD751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629330</xdr:colOff>
      <xdr:row>2</xdr:row>
      <xdr:rowOff>115659</xdr:rowOff>
    </xdr:from>
    <xdr:to>
      <xdr:col>29</xdr:col>
      <xdr:colOff>586240</xdr:colOff>
      <xdr:row>21</xdr:row>
      <xdr:rowOff>83910</xdr:rowOff>
    </xdr:to>
    <xdr:graphicFrame macro="">
      <xdr:nvGraphicFramePr>
        <xdr:cNvPr id="13" name="Chart 12">
          <a:extLst>
            <a:ext uri="{FF2B5EF4-FFF2-40B4-BE49-F238E27FC236}">
              <a16:creationId xmlns:a16="http://schemas.microsoft.com/office/drawing/2014/main" id="{032B0FCB-6FD9-46FE-9A67-5E34C3B7D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79375</xdr:colOff>
      <xdr:row>0</xdr:row>
      <xdr:rowOff>293688</xdr:rowOff>
    </xdr:from>
    <xdr:to>
      <xdr:col>3</xdr:col>
      <xdr:colOff>590550</xdr:colOff>
      <xdr:row>10</xdr:row>
      <xdr:rowOff>142876</xdr:rowOff>
    </xdr:to>
    <mc:AlternateContent xmlns:mc="http://schemas.openxmlformats.org/markup-compatibility/2006">
      <mc:Choice xmlns:a14="http://schemas.microsoft.com/office/drawing/2010/main" Requires="a14">
        <xdr:graphicFrame macro="">
          <xdr:nvGraphicFramePr>
            <xdr:cNvPr id="18" name="Month">
              <a:extLst>
                <a:ext uri="{FF2B5EF4-FFF2-40B4-BE49-F238E27FC236}">
                  <a16:creationId xmlns:a16="http://schemas.microsoft.com/office/drawing/2014/main" id="{B1F9CB95-982E-44CB-BCA5-57B6146D9BC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38188" y="293688"/>
              <a:ext cx="1828800" cy="1928813"/>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63500</xdr:colOff>
      <xdr:row>10</xdr:row>
      <xdr:rowOff>127001</xdr:rowOff>
    </xdr:from>
    <xdr:to>
      <xdr:col>3</xdr:col>
      <xdr:colOff>574675</xdr:colOff>
      <xdr:row>20</xdr:row>
      <xdr:rowOff>71438</xdr:rowOff>
    </xdr:to>
    <mc:AlternateContent xmlns:mc="http://schemas.openxmlformats.org/markup-compatibility/2006">
      <mc:Choice xmlns:a14="http://schemas.microsoft.com/office/drawing/2010/main" Requires="a14">
        <xdr:graphicFrame macro="">
          <xdr:nvGraphicFramePr>
            <xdr:cNvPr id="19" name="Rep_ID">
              <a:extLst>
                <a:ext uri="{FF2B5EF4-FFF2-40B4-BE49-F238E27FC236}">
                  <a16:creationId xmlns:a16="http://schemas.microsoft.com/office/drawing/2014/main" id="{07597D02-8B0A-4A66-AE70-EE16508CB6AD}"/>
                </a:ext>
              </a:extLst>
            </xdr:cNvPr>
            <xdr:cNvGraphicFramePr/>
          </xdr:nvGraphicFramePr>
          <xdr:xfrm>
            <a:off x="0" y="0"/>
            <a:ext cx="0" cy="0"/>
          </xdr:xfrm>
          <a:graphic>
            <a:graphicData uri="http://schemas.microsoft.com/office/drawing/2010/slicer">
              <sle:slicer xmlns:sle="http://schemas.microsoft.com/office/drawing/2010/slicer" name="Rep_ID"/>
            </a:graphicData>
          </a:graphic>
        </xdr:graphicFrame>
      </mc:Choice>
      <mc:Fallback>
        <xdr:sp macro="" textlink="">
          <xdr:nvSpPr>
            <xdr:cNvPr id="0" name=""/>
            <xdr:cNvSpPr>
              <a:spLocks noTextEdit="1"/>
            </xdr:cNvSpPr>
          </xdr:nvSpPr>
          <xdr:spPr>
            <a:xfrm>
              <a:off x="722313" y="2206626"/>
              <a:ext cx="1828800" cy="169068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31750</xdr:colOff>
      <xdr:row>20</xdr:row>
      <xdr:rowOff>127001</xdr:rowOff>
    </xdr:from>
    <xdr:to>
      <xdr:col>3</xdr:col>
      <xdr:colOff>542925</xdr:colOff>
      <xdr:row>31</xdr:row>
      <xdr:rowOff>142876</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1AAF2985-8296-4DC9-9BA2-1866B2A68F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0563" y="3952876"/>
              <a:ext cx="1828800" cy="193675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63498</xdr:colOff>
      <xdr:row>32</xdr:row>
      <xdr:rowOff>39687</xdr:rowOff>
    </xdr:from>
    <xdr:to>
      <xdr:col>4</xdr:col>
      <xdr:colOff>396874</xdr:colOff>
      <xdr:row>40</xdr:row>
      <xdr:rowOff>71438</xdr:rowOff>
    </xdr:to>
    <mc:AlternateContent xmlns:mc="http://schemas.openxmlformats.org/markup-compatibility/2006">
      <mc:Choice xmlns:a14="http://schemas.microsoft.com/office/drawing/2010/main" Requires="a14">
        <xdr:graphicFrame macro="">
          <xdr:nvGraphicFramePr>
            <xdr:cNvPr id="21" name="Drug_Name">
              <a:extLst>
                <a:ext uri="{FF2B5EF4-FFF2-40B4-BE49-F238E27FC236}">
                  <a16:creationId xmlns:a16="http://schemas.microsoft.com/office/drawing/2014/main" id="{C3031C3F-38F3-4893-AD96-317C950CCB75}"/>
                </a:ext>
              </a:extLst>
            </xdr:cNvPr>
            <xdr:cNvGraphicFramePr/>
          </xdr:nvGraphicFramePr>
          <xdr:xfrm>
            <a:off x="0" y="0"/>
            <a:ext cx="0" cy="0"/>
          </xdr:xfrm>
          <a:graphic>
            <a:graphicData uri="http://schemas.microsoft.com/office/drawing/2010/slicer">
              <sle:slicer xmlns:sle="http://schemas.microsoft.com/office/drawing/2010/slicer" name="Drug_Name"/>
            </a:graphicData>
          </a:graphic>
        </xdr:graphicFrame>
      </mc:Choice>
      <mc:Fallback>
        <xdr:sp macro="" textlink="">
          <xdr:nvSpPr>
            <xdr:cNvPr id="0" name=""/>
            <xdr:cNvSpPr>
              <a:spLocks noTextEdit="1"/>
            </xdr:cNvSpPr>
          </xdr:nvSpPr>
          <xdr:spPr>
            <a:xfrm>
              <a:off x="722311" y="5961062"/>
              <a:ext cx="2309813" cy="142875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381000</xdr:colOff>
      <xdr:row>42</xdr:row>
      <xdr:rowOff>39687</xdr:rowOff>
    </xdr:from>
    <xdr:to>
      <xdr:col>12</xdr:col>
      <xdr:colOff>341313</xdr:colOff>
      <xdr:row>57</xdr:row>
      <xdr:rowOff>163512</xdr:rowOff>
    </xdr:to>
    <xdr:graphicFrame macro="">
      <xdr:nvGraphicFramePr>
        <xdr:cNvPr id="23" name="Chart 22">
          <a:extLst>
            <a:ext uri="{FF2B5EF4-FFF2-40B4-BE49-F238E27FC236}">
              <a16:creationId xmlns:a16="http://schemas.microsoft.com/office/drawing/2014/main" id="{F9B681EF-C785-41AC-BD97-EC0E8458B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845.329738078704" createdVersion="7" refreshedVersion="7" minRefreshableVersion="3" recordCount="120" xr:uid="{8263734B-D8C4-4C18-B509-919EC5A8084B}">
  <cacheSource type="worksheet">
    <worksheetSource name="sales_tbl"/>
  </cacheSource>
  <cacheFields count="11">
    <cacheField name="Month" numFmtId="164">
      <sharedItems count="12">
        <s v="January"/>
        <s v="February"/>
        <s v="March"/>
        <s v="April"/>
        <s v="May"/>
        <s v="June"/>
        <s v="July"/>
        <s v="August"/>
        <s v="September"/>
        <s v="October"/>
        <s v="November"/>
        <s v="December"/>
      </sharedItems>
    </cacheField>
    <cacheField name="Rep_ID" numFmtId="0">
      <sharedItems count="10">
        <s v="Rep_001"/>
        <s v="Rep_002"/>
        <s v="Rep_003"/>
        <s v="Rep_004"/>
        <s v="Rep_005"/>
        <s v="Rep_006"/>
        <s v="Rep_007"/>
        <s v="Rep_008"/>
        <s v="Rep_009"/>
        <s v="Rep_010"/>
      </sharedItems>
    </cacheField>
    <cacheField name="Region" numFmtId="0">
      <sharedItems count="6">
        <s v="Cairo"/>
        <s v="Alexandria"/>
        <s v="Tanta"/>
        <s v="Aswan"/>
        <s v="Mansoura"/>
        <s v="Giza"/>
      </sharedItems>
    </cacheField>
    <cacheField name="Drug_Name" numFmtId="0">
      <sharedItems count="10">
        <s v="Drug_2"/>
        <s v="Drug_4"/>
        <s v="Drug_9"/>
        <s v="Drug_1"/>
        <s v="Drug_10"/>
        <s v="Drug_6"/>
        <s v="Drug_8"/>
        <s v="Drug_7"/>
        <s v="Drug_5"/>
        <s v="Drug_3"/>
      </sharedItems>
    </cacheField>
    <cacheField name="Doctor_Visits" numFmtId="2">
      <sharedItems containsSemiMixedTypes="0" containsString="0" containsNumber="1" containsInteger="1" minValue="20" maxValue="99"/>
    </cacheField>
    <cacheField name="Prescriptions_Generated" numFmtId="2">
      <sharedItems containsSemiMixedTypes="0" containsString="0" containsNumber="1" containsInteger="1" minValue="8" maxValue="88"/>
    </cacheField>
    <cacheField name="Monthly_Sales_USD" numFmtId="2">
      <sharedItems containsSemiMixedTypes="0" containsString="0" containsNumber="1" minValue="256.8" maxValue="3123.17"/>
    </cacheField>
    <cacheField name="Marketing_Spend_USD" numFmtId="2">
      <sharedItems containsSemiMixedTypes="0" containsString="0" containsNumber="1" minValue="206.74" maxValue="1495.13"/>
    </cacheField>
    <cacheField name="Product_Knowledge_Score" numFmtId="2">
      <sharedItems containsSemiMixedTypes="0" containsString="0" containsNumber="1" minValue="5" maxValue="10"/>
    </cacheField>
    <cacheField name="total gain" numFmtId="2">
      <sharedItems containsSemiMixedTypes="0" containsString="0" containsNumber="1" minValue="-1075.82" maxValue="2412.4900000000002"/>
    </cacheField>
    <cacheField name="ROI(%)" numFmtId="2">
      <sharedItems containsSemiMixedTypes="0" containsString="0" containsNumber="1" minValue="25.669494651420138" maxValue="662.74550968042922"/>
    </cacheField>
  </cacheFields>
  <extLst>
    <ext xmlns:x14="http://schemas.microsoft.com/office/spreadsheetml/2009/9/main" uri="{725AE2AE-9491-48be-B2B4-4EB974FC3084}">
      <x14:pivotCacheDefinition pivotCacheId="779089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n v="71"/>
    <n v="62"/>
    <n v="1268.56"/>
    <n v="500.59"/>
    <n v="8"/>
    <n v="767.97"/>
    <n v="253.41297269222318"/>
  </r>
  <r>
    <x v="0"/>
    <x v="1"/>
    <x v="1"/>
    <x v="1"/>
    <n v="94"/>
    <n v="59"/>
    <n v="2229.08"/>
    <n v="633.82000000000005"/>
    <n v="5.7"/>
    <n v="1595.2599999999998"/>
    <n v="351.68975418888641"/>
  </r>
  <r>
    <x v="0"/>
    <x v="2"/>
    <x v="2"/>
    <x v="0"/>
    <n v="72"/>
    <n v="63"/>
    <n v="1345.92"/>
    <n v="1282.18"/>
    <n v="6.1"/>
    <n v="63.740000000000009"/>
    <n v="104.9712208894227"/>
  </r>
  <r>
    <x v="0"/>
    <x v="3"/>
    <x v="0"/>
    <x v="2"/>
    <n v="40"/>
    <n v="28"/>
    <n v="442.6"/>
    <n v="995.15"/>
    <n v="5"/>
    <n v="-552.54999999999995"/>
    <n v="44.475707179822138"/>
  </r>
  <r>
    <x v="0"/>
    <x v="4"/>
    <x v="0"/>
    <x v="3"/>
    <n v="78"/>
    <n v="46"/>
    <n v="1064.76"/>
    <n v="260.67"/>
    <n v="9.9"/>
    <n v="804.08999999999992"/>
    <n v="408.47047991713657"/>
  </r>
  <r>
    <x v="0"/>
    <x v="5"/>
    <x v="3"/>
    <x v="1"/>
    <n v="81"/>
    <n v="64"/>
    <n v="2287.0100000000002"/>
    <n v="459.58"/>
    <n v="7.6"/>
    <n v="1827.4300000000003"/>
    <n v="497.63044518908578"/>
  </r>
  <r>
    <x v="0"/>
    <x v="6"/>
    <x v="1"/>
    <x v="2"/>
    <n v="22"/>
    <n v="18"/>
    <n v="278.36"/>
    <n v="1084.4000000000001"/>
    <n v="7.3"/>
    <n v="-806.04000000000008"/>
    <n v="25.669494651420138"/>
  </r>
  <r>
    <x v="0"/>
    <x v="7"/>
    <x v="4"/>
    <x v="2"/>
    <n v="79"/>
    <n v="53"/>
    <n v="1223.31"/>
    <n v="701.04"/>
    <n v="5.0999999999999996"/>
    <n v="522.27"/>
    <n v="174.49931530297843"/>
  </r>
  <r>
    <x v="0"/>
    <x v="8"/>
    <x v="5"/>
    <x v="4"/>
    <n v="79"/>
    <n v="36"/>
    <n v="1685.74"/>
    <n v="843.73"/>
    <n v="5.2"/>
    <n v="842.01"/>
    <n v="199.79614331598972"/>
  </r>
  <r>
    <x v="0"/>
    <x v="9"/>
    <x v="1"/>
    <x v="3"/>
    <n v="55"/>
    <n v="27"/>
    <n v="601.5"/>
    <n v="1181.97"/>
    <n v="7.1"/>
    <n v="-580.47"/>
    <n v="50.889616487728119"/>
  </r>
  <r>
    <x v="1"/>
    <x v="0"/>
    <x v="5"/>
    <x v="5"/>
    <n v="23"/>
    <n v="11"/>
    <n v="526.71"/>
    <n v="1460.46"/>
    <n v="8.9"/>
    <n v="-933.75"/>
    <n v="36.064664557742084"/>
  </r>
  <r>
    <x v="1"/>
    <x v="1"/>
    <x v="0"/>
    <x v="5"/>
    <n v="81"/>
    <n v="69"/>
    <n v="2412.62"/>
    <n v="1145.45"/>
    <n v="6.6"/>
    <n v="1267.1699999999998"/>
    <n v="210.62639137456893"/>
  </r>
  <r>
    <x v="1"/>
    <x v="2"/>
    <x v="5"/>
    <x v="0"/>
    <n v="81"/>
    <n v="45"/>
    <n v="1980.26"/>
    <n v="705.28"/>
    <n v="6.4"/>
    <n v="1274.98"/>
    <n v="280.77642921960074"/>
  </r>
  <r>
    <x v="1"/>
    <x v="3"/>
    <x v="5"/>
    <x v="4"/>
    <n v="45"/>
    <n v="39"/>
    <n v="1000"/>
    <n v="989.14"/>
    <n v="6.4"/>
    <n v="10.860000000000014"/>
    <n v="101.09792344865237"/>
  </r>
  <r>
    <x v="1"/>
    <x v="4"/>
    <x v="3"/>
    <x v="6"/>
    <n v="64"/>
    <n v="27"/>
    <n v="592.79"/>
    <n v="1482.95"/>
    <n v="8.9"/>
    <n v="-890.16000000000008"/>
    <n v="39.973701068815529"/>
  </r>
  <r>
    <x v="1"/>
    <x v="5"/>
    <x v="0"/>
    <x v="7"/>
    <n v="82"/>
    <n v="66"/>
    <n v="2771.63"/>
    <n v="1118.9100000000001"/>
    <n v="8.6"/>
    <n v="1652.72"/>
    <n v="247.70803728628752"/>
  </r>
  <r>
    <x v="1"/>
    <x v="6"/>
    <x v="5"/>
    <x v="4"/>
    <n v="24"/>
    <n v="20"/>
    <n v="895.03"/>
    <n v="1046.4000000000001"/>
    <n v="9.6"/>
    <n v="-151.37000000000012"/>
    <n v="85.534212538226285"/>
  </r>
  <r>
    <x v="1"/>
    <x v="7"/>
    <x v="0"/>
    <x v="0"/>
    <n v="31"/>
    <n v="17"/>
    <n v="448.48"/>
    <n v="282.63"/>
    <n v="6.6"/>
    <n v="165.85000000000002"/>
    <n v="158.68096097371122"/>
  </r>
  <r>
    <x v="1"/>
    <x v="8"/>
    <x v="0"/>
    <x v="8"/>
    <n v="63"/>
    <n v="45"/>
    <n v="863.36"/>
    <n v="1353.38"/>
    <n v="7.4"/>
    <n v="-490.0200000000001"/>
    <n v="63.792874137345009"/>
  </r>
  <r>
    <x v="1"/>
    <x v="9"/>
    <x v="4"/>
    <x v="0"/>
    <n v="97"/>
    <n v="79"/>
    <n v="1893.03"/>
    <n v="1138.25"/>
    <n v="6.2"/>
    <n v="754.78"/>
    <n v="166.31056446299144"/>
  </r>
  <r>
    <x v="2"/>
    <x v="0"/>
    <x v="1"/>
    <x v="5"/>
    <n v="46"/>
    <n v="30"/>
    <n v="563.29"/>
    <n v="755.8"/>
    <n v="5.0999999999999996"/>
    <n v="-192.51"/>
    <n v="74.528975919555435"/>
  </r>
  <r>
    <x v="2"/>
    <x v="1"/>
    <x v="2"/>
    <x v="1"/>
    <n v="82"/>
    <n v="69"/>
    <n v="2714.67"/>
    <n v="817.98"/>
    <n v="7.8"/>
    <n v="1896.69"/>
    <n v="331.87486246607494"/>
  </r>
  <r>
    <x v="2"/>
    <x v="2"/>
    <x v="3"/>
    <x v="0"/>
    <n v="42"/>
    <n v="29"/>
    <n v="1392"/>
    <n v="901.79"/>
    <n v="6"/>
    <n v="490.21000000000004"/>
    <n v="154.35966244912896"/>
  </r>
  <r>
    <x v="2"/>
    <x v="3"/>
    <x v="2"/>
    <x v="2"/>
    <n v="90"/>
    <n v="49"/>
    <n v="1120.93"/>
    <n v="967"/>
    <n v="9.6"/>
    <n v="153.93000000000006"/>
    <n v="115.91830403309204"/>
  </r>
  <r>
    <x v="2"/>
    <x v="4"/>
    <x v="4"/>
    <x v="6"/>
    <n v="76"/>
    <n v="34"/>
    <n v="1005.65"/>
    <n v="793.49"/>
    <n v="6.1"/>
    <n v="212.15999999999997"/>
    <n v="126.7375770331069"/>
  </r>
  <r>
    <x v="2"/>
    <x v="5"/>
    <x v="1"/>
    <x v="2"/>
    <n v="81"/>
    <n v="54"/>
    <n v="1411.03"/>
    <n v="1249.67"/>
    <n v="9.5"/>
    <n v="161.3599999999999"/>
    <n v="112.91220882312929"/>
  </r>
  <r>
    <x v="2"/>
    <x v="6"/>
    <x v="1"/>
    <x v="3"/>
    <n v="20"/>
    <n v="10"/>
    <n v="451.26"/>
    <n v="755.24"/>
    <n v="9.1"/>
    <n v="-303.98"/>
    <n v="59.750542873788461"/>
  </r>
  <r>
    <x v="2"/>
    <x v="7"/>
    <x v="4"/>
    <x v="5"/>
    <n v="89"/>
    <n v="58"/>
    <n v="1113.33"/>
    <n v="742.63"/>
    <n v="6.1"/>
    <n v="370.69999999999993"/>
    <n v="149.91718621655468"/>
  </r>
  <r>
    <x v="2"/>
    <x v="8"/>
    <x v="3"/>
    <x v="1"/>
    <n v="63"/>
    <n v="32"/>
    <n v="1105.07"/>
    <n v="418.78"/>
    <n v="6.1"/>
    <n v="686.29"/>
    <n v="263.8784087110177"/>
  </r>
  <r>
    <x v="2"/>
    <x v="9"/>
    <x v="1"/>
    <x v="5"/>
    <n v="71"/>
    <n v="41"/>
    <n v="976.31"/>
    <n v="1463.32"/>
    <n v="9.8000000000000007"/>
    <n v="-487.01"/>
    <n v="66.718831151081105"/>
  </r>
  <r>
    <x v="3"/>
    <x v="0"/>
    <x v="2"/>
    <x v="7"/>
    <n v="21"/>
    <n v="15"/>
    <n v="365.06"/>
    <n v="392.51"/>
    <n v="10"/>
    <n v="-27.449999999999989"/>
    <n v="93.006547603882709"/>
  </r>
  <r>
    <x v="3"/>
    <x v="1"/>
    <x v="1"/>
    <x v="8"/>
    <n v="21"/>
    <n v="13"/>
    <n v="608.26"/>
    <n v="266.92"/>
    <n v="6.4"/>
    <n v="341.34"/>
    <n v="227.88101303761422"/>
  </r>
  <r>
    <x v="3"/>
    <x v="2"/>
    <x v="3"/>
    <x v="2"/>
    <n v="38"/>
    <n v="28"/>
    <n v="961.84"/>
    <n v="890.21"/>
    <n v="7.2"/>
    <n v="71.63"/>
    <n v="108.04641601419888"/>
  </r>
  <r>
    <x v="3"/>
    <x v="3"/>
    <x v="4"/>
    <x v="4"/>
    <n v="87"/>
    <n v="38"/>
    <n v="1238.18"/>
    <n v="580.54999999999995"/>
    <n v="6.2"/>
    <n v="657.63000000000011"/>
    <n v="213.27706485229524"/>
  </r>
  <r>
    <x v="3"/>
    <x v="4"/>
    <x v="5"/>
    <x v="7"/>
    <n v="88"/>
    <n v="63"/>
    <n v="1144.0899999999999"/>
    <n v="1023.59"/>
    <n v="7.7"/>
    <n v="120.49999999999989"/>
    <n v="111.7722916402075"/>
  </r>
  <r>
    <x v="3"/>
    <x v="5"/>
    <x v="3"/>
    <x v="9"/>
    <n v="92"/>
    <n v="51"/>
    <n v="1819.74"/>
    <n v="442.47"/>
    <n v="5.2"/>
    <n v="1377.27"/>
    <n v="411.26856058037833"/>
  </r>
  <r>
    <x v="3"/>
    <x v="6"/>
    <x v="0"/>
    <x v="3"/>
    <n v="78"/>
    <n v="39"/>
    <n v="1060.93"/>
    <n v="1124.49"/>
    <n v="9"/>
    <n v="-63.559999999999945"/>
    <n v="94.347659828010919"/>
  </r>
  <r>
    <x v="3"/>
    <x v="7"/>
    <x v="2"/>
    <x v="9"/>
    <n v="90"/>
    <n v="43"/>
    <n v="2054.7800000000002"/>
    <n v="1098.22"/>
    <n v="6.9"/>
    <n v="956.56000000000017"/>
    <n v="187.10094516581378"/>
  </r>
  <r>
    <x v="3"/>
    <x v="8"/>
    <x v="4"/>
    <x v="0"/>
    <n v="20"/>
    <n v="14"/>
    <n v="475.31"/>
    <n v="1155.78"/>
    <n v="6"/>
    <n v="-680.47"/>
    <n v="41.124608489504929"/>
  </r>
  <r>
    <x v="3"/>
    <x v="9"/>
    <x v="3"/>
    <x v="6"/>
    <n v="61"/>
    <n v="32"/>
    <n v="1101.82"/>
    <n v="1057.98"/>
    <n v="9.1"/>
    <n v="43.839999999999918"/>
    <n v="104.14374562846179"/>
  </r>
  <r>
    <x v="4"/>
    <x v="0"/>
    <x v="0"/>
    <x v="2"/>
    <n v="79"/>
    <n v="41"/>
    <n v="1416.15"/>
    <n v="1495.13"/>
    <n v="9.8000000000000007"/>
    <n v="-78.980000000000018"/>
    <n v="94.717516202604457"/>
  </r>
  <r>
    <x v="4"/>
    <x v="1"/>
    <x v="2"/>
    <x v="0"/>
    <n v="51"/>
    <n v="36"/>
    <n v="1454.7"/>
    <n v="640.74"/>
    <n v="6.7"/>
    <n v="813.96"/>
    <n v="227.03436651371854"/>
  </r>
  <r>
    <x v="4"/>
    <x v="2"/>
    <x v="2"/>
    <x v="8"/>
    <n v="22"/>
    <n v="18"/>
    <n v="806.08"/>
    <n v="725.86"/>
    <n v="9.4"/>
    <n v="80.220000000000027"/>
    <n v="111.05171796214147"/>
  </r>
  <r>
    <x v="4"/>
    <x v="3"/>
    <x v="4"/>
    <x v="8"/>
    <n v="91"/>
    <n v="72"/>
    <n v="2018.15"/>
    <n v="1069.68"/>
    <n v="7.9"/>
    <n v="948.47"/>
    <n v="188.66857377907411"/>
  </r>
  <r>
    <x v="4"/>
    <x v="4"/>
    <x v="2"/>
    <x v="3"/>
    <n v="44"/>
    <n v="17"/>
    <n v="666.68"/>
    <n v="409.05"/>
    <n v="7.7"/>
    <n v="257.62999999999994"/>
    <n v="162.98252047426965"/>
  </r>
  <r>
    <x v="4"/>
    <x v="5"/>
    <x v="3"/>
    <x v="8"/>
    <n v="99"/>
    <n v="88"/>
    <n v="2841.19"/>
    <n v="428.7"/>
    <n v="5.0999999999999996"/>
    <n v="2412.4900000000002"/>
    <n v="662.74550968042922"/>
  </r>
  <r>
    <x v="4"/>
    <x v="6"/>
    <x v="0"/>
    <x v="2"/>
    <n v="67"/>
    <n v="51"/>
    <n v="1938.84"/>
    <n v="1044.52"/>
    <n v="9.1999999999999993"/>
    <n v="894.31999999999994"/>
    <n v="185.62018917780415"/>
  </r>
  <r>
    <x v="4"/>
    <x v="7"/>
    <x v="2"/>
    <x v="8"/>
    <n v="52"/>
    <n v="34"/>
    <n v="808.05"/>
    <n v="861.46"/>
    <n v="8.1999999999999993"/>
    <n v="-53.410000000000082"/>
    <n v="93.800060362640153"/>
  </r>
  <r>
    <x v="4"/>
    <x v="8"/>
    <x v="1"/>
    <x v="1"/>
    <n v="49"/>
    <n v="43"/>
    <n v="1894.86"/>
    <n v="711.03"/>
    <n v="9.5"/>
    <n v="1183.83"/>
    <n v="266.49508459558666"/>
  </r>
  <r>
    <x v="4"/>
    <x v="9"/>
    <x v="3"/>
    <x v="9"/>
    <n v="40"/>
    <n v="26"/>
    <n v="567.66999999999996"/>
    <n v="949.98"/>
    <n v="7.5"/>
    <n v="-382.31000000000006"/>
    <n v="59.755994863049743"/>
  </r>
  <r>
    <x v="5"/>
    <x v="0"/>
    <x v="0"/>
    <x v="2"/>
    <n v="80"/>
    <n v="51"/>
    <n v="842.83"/>
    <n v="943.61"/>
    <n v="8.8000000000000007"/>
    <n v="-100.77999999999997"/>
    <n v="89.319740146882722"/>
  </r>
  <r>
    <x v="5"/>
    <x v="1"/>
    <x v="0"/>
    <x v="6"/>
    <n v="63"/>
    <n v="54"/>
    <n v="1509.6"/>
    <n v="1440.11"/>
    <n v="9.6"/>
    <n v="69.490000000000009"/>
    <n v="104.82532584316475"/>
  </r>
  <r>
    <x v="5"/>
    <x v="2"/>
    <x v="5"/>
    <x v="5"/>
    <n v="56"/>
    <n v="48"/>
    <n v="2338.88"/>
    <n v="756.64"/>
    <n v="9.8000000000000007"/>
    <n v="1582.2400000000002"/>
    <n v="309.11397758511316"/>
  </r>
  <r>
    <x v="5"/>
    <x v="3"/>
    <x v="3"/>
    <x v="1"/>
    <n v="82"/>
    <n v="45"/>
    <n v="1439.32"/>
    <n v="448.18"/>
    <n v="6.3"/>
    <n v="991.13999999999987"/>
    <n v="321.14775313490111"/>
  </r>
  <r>
    <x v="5"/>
    <x v="4"/>
    <x v="2"/>
    <x v="0"/>
    <n v="37"/>
    <n v="25"/>
    <n v="873.8"/>
    <n v="1417"/>
    <n v="8.5"/>
    <n v="-543.20000000000005"/>
    <n v="61.665490472829923"/>
  </r>
  <r>
    <x v="5"/>
    <x v="5"/>
    <x v="3"/>
    <x v="0"/>
    <n v="43"/>
    <n v="21"/>
    <n v="501.81"/>
    <n v="1072.49"/>
    <n v="6.8"/>
    <n v="-570.68000000000006"/>
    <n v="46.789247452190693"/>
  </r>
  <r>
    <x v="5"/>
    <x v="6"/>
    <x v="2"/>
    <x v="9"/>
    <n v="21"/>
    <n v="11"/>
    <n v="502"/>
    <n v="1303.27"/>
    <n v="5.7"/>
    <n v="-801.27"/>
    <n v="38.518495783682582"/>
  </r>
  <r>
    <x v="5"/>
    <x v="7"/>
    <x v="1"/>
    <x v="2"/>
    <n v="58"/>
    <n v="31"/>
    <n v="1405.77"/>
    <n v="1252.17"/>
    <n v="9.1"/>
    <n v="153.59999999999991"/>
    <n v="112.2667050001198"/>
  </r>
  <r>
    <x v="5"/>
    <x v="8"/>
    <x v="4"/>
    <x v="4"/>
    <n v="32"/>
    <n v="14"/>
    <n v="305.19"/>
    <n v="206.74"/>
    <n v="8.1"/>
    <n v="98.449999999999989"/>
    <n v="147.62019928412496"/>
  </r>
  <r>
    <x v="5"/>
    <x v="9"/>
    <x v="2"/>
    <x v="2"/>
    <n v="27"/>
    <n v="20"/>
    <n v="536.6"/>
    <n v="1234.53"/>
    <n v="9.5"/>
    <n v="-697.93"/>
    <n v="43.465934404186214"/>
  </r>
  <r>
    <x v="6"/>
    <x v="0"/>
    <x v="4"/>
    <x v="8"/>
    <n v="85"/>
    <n v="52"/>
    <n v="1062.18"/>
    <n v="1073.6300000000001"/>
    <n v="6.6"/>
    <n v="-11.450000000000045"/>
    <n v="98.933524584819722"/>
  </r>
  <r>
    <x v="6"/>
    <x v="1"/>
    <x v="4"/>
    <x v="5"/>
    <n v="81"/>
    <n v="44"/>
    <n v="717.52"/>
    <n v="968.08"/>
    <n v="5.2"/>
    <n v="-250.56000000000006"/>
    <n v="74.117841500702426"/>
  </r>
  <r>
    <x v="6"/>
    <x v="2"/>
    <x v="0"/>
    <x v="6"/>
    <n v="89"/>
    <n v="49"/>
    <n v="2154.8000000000002"/>
    <n v="901"/>
    <n v="6.6"/>
    <n v="1253.8000000000002"/>
    <n v="239.15649278579357"/>
  </r>
  <r>
    <x v="6"/>
    <x v="3"/>
    <x v="5"/>
    <x v="0"/>
    <n v="79"/>
    <n v="40"/>
    <n v="672.35"/>
    <n v="1009.76"/>
    <n v="5.4"/>
    <n v="-337.40999999999997"/>
    <n v="66.585129139597527"/>
  </r>
  <r>
    <x v="6"/>
    <x v="4"/>
    <x v="1"/>
    <x v="2"/>
    <n v="66"/>
    <n v="49"/>
    <n v="2397.7600000000002"/>
    <n v="379.86"/>
    <n v="5.7"/>
    <n v="2017.9"/>
    <n v="631.22202916864114"/>
  </r>
  <r>
    <x v="6"/>
    <x v="5"/>
    <x v="0"/>
    <x v="3"/>
    <n v="49"/>
    <n v="20"/>
    <n v="820.83"/>
    <n v="718.47"/>
    <n v="7.2"/>
    <n v="102.36000000000001"/>
    <n v="114.24694141717818"/>
  </r>
  <r>
    <x v="6"/>
    <x v="6"/>
    <x v="1"/>
    <x v="3"/>
    <n v="81"/>
    <n v="66"/>
    <n v="1390.31"/>
    <n v="1104.77"/>
    <n v="7"/>
    <n v="285.53999999999996"/>
    <n v="125.84610371389519"/>
  </r>
  <r>
    <x v="6"/>
    <x v="7"/>
    <x v="5"/>
    <x v="3"/>
    <n v="20"/>
    <n v="12"/>
    <n v="256.8"/>
    <n v="511.72"/>
    <n v="5.5"/>
    <n v="-254.92000000000002"/>
    <n v="50.183694207769868"/>
  </r>
  <r>
    <x v="6"/>
    <x v="8"/>
    <x v="5"/>
    <x v="1"/>
    <n v="20"/>
    <n v="17"/>
    <n v="618.97"/>
    <n v="1159.27"/>
    <n v="7.8"/>
    <n v="-540.29999999999995"/>
    <n v="53.393083578458864"/>
  </r>
  <r>
    <x v="6"/>
    <x v="9"/>
    <x v="3"/>
    <x v="1"/>
    <n v="86"/>
    <n v="45"/>
    <n v="697.67"/>
    <n v="662.76"/>
    <n v="8.8000000000000007"/>
    <n v="34.909999999999968"/>
    <n v="105.26736676926791"/>
  </r>
  <r>
    <x v="7"/>
    <x v="0"/>
    <x v="3"/>
    <x v="4"/>
    <n v="97"/>
    <n v="43"/>
    <n v="2119.16"/>
    <n v="322.39999999999998"/>
    <n v="6.6"/>
    <n v="1796.7599999999998"/>
    <n v="657.30769230769226"/>
  </r>
  <r>
    <x v="7"/>
    <x v="1"/>
    <x v="4"/>
    <x v="6"/>
    <n v="88"/>
    <n v="56"/>
    <n v="1768"/>
    <n v="327.18"/>
    <n v="7.5"/>
    <n v="1440.82"/>
    <n v="540.37532856531573"/>
  </r>
  <r>
    <x v="7"/>
    <x v="2"/>
    <x v="2"/>
    <x v="0"/>
    <n v="52"/>
    <n v="32"/>
    <n v="1543.04"/>
    <n v="1044.71"/>
    <n v="5.2"/>
    <n v="498.32999999999993"/>
    <n v="147.70031874874365"/>
  </r>
  <r>
    <x v="7"/>
    <x v="3"/>
    <x v="4"/>
    <x v="7"/>
    <n v="53"/>
    <n v="28"/>
    <n v="911.02"/>
    <n v="219.9"/>
    <n v="9.6999999999999993"/>
    <n v="691.12"/>
    <n v="414.28831286948611"/>
  </r>
  <r>
    <x v="7"/>
    <x v="4"/>
    <x v="2"/>
    <x v="3"/>
    <n v="88"/>
    <n v="65"/>
    <n v="3123.17"/>
    <n v="1000.61"/>
    <n v="9.6999999999999993"/>
    <n v="2122.56"/>
    <n v="312.1266027723089"/>
  </r>
  <r>
    <x v="7"/>
    <x v="5"/>
    <x v="0"/>
    <x v="0"/>
    <n v="51"/>
    <n v="44"/>
    <n v="1550.66"/>
    <n v="948.12"/>
    <n v="6.9"/>
    <n v="602.54000000000008"/>
    <n v="163.55102729612284"/>
  </r>
  <r>
    <x v="7"/>
    <x v="6"/>
    <x v="0"/>
    <x v="5"/>
    <n v="52"/>
    <n v="41"/>
    <n v="1792.31"/>
    <n v="1266.83"/>
    <n v="8.1"/>
    <n v="525.48"/>
    <n v="141.47991443208639"/>
  </r>
  <r>
    <x v="7"/>
    <x v="7"/>
    <x v="3"/>
    <x v="1"/>
    <n v="59"/>
    <n v="50"/>
    <n v="926.36"/>
    <n v="454.53"/>
    <n v="5.3"/>
    <n v="471.83000000000004"/>
    <n v="203.8061294083999"/>
  </r>
  <r>
    <x v="7"/>
    <x v="8"/>
    <x v="1"/>
    <x v="7"/>
    <n v="21"/>
    <n v="8"/>
    <n v="303.60000000000002"/>
    <n v="1003.73"/>
    <n v="6.7"/>
    <n v="-700.13"/>
    <n v="30.247178025963162"/>
  </r>
  <r>
    <x v="7"/>
    <x v="9"/>
    <x v="0"/>
    <x v="1"/>
    <n v="45"/>
    <n v="33"/>
    <n v="1067.92"/>
    <n v="642.80999999999995"/>
    <n v="6.3"/>
    <n v="425.11000000000013"/>
    <n v="166.13307198083419"/>
  </r>
  <r>
    <x v="8"/>
    <x v="0"/>
    <x v="0"/>
    <x v="2"/>
    <n v="77"/>
    <n v="57"/>
    <n v="2321.4699999999998"/>
    <n v="1017.63"/>
    <n v="9.4"/>
    <n v="1303.8399999999997"/>
    <n v="228.12515354303625"/>
  </r>
  <r>
    <x v="8"/>
    <x v="1"/>
    <x v="0"/>
    <x v="2"/>
    <n v="40"/>
    <n v="35"/>
    <n v="1221.44"/>
    <n v="912.36"/>
    <n v="7.1"/>
    <n v="309.08000000000004"/>
    <n v="133.87697838572495"/>
  </r>
  <r>
    <x v="8"/>
    <x v="2"/>
    <x v="1"/>
    <x v="1"/>
    <n v="68"/>
    <n v="52"/>
    <n v="1836.59"/>
    <n v="366"/>
    <n v="6.3"/>
    <n v="1470.59"/>
    <n v="501.8005464480874"/>
  </r>
  <r>
    <x v="8"/>
    <x v="3"/>
    <x v="1"/>
    <x v="6"/>
    <n v="42"/>
    <n v="36"/>
    <n v="1086.0999999999999"/>
    <n v="1315.94"/>
    <n v="7.1"/>
    <n v="-229.84000000000015"/>
    <n v="82.534158092314229"/>
  </r>
  <r>
    <x v="8"/>
    <x v="4"/>
    <x v="1"/>
    <x v="3"/>
    <n v="49"/>
    <n v="41"/>
    <n v="1174.27"/>
    <n v="856.83"/>
    <n v="9.1"/>
    <n v="317.43999999999994"/>
    <n v="137.048189255745"/>
  </r>
  <r>
    <x v="8"/>
    <x v="5"/>
    <x v="5"/>
    <x v="7"/>
    <n v="78"/>
    <n v="35"/>
    <n v="1562.75"/>
    <n v="269.52999999999997"/>
    <n v="9.8000000000000007"/>
    <n v="1293.22"/>
    <n v="579.80558750417401"/>
  </r>
  <r>
    <x v="8"/>
    <x v="6"/>
    <x v="5"/>
    <x v="6"/>
    <n v="28"/>
    <n v="15"/>
    <n v="526.04999999999995"/>
    <n v="1435.08"/>
    <n v="9.8000000000000007"/>
    <n v="-909.03"/>
    <n v="36.656493017810853"/>
  </r>
  <r>
    <x v="8"/>
    <x v="7"/>
    <x v="2"/>
    <x v="2"/>
    <n v="35"/>
    <n v="21"/>
    <n v="809.3"/>
    <n v="581.16999999999996"/>
    <n v="6.6"/>
    <n v="228.13"/>
    <n v="139.2535746855481"/>
  </r>
  <r>
    <x v="8"/>
    <x v="8"/>
    <x v="1"/>
    <x v="9"/>
    <n v="72"/>
    <n v="57"/>
    <n v="1841.37"/>
    <n v="1226.5"/>
    <n v="5.5"/>
    <n v="614.86999999999989"/>
    <n v="150.13208316347328"/>
  </r>
  <r>
    <x v="8"/>
    <x v="9"/>
    <x v="3"/>
    <x v="3"/>
    <n v="58"/>
    <n v="52"/>
    <n v="1773.57"/>
    <n v="272.63"/>
    <n v="8.6999999999999993"/>
    <n v="1500.94"/>
    <n v="650.54102629938018"/>
  </r>
  <r>
    <x v="9"/>
    <x v="0"/>
    <x v="2"/>
    <x v="3"/>
    <n v="94"/>
    <n v="43"/>
    <n v="1575.42"/>
    <n v="385.89"/>
    <n v="8.8000000000000007"/>
    <n v="1189.5300000000002"/>
    <n v="408.2562388245355"/>
  </r>
  <r>
    <x v="9"/>
    <x v="1"/>
    <x v="3"/>
    <x v="3"/>
    <n v="26"/>
    <n v="15"/>
    <n v="693.25"/>
    <n v="489.35"/>
    <n v="7"/>
    <n v="203.89999999999998"/>
    <n v="141.66751813630324"/>
  </r>
  <r>
    <x v="9"/>
    <x v="2"/>
    <x v="1"/>
    <x v="2"/>
    <n v="85"/>
    <n v="37"/>
    <n v="1039.68"/>
    <n v="310.29000000000002"/>
    <n v="9.9"/>
    <n v="729.3900000000001"/>
    <n v="335.06719520448615"/>
  </r>
  <r>
    <x v="9"/>
    <x v="3"/>
    <x v="0"/>
    <x v="2"/>
    <n v="84"/>
    <n v="70"/>
    <n v="1100.1300000000001"/>
    <n v="507.69"/>
    <n v="9.5"/>
    <n v="592.44000000000005"/>
    <n v="216.69325769662592"/>
  </r>
  <r>
    <x v="9"/>
    <x v="4"/>
    <x v="3"/>
    <x v="0"/>
    <n v="55"/>
    <n v="32"/>
    <n v="1005.41"/>
    <n v="308.55"/>
    <n v="8.9"/>
    <n v="696.8599999999999"/>
    <n v="325.84994328309836"/>
  </r>
  <r>
    <x v="9"/>
    <x v="5"/>
    <x v="4"/>
    <x v="1"/>
    <n v="93"/>
    <n v="79"/>
    <n v="1216.3900000000001"/>
    <n v="344.56"/>
    <n v="7.5"/>
    <n v="871.83000000000015"/>
    <n v="353.02704899001628"/>
  </r>
  <r>
    <x v="9"/>
    <x v="6"/>
    <x v="1"/>
    <x v="4"/>
    <n v="77"/>
    <n v="59"/>
    <n v="2421.8000000000002"/>
    <n v="1197.3499999999999"/>
    <n v="9.1"/>
    <n v="1224.4500000000003"/>
    <n v="202.26333152378172"/>
  </r>
  <r>
    <x v="9"/>
    <x v="7"/>
    <x v="3"/>
    <x v="3"/>
    <n v="22"/>
    <n v="15"/>
    <n v="375"/>
    <n v="1450.82"/>
    <n v="6.9"/>
    <n v="-1075.82"/>
    <n v="25.847451785886605"/>
  </r>
  <r>
    <x v="9"/>
    <x v="8"/>
    <x v="3"/>
    <x v="4"/>
    <n v="75"/>
    <n v="49"/>
    <n v="2412.1"/>
    <n v="767.24"/>
    <n v="9"/>
    <n v="1644.86"/>
    <n v="314.38663260518223"/>
  </r>
  <r>
    <x v="9"/>
    <x v="9"/>
    <x v="1"/>
    <x v="8"/>
    <n v="64"/>
    <n v="26"/>
    <n v="1293.5999999999999"/>
    <n v="1358.49"/>
    <n v="7.6"/>
    <n v="-64.8900000000001"/>
    <n v="95.223373009738737"/>
  </r>
  <r>
    <x v="10"/>
    <x v="0"/>
    <x v="1"/>
    <x v="5"/>
    <n v="55"/>
    <n v="37"/>
    <n v="1370.07"/>
    <n v="1460.09"/>
    <n v="7.6"/>
    <n v="-90.019999999999982"/>
    <n v="93.834626632604852"/>
  </r>
  <r>
    <x v="10"/>
    <x v="1"/>
    <x v="2"/>
    <x v="9"/>
    <n v="33"/>
    <n v="18"/>
    <n v="512.04999999999995"/>
    <n v="1494.58"/>
    <n v="8.5"/>
    <n v="-982.53"/>
    <n v="34.260461132893525"/>
  </r>
  <r>
    <x v="10"/>
    <x v="2"/>
    <x v="5"/>
    <x v="6"/>
    <n v="76"/>
    <n v="65"/>
    <n v="1872.54"/>
    <n v="1446.31"/>
    <n v="5.3"/>
    <n v="426.23"/>
    <n v="129.47016891261208"/>
  </r>
  <r>
    <x v="10"/>
    <x v="3"/>
    <x v="0"/>
    <x v="0"/>
    <n v="43"/>
    <n v="30"/>
    <n v="800"/>
    <n v="760.6"/>
    <n v="5.9"/>
    <n v="39.399999999999977"/>
    <n v="105.1801209571391"/>
  </r>
  <r>
    <x v="10"/>
    <x v="4"/>
    <x v="0"/>
    <x v="4"/>
    <n v="77"/>
    <n v="39"/>
    <n v="939.83"/>
    <n v="545.72"/>
    <n v="6.8"/>
    <n v="394.11"/>
    <n v="172.21835373451586"/>
  </r>
  <r>
    <x v="10"/>
    <x v="5"/>
    <x v="3"/>
    <x v="1"/>
    <n v="46"/>
    <n v="34"/>
    <n v="1478.42"/>
    <n v="896.93"/>
    <n v="6.5"/>
    <n v="581.49000000000012"/>
    <n v="164.83114624329659"/>
  </r>
  <r>
    <x v="10"/>
    <x v="6"/>
    <x v="0"/>
    <x v="5"/>
    <n v="48"/>
    <n v="22"/>
    <n v="650.80999999999995"/>
    <n v="299.06"/>
    <n v="9.6999999999999993"/>
    <n v="351.74999999999994"/>
    <n v="217.61853808600279"/>
  </r>
  <r>
    <x v="10"/>
    <x v="7"/>
    <x v="5"/>
    <x v="5"/>
    <n v="88"/>
    <n v="62"/>
    <n v="2809.36"/>
    <n v="743.72"/>
    <n v="9.6999999999999993"/>
    <n v="2065.6400000000003"/>
    <n v="377.74431237562521"/>
  </r>
  <r>
    <x v="10"/>
    <x v="8"/>
    <x v="2"/>
    <x v="2"/>
    <n v="24"/>
    <n v="9"/>
    <n v="445.99"/>
    <n v="689.4"/>
    <n v="9.1"/>
    <n v="-243.40999999999997"/>
    <n v="64.692486219901369"/>
  </r>
  <r>
    <x v="10"/>
    <x v="9"/>
    <x v="0"/>
    <x v="2"/>
    <n v="68"/>
    <n v="40"/>
    <n v="1760.83"/>
    <n v="1174.45"/>
    <n v="7"/>
    <n v="586.37999999999988"/>
    <n v="149.92805142832816"/>
  </r>
  <r>
    <x v="11"/>
    <x v="0"/>
    <x v="5"/>
    <x v="2"/>
    <n v="68"/>
    <n v="55"/>
    <n v="1351.31"/>
    <n v="809.3"/>
    <n v="7.1"/>
    <n v="542.01"/>
    <n v="166.97269245026567"/>
  </r>
  <r>
    <x v="11"/>
    <x v="1"/>
    <x v="1"/>
    <x v="0"/>
    <n v="74"/>
    <n v="61"/>
    <n v="3042.82"/>
    <n v="1256.77"/>
    <n v="10"/>
    <n v="1786.0500000000002"/>
    <n v="242.11430890298149"/>
  </r>
  <r>
    <x v="11"/>
    <x v="2"/>
    <x v="2"/>
    <x v="0"/>
    <n v="72"/>
    <n v="49"/>
    <n v="1383.01"/>
    <n v="1143.96"/>
    <n v="8.8000000000000007"/>
    <n v="239.04999999999995"/>
    <n v="120.89670967516346"/>
  </r>
  <r>
    <x v="11"/>
    <x v="3"/>
    <x v="5"/>
    <x v="8"/>
    <n v="97"/>
    <n v="48"/>
    <n v="1068.1400000000001"/>
    <n v="826.88"/>
    <n v="6.4"/>
    <n v="241.2600000000001"/>
    <n v="129.17714783281735"/>
  </r>
  <r>
    <x v="11"/>
    <x v="4"/>
    <x v="1"/>
    <x v="5"/>
    <n v="84"/>
    <n v="61"/>
    <n v="1157.45"/>
    <n v="1003.57"/>
    <n v="6.8"/>
    <n v="153.88"/>
    <n v="115.3332602608687"/>
  </r>
  <r>
    <x v="11"/>
    <x v="5"/>
    <x v="3"/>
    <x v="8"/>
    <n v="45"/>
    <n v="29"/>
    <n v="747.39"/>
    <n v="819.07"/>
    <n v="9.1999999999999993"/>
    <n v="-71.680000000000064"/>
    <n v="91.248611229809413"/>
  </r>
  <r>
    <x v="11"/>
    <x v="6"/>
    <x v="0"/>
    <x v="3"/>
    <n v="84"/>
    <n v="56"/>
    <n v="1630.83"/>
    <n v="929.22"/>
    <n v="9.4"/>
    <n v="701.6099999999999"/>
    <n v="175.50526247820753"/>
  </r>
  <r>
    <x v="11"/>
    <x v="7"/>
    <x v="0"/>
    <x v="8"/>
    <n v="66"/>
    <n v="40"/>
    <n v="1727.06"/>
    <n v="1220.07"/>
    <n v="8.1999999999999993"/>
    <n v="506.99"/>
    <n v="141.55417312121438"/>
  </r>
  <r>
    <x v="11"/>
    <x v="8"/>
    <x v="2"/>
    <x v="9"/>
    <n v="57"/>
    <n v="40"/>
    <n v="1491.3"/>
    <n v="1474.6"/>
    <n v="8"/>
    <n v="16.700000000000045"/>
    <n v="101.13251051132511"/>
  </r>
  <r>
    <x v="11"/>
    <x v="9"/>
    <x v="2"/>
    <x v="9"/>
    <n v="98"/>
    <n v="60"/>
    <n v="1979.38"/>
    <n v="1275.4100000000001"/>
    <n v="6.7"/>
    <n v="703.97"/>
    <n v="155.19558416509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980E9C-6B82-45E2-9045-542A7AD56FF3}" name="PivotTable16" cacheId="3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9:E26" firstHeaderRow="1" firstDataRow="1" firstDataCol="1"/>
  <pivotFields count="11">
    <pivotField showAll="0">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axis="axisRow" showAll="0" sortType="descending">
      <items count="7">
        <item x="2"/>
        <item x="4"/>
        <item x="5"/>
        <item x="0"/>
        <item x="3"/>
        <item x="1"/>
        <item t="default"/>
      </items>
      <autoSortScope>
        <pivotArea dataOnly="0" outline="0" fieldPosition="0">
          <references count="1">
            <reference field="4294967294" count="1" selected="0">
              <x v="0"/>
            </reference>
          </references>
        </pivotArea>
      </autoSortScope>
    </pivotField>
    <pivotField showAll="0">
      <items count="11">
        <item x="3"/>
        <item x="4"/>
        <item x="0"/>
        <item x="9"/>
        <item x="1"/>
        <item x="8"/>
        <item x="5"/>
        <item x="7"/>
        <item x="6"/>
        <item x="2"/>
        <item t="default"/>
      </items>
    </pivotField>
    <pivotField showAll="0"/>
    <pivotField showAll="0"/>
    <pivotField showAll="0"/>
    <pivotField dataField="1" showAll="0"/>
    <pivotField showAll="0"/>
    <pivotField showAll="0"/>
    <pivotField showAll="0"/>
  </pivotFields>
  <rowFields count="1">
    <field x="2"/>
  </rowFields>
  <rowItems count="7">
    <i>
      <x v="3"/>
    </i>
    <i>
      <x v="5"/>
    </i>
    <i>
      <x/>
    </i>
    <i>
      <x v="2"/>
    </i>
    <i>
      <x v="4"/>
    </i>
    <i>
      <x v="1"/>
    </i>
    <i t="grand">
      <x/>
    </i>
  </rowItems>
  <colItems count="1">
    <i/>
  </colItems>
  <dataFields count="1">
    <dataField name="Sum of Marketing_Spend_USD" fld="7" baseField="0" baseItem="0" numFmtId="4"/>
  </dataFields>
  <formats count="2">
    <format dxfId="643">
      <pivotArea collapsedLevelsAreSubtotals="1" fieldPosition="0">
        <references count="1">
          <reference field="2" count="0"/>
        </references>
      </pivotArea>
    </format>
    <format dxfId="63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73465A-9886-4769-A6F6-FA56BAC9D5A3}" name="PivotTable15" cacheId="3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rep.">
  <location ref="G17:H28" firstHeaderRow="1" firstDataRow="1" firstDataCol="1"/>
  <pivotFields count="11">
    <pivotField showAll="0">
      <items count="13">
        <item x="0"/>
        <item x="1"/>
        <item x="2"/>
        <item x="3"/>
        <item x="4"/>
        <item x="5"/>
        <item x="6"/>
        <item x="7"/>
        <item x="8"/>
        <item x="9"/>
        <item x="10"/>
        <item x="11"/>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7">
        <item x="1"/>
        <item x="3"/>
        <item x="0"/>
        <item x="5"/>
        <item x="4"/>
        <item x="2"/>
        <item t="default"/>
      </items>
    </pivotField>
    <pivotField showAll="0">
      <items count="11">
        <item x="3"/>
        <item x="4"/>
        <item x="0"/>
        <item x="9"/>
        <item x="1"/>
        <item x="8"/>
        <item x="5"/>
        <item x="7"/>
        <item x="6"/>
        <item x="2"/>
        <item t="default"/>
      </items>
    </pivotField>
    <pivotField showAll="0"/>
    <pivotField showAll="0"/>
    <pivotField showAll="0"/>
    <pivotField showAll="0"/>
    <pivotField showAll="0"/>
    <pivotField showAll="0"/>
    <pivotField dataField="1" showAll="0"/>
  </pivotFields>
  <rowFields count="1">
    <field x="1"/>
  </rowFields>
  <rowItems count="11">
    <i>
      <x v="5"/>
    </i>
    <i>
      <x v="1"/>
    </i>
    <i>
      <x v="4"/>
    </i>
    <i>
      <x v="2"/>
    </i>
    <i>
      <x/>
    </i>
    <i>
      <x v="3"/>
    </i>
    <i>
      <x v="7"/>
    </i>
    <i>
      <x v="9"/>
    </i>
    <i>
      <x v="8"/>
    </i>
    <i>
      <x v="6"/>
    </i>
    <i t="grand">
      <x/>
    </i>
  </rowItems>
  <colItems count="1">
    <i/>
  </colItems>
  <dataFields count="1">
    <dataField name="Average of ROI(%)" fld="10" subtotal="average" baseField="1" baseItem="1" numFmtId="4"/>
  </dataFields>
  <formats count="2">
    <format dxfId="649">
      <pivotArea collapsedLevelsAreSubtotals="1" fieldPosition="0">
        <references count="1">
          <reference field="1" count="0"/>
        </references>
      </pivotArea>
    </format>
    <format dxfId="635">
      <pivotArea outline="0" fieldPosition="0">
        <references count="1">
          <reference field="4294967294" count="1">
            <x v="0"/>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E05F94-D60E-42BB-B485-6DFD29E8A146}" name="PivotTable14" cacheId="3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rugs.">
  <location ref="I1:J12" firstHeaderRow="1" firstDataRow="1" firstDataCol="1"/>
  <pivotFields count="11">
    <pivotField showAll="0">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showAll="0">
      <items count="7">
        <item x="1"/>
        <item x="3"/>
        <item x="0"/>
        <item x="5"/>
        <item x="4"/>
        <item x="2"/>
        <item t="default"/>
      </items>
    </pivotField>
    <pivotField axis="axisRow" showAll="0" sortType="descending">
      <items count="11">
        <item x="3"/>
        <item x="4"/>
        <item x="0"/>
        <item x="9"/>
        <item x="1"/>
        <item x="8"/>
        <item x="5"/>
        <item x="7"/>
        <item x="6"/>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avgSubtotal="1"/>
    <pivotField showAll="0"/>
    <pivotField showAll="0"/>
    <pivotField showAll="0"/>
    <pivotField showAll="0"/>
  </pivotFields>
  <rowFields count="1">
    <field x="3"/>
  </rowFields>
  <rowItems count="11">
    <i>
      <x v="9"/>
    </i>
    <i>
      <x v="2"/>
    </i>
    <i>
      <x v="4"/>
    </i>
    <i>
      <x/>
    </i>
    <i>
      <x v="6"/>
    </i>
    <i>
      <x v="5"/>
    </i>
    <i>
      <x v="1"/>
    </i>
    <i>
      <x v="8"/>
    </i>
    <i>
      <x v="3"/>
    </i>
    <i>
      <x v="7"/>
    </i>
    <i t="grand">
      <x/>
    </i>
  </rowItems>
  <colItems count="1">
    <i/>
  </colItems>
  <dataFields count="1">
    <dataField name="Sum of Monthly_Sales_USD" fld="6" baseField="0" baseItem="0" numFmtId="4"/>
  </dataFields>
  <formats count="3">
    <format dxfId="648">
      <pivotArea collapsedLevelsAreSubtotals="1" fieldPosition="0">
        <references count="1">
          <reference field="3" count="0"/>
        </references>
      </pivotArea>
    </format>
    <format dxfId="647">
      <pivotArea collapsedLevelsAreSubtotals="1" fieldPosition="0">
        <references count="1">
          <reference field="3" count="0"/>
        </references>
      </pivotArea>
    </format>
    <format dxfId="634">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194037-83DD-482C-8F9A-BEEC44CF5F04}" name="PivotTable12" cacheId="3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0:H42" firstHeaderRow="1" firstDataRow="2" firstDataCol="1"/>
  <pivotFields count="11">
    <pivotField showAll="0">
      <items count="13">
        <item x="0"/>
        <item x="1"/>
        <item x="2"/>
        <item x="3"/>
        <item x="4"/>
        <item x="5"/>
        <item x="6"/>
        <item x="7"/>
        <item x="8"/>
        <item x="9"/>
        <item x="10"/>
        <item x="11"/>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xis="axisCol" showAll="0">
      <items count="7">
        <item x="2"/>
        <item x="4"/>
        <item x="5"/>
        <item x="0"/>
        <item x="3"/>
        <item x="1"/>
        <item t="default"/>
      </items>
    </pivotField>
    <pivotField showAll="0">
      <items count="11">
        <item x="3"/>
        <item x="4"/>
        <item x="0"/>
        <item x="9"/>
        <item x="1"/>
        <item x="8"/>
        <item x="5"/>
        <item x="7"/>
        <item x="6"/>
        <item x="2"/>
        <item t="default"/>
      </items>
    </pivotField>
    <pivotField showAll="0"/>
    <pivotField showAll="0"/>
    <pivotField showAll="0"/>
    <pivotField showAll="0"/>
    <pivotField showAll="0"/>
    <pivotField dataField="1" showAll="0"/>
    <pivotField showAll="0"/>
  </pivotFields>
  <rowFields count="1">
    <field x="1"/>
  </rowFields>
  <rowItems count="11">
    <i>
      <x v="5"/>
    </i>
    <i>
      <x v="1"/>
    </i>
    <i>
      <x v="2"/>
    </i>
    <i>
      <x v="4"/>
    </i>
    <i>
      <x/>
    </i>
    <i>
      <x v="7"/>
    </i>
    <i>
      <x v="3"/>
    </i>
    <i>
      <x v="8"/>
    </i>
    <i>
      <x v="9"/>
    </i>
    <i>
      <x v="6"/>
    </i>
    <i t="grand">
      <x/>
    </i>
  </rowItems>
  <colFields count="1">
    <field x="2"/>
  </colFields>
  <colItems count="7">
    <i>
      <x/>
    </i>
    <i>
      <x v="1"/>
    </i>
    <i>
      <x v="2"/>
    </i>
    <i>
      <x v="3"/>
    </i>
    <i>
      <x v="4"/>
    </i>
    <i>
      <x v="5"/>
    </i>
    <i t="grand">
      <x/>
    </i>
  </colItems>
  <dataFields count="1">
    <dataField name="Sum of total gain" fld="9" baseField="0" baseItem="0" numFmtId="4"/>
  </dataFields>
  <formats count="3">
    <format dxfId="642">
      <pivotArea collapsedLevelsAreSubtotals="1" fieldPosition="0">
        <references count="1">
          <reference field="1" count="0"/>
        </references>
      </pivotArea>
    </format>
    <format dxfId="641">
      <pivotArea collapsedLevelsAreSubtotals="1" fieldPosition="0">
        <references count="1">
          <reference field="1" count="0"/>
        </references>
      </pivotArea>
    </format>
    <format dxfId="631">
      <pivotArea outline="0" fieldPosition="0">
        <references count="1">
          <reference field="4294967294" count="1">
            <x v="0"/>
          </reference>
        </references>
      </pivotArea>
    </format>
  </formats>
  <chartFormats count="6">
    <chartFormat chart="3" format="3" series="1">
      <pivotArea type="data" outline="0" fieldPosition="0">
        <references count="2">
          <reference field="4294967294" count="1" selected="0">
            <x v="0"/>
          </reference>
          <reference field="2" count="1" selected="0">
            <x v="0"/>
          </reference>
        </references>
      </pivotArea>
    </chartFormat>
    <chartFormat chart="3" format="4" series="1">
      <pivotArea type="data" outline="0" fieldPosition="0">
        <references count="2">
          <reference field="4294967294" count="1" selected="0">
            <x v="0"/>
          </reference>
          <reference field="2" count="1" selected="0">
            <x v="1"/>
          </reference>
        </references>
      </pivotArea>
    </chartFormat>
    <chartFormat chart="3" format="5"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3"/>
          </reference>
        </references>
      </pivotArea>
    </chartFormat>
    <chartFormat chart="3" format="7" series="1">
      <pivotArea type="data" outline="0" fieldPosition="0">
        <references count="2">
          <reference field="4294967294" count="1" selected="0">
            <x v="0"/>
          </reference>
          <reference field="2" count="1" selected="0">
            <x v="4"/>
          </reference>
        </references>
      </pivotArea>
    </chartFormat>
    <chartFormat chart="3" format="8"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7A6A10-717F-40CF-854D-FE885299FF9C}" name="PivotTable8" cacheId="3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B26" firstHeaderRow="1" firstDataRow="1" firstDataCol="1"/>
  <pivotFields count="11">
    <pivotField showAll="0">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axis="axisRow" showAll="0" sortType="descending">
      <items count="7">
        <item x="2"/>
        <item x="4"/>
        <item x="5"/>
        <item x="0"/>
        <item x="3"/>
        <item x="1"/>
        <item t="default"/>
      </items>
      <autoSortScope>
        <pivotArea dataOnly="0" outline="0" fieldPosition="0">
          <references count="1">
            <reference field="4294967294" count="1" selected="0">
              <x v="0"/>
            </reference>
          </references>
        </pivotArea>
      </autoSortScope>
    </pivotField>
    <pivotField showAll="0">
      <items count="11">
        <item x="3"/>
        <item x="4"/>
        <item x="0"/>
        <item x="9"/>
        <item x="1"/>
        <item x="8"/>
        <item x="5"/>
        <item x="7"/>
        <item x="6"/>
        <item x="2"/>
        <item t="default"/>
      </items>
    </pivotField>
    <pivotField showAll="0"/>
    <pivotField showAll="0"/>
    <pivotField dataField="1" showAll="0"/>
    <pivotField showAll="0"/>
    <pivotField showAll="0"/>
    <pivotField showAll="0"/>
    <pivotField showAll="0"/>
  </pivotFields>
  <rowFields count="1">
    <field x="2"/>
  </rowFields>
  <rowItems count="7">
    <i>
      <x v="3"/>
    </i>
    <i>
      <x v="5"/>
    </i>
    <i>
      <x v="4"/>
    </i>
    <i>
      <x/>
    </i>
    <i>
      <x v="2"/>
    </i>
    <i>
      <x v="1"/>
    </i>
    <i t="grand">
      <x/>
    </i>
  </rowItems>
  <colItems count="1">
    <i/>
  </colItems>
  <dataFields count="1">
    <dataField name="Sum of Monthly_Sales_USD" fld="6" baseField="0" baseItem="0" numFmtId="4"/>
  </dataFields>
  <formats count="3">
    <format dxfId="651">
      <pivotArea dataOnly="0" labelOnly="1" outline="0" fieldPosition="0">
        <references count="1">
          <reference field="4294967294" count="1">
            <x v="0"/>
          </reference>
        </references>
      </pivotArea>
    </format>
    <format dxfId="644">
      <pivotArea collapsedLevelsAreSubtotals="1" fieldPosition="0">
        <references count="1">
          <reference field="2" count="0"/>
        </references>
      </pivotArea>
    </format>
    <format dxfId="633">
      <pivotArea outline="0" fieldPosition="0">
        <references count="1">
          <reference field="4294967294" count="1">
            <x v="0"/>
          </reference>
        </references>
      </pivotArea>
    </format>
  </format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3"/>
          </reference>
        </references>
      </pivotArea>
    </chartFormat>
    <chartFormat chart="3" format="10">
      <pivotArea type="data" outline="0" fieldPosition="0">
        <references count="2">
          <reference field="4294967294" count="1" selected="0">
            <x v="0"/>
          </reference>
          <reference field="2" count="1" selected="0">
            <x v="5"/>
          </reference>
        </references>
      </pivotArea>
    </chartFormat>
    <chartFormat chart="3" format="11">
      <pivotArea type="data" outline="0" fieldPosition="0">
        <references count="2">
          <reference field="4294967294" count="1" selected="0">
            <x v="0"/>
          </reference>
          <reference field="2" count="1" selected="0">
            <x v="4"/>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4831F5-3425-4F6B-A741-26F601024282}" name="PivotTable6" cacheId="3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rep.">
  <location ref="F2:G13" firstHeaderRow="1" firstDataRow="1" firstDataCol="1"/>
  <pivotFields count="11">
    <pivotField showAll="0">
      <items count="13">
        <item x="0"/>
        <item x="1"/>
        <item x="2"/>
        <item x="3"/>
        <item x="4"/>
        <item x="5"/>
        <item x="6"/>
        <item x="7"/>
        <item x="8"/>
        <item x="9"/>
        <item x="10"/>
        <item x="11"/>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7">
        <item x="1"/>
        <item x="3"/>
        <item x="0"/>
        <item x="5"/>
        <item x="4"/>
        <item x="2"/>
        <item t="default"/>
      </items>
    </pivotField>
    <pivotField showAll="0">
      <items count="11">
        <item x="3"/>
        <item x="4"/>
        <item x="0"/>
        <item x="9"/>
        <item x="1"/>
        <item x="8"/>
        <item x="5"/>
        <item x="7"/>
        <item x="6"/>
        <item x="2"/>
        <item t="default"/>
      </items>
    </pivotField>
    <pivotField showAll="0"/>
    <pivotField showAll="0"/>
    <pivotField showAll="0"/>
    <pivotField showAll="0"/>
    <pivotField showAll="0"/>
    <pivotField dataField="1" showAll="0"/>
    <pivotField showAll="0"/>
  </pivotFields>
  <rowFields count="1">
    <field x="1"/>
  </rowFields>
  <rowItems count="11">
    <i>
      <x v="5"/>
    </i>
    <i>
      <x v="1"/>
    </i>
    <i>
      <x v="2"/>
    </i>
    <i>
      <x v="4"/>
    </i>
    <i>
      <x/>
    </i>
    <i>
      <x v="7"/>
    </i>
    <i>
      <x v="3"/>
    </i>
    <i>
      <x v="8"/>
    </i>
    <i>
      <x v="9"/>
    </i>
    <i>
      <x v="6"/>
    </i>
    <i t="grand">
      <x/>
    </i>
  </rowItems>
  <colItems count="1">
    <i/>
  </colItems>
  <dataFields count="1">
    <dataField name="Sum of total gain" fld="9" baseField="0" baseItem="0" numFmtId="4"/>
  </dataFields>
  <formats count="3">
    <format dxfId="650">
      <pivotArea collapsedLevelsAreSubtotals="1" fieldPosition="0">
        <references count="1">
          <reference field="1" count="0"/>
        </references>
      </pivotArea>
    </format>
    <format dxfId="646">
      <pivotArea collapsedLevelsAreSubtotals="1" fieldPosition="0">
        <references count="1">
          <reference field="1" count="0"/>
        </references>
      </pivotArea>
    </format>
    <format dxfId="636">
      <pivotArea outline="0" fieldPosition="0">
        <references count="1">
          <reference field="4294967294" count="1">
            <x v="0"/>
          </reference>
        </references>
      </pivotArea>
    </format>
  </formats>
  <chartFormats count="4">
    <chartFormat chart="3" format="3"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4CA796-BD2B-4270-92A8-99FF7658E9DC}" name="PivotTable3" cacheId="3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1:D14" firstHeaderRow="0" firstDataRow="1" firstDataCol="1"/>
  <pivotFields count="11">
    <pivotField axis="axisRow" showAll="0" sortType="ascending">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showAll="0">
      <items count="7">
        <item x="1"/>
        <item x="3"/>
        <item x="0"/>
        <item x="5"/>
        <item x="4"/>
        <item x="2"/>
        <item t="default"/>
      </items>
    </pivotField>
    <pivotField showAll="0">
      <items count="11">
        <item x="3"/>
        <item x="4"/>
        <item x="0"/>
        <item x="9"/>
        <item x="1"/>
        <item x="8"/>
        <item x="5"/>
        <item x="7"/>
        <item x="6"/>
        <item x="2"/>
        <item t="default"/>
      </items>
    </pivotField>
    <pivotField showAll="0"/>
    <pivotField showAll="0"/>
    <pivotField dataField="1" showAll="0"/>
    <pivotField dataField="1" showAll="0"/>
    <pivotField showAll="0"/>
    <pivotField dataField="1" showAll="0"/>
    <pivotField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Average of total gain" fld="9" subtotal="average" baseField="0" baseItem="0" numFmtId="4"/>
    <dataField name="Sum of Marketing_Spend_USD" fld="7" baseField="0" baseItem="0" numFmtId="4"/>
    <dataField name="Sum of Monthly_Sales_USD" fld="6" baseField="0" baseItem="0" numFmtId="4"/>
  </dataFields>
  <formats count="5">
    <format dxfId="645">
      <pivotArea collapsedLevelsAreSubtotals="1" fieldPosition="0">
        <references count="1">
          <reference field="0" count="0"/>
        </references>
      </pivotArea>
    </format>
    <format dxfId="640">
      <pivotArea outline="0" fieldPosition="0">
        <references count="1">
          <reference field="4294967294" count="1">
            <x v="0"/>
          </reference>
        </references>
      </pivotArea>
    </format>
    <format dxfId="639">
      <pivotArea collapsedLevelsAreSubtotals="1" fieldPosition="0">
        <references count="2">
          <reference field="4294967294" count="1" selected="0">
            <x v="1"/>
          </reference>
          <reference field="0" count="0"/>
        </references>
      </pivotArea>
    </format>
    <format dxfId="638">
      <pivotArea outline="0" fieldPosition="0">
        <references count="1">
          <reference field="4294967294" count="1">
            <x v="1"/>
          </reference>
        </references>
      </pivotArea>
    </format>
    <format dxfId="637">
      <pivotArea outline="0" fieldPosition="0">
        <references count="1">
          <reference field="4294967294" count="1">
            <x v="2"/>
          </reference>
        </references>
      </pivotArea>
    </format>
  </formats>
  <chartFormats count="9">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 chart="8" format="17" series="1">
      <pivotArea type="data" outline="0" fieldPosition="0">
        <references count="1">
          <reference field="4294967294"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15CDFC4-B510-4E20-BDD5-2381B9E758AD}" sourceName="Month">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_ID" xr10:uid="{1603B305-5B5D-4DB0-858A-EDE786E1EB9E}" sourceName="Rep_ID">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10">
        <i x="0" s="1"/>
        <i x="1" s="1"/>
        <i x="2" s="1"/>
        <i x="3" s="1"/>
        <i x="4" s="1"/>
        <i x="5" s="1"/>
        <i x="6" s="1"/>
        <i x="7"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154FE9-026B-497F-9E05-4A4D48D0B96F}" sourceName="Region">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6">
        <i x="1" s="1"/>
        <i x="3" s="1"/>
        <i x="0" s="1"/>
        <i x="5"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ug_Name" xr10:uid="{360EBD50-70C6-486A-9269-052CF06BB7DC}" sourceName="Drug_Name">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10">
        <i x="3" s="1"/>
        <i x="4" s="1"/>
        <i x="0" s="1"/>
        <i x="9" s="1"/>
        <i x="1" s="1"/>
        <i x="8" s="1"/>
        <i x="5" s="1"/>
        <i x="7"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BBC88E3-0DF1-4583-83C0-675B635D1106}" cache="Slicer_Month" caption="Month" columnCount="2" style="SlicerStyleLight6" rowHeight="230716"/>
  <slicer name="Rep_ID" xr10:uid="{7CB5582D-CE58-4C93-B12C-E84400B7A7A3}" cache="Slicer_Rep_ID" caption="Rep_ID" columnCount="2" style="SlicerStyleLight6" rowHeight="230716"/>
  <slicer name="Region" xr10:uid="{B1AA9CFC-C4B6-411C-A4A8-6E47EB355BDA}" cache="Slicer_Region" caption="Region" style="SlicerStyleLight6" rowHeight="230716"/>
  <slicer name="Drug_Name" xr10:uid="{3DF1D697-3D72-4C1A-8A19-CBEC8931EB87}" cache="Slicer_Drug_Name" caption="Drug_Name" columnCount="3"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A5887C-18B7-409B-9FA6-943B0854AEB5}" name="sales_tbl" displayName="sales_tbl" ref="A1:K121" totalsRowShown="0" headerRowDxfId="660">
  <autoFilter ref="A1:K121" xr:uid="{49A5887C-18B7-409B-9FA6-943B0854AEB5}"/>
  <tableColumns count="11">
    <tableColumn id="1" xr3:uid="{32BC589E-4FA7-4D8B-8ACD-287A8C13ED66}" name="Month" dataDxfId="659"/>
    <tableColumn id="2" xr3:uid="{6F11D106-E260-4EE0-80F4-33AF642B6944}" name="Rep_ID"/>
    <tableColumn id="3" xr3:uid="{E2A71E4C-99EB-423E-94B9-9581487D7674}" name="Region"/>
    <tableColumn id="4" xr3:uid="{B838D6BA-EC11-48AD-83F2-86368DAAE8A9}" name="Drug_Name"/>
    <tableColumn id="5" xr3:uid="{E8EA0446-33B6-4817-B037-7EDD12ECBB80}" name="Doctor_Visits" dataDxfId="652"/>
    <tableColumn id="6" xr3:uid="{B08089BC-74CC-467D-82CB-F76962F9BE2A}" name="Prescriptions_Generated" dataDxfId="653"/>
    <tableColumn id="7" xr3:uid="{1E29E1A5-63BD-4E8A-B827-49D059061B05}" name="Monthly_Sales_USD" dataDxfId="654"/>
    <tableColumn id="9" xr3:uid="{5BE5BAF2-51D0-49CA-922E-7D4913B92EC6}" name="Marketing_Spend_USD" dataDxfId="655"/>
    <tableColumn id="10" xr3:uid="{148EC350-947A-4DE6-9219-F0D4E6DBDD0D}" name="Product_Knowledge_Score" dataDxfId="656"/>
    <tableColumn id="13" xr3:uid="{D89E4221-D806-4643-9F1F-5D4896861430}" name="total gain" dataDxfId="657">
      <calculatedColumnFormula>sales_tbl[[#This Row],[Monthly_Sales_USD]]-sales_tbl[[#This Row],[Marketing_Spend_USD]]</calculatedColumnFormula>
    </tableColumn>
    <tableColumn id="11" xr3:uid="{95F38003-FBC3-4B21-879B-96613B11EFDE}" name="ROI(%)" dataDxfId="658">
      <calculatedColumnFormula>G2/H2*100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1"/>
  <sheetViews>
    <sheetView workbookViewId="0">
      <selection activeCell="M3" sqref="M3"/>
    </sheetView>
  </sheetViews>
  <sheetFormatPr defaultColWidth="14.4140625" defaultRowHeight="15" customHeight="1" x14ac:dyDescent="0.3"/>
  <cols>
    <col min="1" max="1" width="10.1640625" style="4" bestFit="1" customWidth="1"/>
    <col min="2" max="2" width="10.4140625" bestFit="1" customWidth="1"/>
    <col min="3" max="3" width="10.08203125" bestFit="1" customWidth="1"/>
    <col min="4" max="4" width="14" bestFit="1" customWidth="1"/>
    <col min="5" max="5" width="15.1640625" style="11" bestFit="1" customWidth="1"/>
    <col min="6" max="6" width="24.1640625" style="11" bestFit="1" customWidth="1"/>
    <col min="7" max="7" width="20.33203125" style="11" bestFit="1" customWidth="1"/>
    <col min="8" max="8" width="22.75" style="11" bestFit="1" customWidth="1"/>
    <col min="9" max="9" width="25.6640625" style="11" bestFit="1" customWidth="1"/>
    <col min="10" max="10" width="18.33203125" style="11" customWidth="1"/>
    <col min="11" max="11" width="11.75" style="11" bestFit="1" customWidth="1"/>
    <col min="12" max="12" width="16.4140625" bestFit="1" customWidth="1"/>
  </cols>
  <sheetData>
    <row r="1" spans="1:14" ht="14.5" x14ac:dyDescent="0.3">
      <c r="A1" s="3" t="s">
        <v>0</v>
      </c>
      <c r="B1" s="1" t="s">
        <v>1</v>
      </c>
      <c r="C1" s="1" t="s">
        <v>2</v>
      </c>
      <c r="D1" s="1" t="s">
        <v>3</v>
      </c>
      <c r="E1" s="13" t="s">
        <v>4</v>
      </c>
      <c r="F1" s="13" t="s">
        <v>5</v>
      </c>
      <c r="G1" s="13" t="s">
        <v>6</v>
      </c>
      <c r="H1" s="13" t="s">
        <v>7</v>
      </c>
      <c r="I1" s="13" t="s">
        <v>8</v>
      </c>
      <c r="J1" s="12" t="s">
        <v>57</v>
      </c>
      <c r="K1" s="10" t="s">
        <v>56</v>
      </c>
      <c r="M1" s="2" t="s">
        <v>55</v>
      </c>
      <c r="N1" t="s">
        <v>53</v>
      </c>
    </row>
    <row r="2" spans="1:14" ht="14" x14ac:dyDescent="0.3">
      <c r="A2" s="4" t="s">
        <v>9</v>
      </c>
      <c r="B2" t="s">
        <v>10</v>
      </c>
      <c r="C2" t="s">
        <v>11</v>
      </c>
      <c r="D2" t="s">
        <v>12</v>
      </c>
      <c r="E2" s="11">
        <v>71</v>
      </c>
      <c r="F2" s="11">
        <v>62</v>
      </c>
      <c r="G2" s="11">
        <v>1268.56</v>
      </c>
      <c r="H2" s="11">
        <v>500.59</v>
      </c>
      <c r="I2" s="11">
        <v>8</v>
      </c>
      <c r="J2" s="11">
        <f>sales_tbl[[#This Row],[Monthly_Sales_USD]]-sales_tbl[[#This Row],[Marketing_Spend_USD]]</f>
        <v>767.97</v>
      </c>
      <c r="K2" s="11">
        <f t="shared" ref="K2:K33" si="0">G2/H2*100</f>
        <v>253.41297269222318</v>
      </c>
      <c r="M2" s="2" t="s">
        <v>47</v>
      </c>
      <c r="N2" t="s">
        <v>54</v>
      </c>
    </row>
    <row r="3" spans="1:14" ht="14" x14ac:dyDescent="0.3">
      <c r="A3" s="4" t="s">
        <v>9</v>
      </c>
      <c r="B3" t="s">
        <v>13</v>
      </c>
      <c r="C3" t="s">
        <v>14</v>
      </c>
      <c r="D3" t="s">
        <v>15</v>
      </c>
      <c r="E3" s="11">
        <v>94</v>
      </c>
      <c r="F3" s="11">
        <v>59</v>
      </c>
      <c r="G3" s="11">
        <v>2229.08</v>
      </c>
      <c r="H3" s="11">
        <v>633.82000000000005</v>
      </c>
      <c r="I3" s="11">
        <v>5.7</v>
      </c>
      <c r="J3" s="11">
        <f>sales_tbl[[#This Row],[Monthly_Sales_USD]]-sales_tbl[[#This Row],[Marketing_Spend_USD]]</f>
        <v>1595.2599999999998</v>
      </c>
      <c r="K3" s="11">
        <f t="shared" si="0"/>
        <v>351.68975418888641</v>
      </c>
    </row>
    <row r="4" spans="1:14" ht="14" x14ac:dyDescent="0.3">
      <c r="A4" s="4" t="s">
        <v>9</v>
      </c>
      <c r="B4" t="s">
        <v>16</v>
      </c>
      <c r="C4" t="s">
        <v>17</v>
      </c>
      <c r="D4" t="s">
        <v>12</v>
      </c>
      <c r="E4" s="11">
        <v>72</v>
      </c>
      <c r="F4" s="11">
        <v>63</v>
      </c>
      <c r="G4" s="11">
        <v>1345.92</v>
      </c>
      <c r="H4" s="11">
        <v>1282.18</v>
      </c>
      <c r="I4" s="11">
        <v>6.1</v>
      </c>
      <c r="J4" s="11">
        <f>sales_tbl[[#This Row],[Monthly_Sales_USD]]-sales_tbl[[#This Row],[Marketing_Spend_USD]]</f>
        <v>63.740000000000009</v>
      </c>
      <c r="K4" s="11">
        <f t="shared" si="0"/>
        <v>104.9712208894227</v>
      </c>
    </row>
    <row r="5" spans="1:14" ht="14" x14ac:dyDescent="0.3">
      <c r="A5" s="4" t="s">
        <v>9</v>
      </c>
      <c r="B5" t="s">
        <v>18</v>
      </c>
      <c r="C5" t="s">
        <v>11</v>
      </c>
      <c r="D5" t="s">
        <v>19</v>
      </c>
      <c r="E5" s="11">
        <v>40</v>
      </c>
      <c r="F5" s="11">
        <v>28</v>
      </c>
      <c r="G5" s="11">
        <v>442.6</v>
      </c>
      <c r="H5" s="11">
        <v>995.15</v>
      </c>
      <c r="I5" s="11">
        <v>5</v>
      </c>
      <c r="J5" s="11">
        <f>sales_tbl[[#This Row],[Monthly_Sales_USD]]-sales_tbl[[#This Row],[Marketing_Spend_USD]]</f>
        <v>-552.54999999999995</v>
      </c>
      <c r="K5" s="11">
        <f t="shared" si="0"/>
        <v>44.475707179822138</v>
      </c>
    </row>
    <row r="6" spans="1:14" ht="14" x14ac:dyDescent="0.3">
      <c r="A6" s="4" t="s">
        <v>9</v>
      </c>
      <c r="B6" t="s">
        <v>20</v>
      </c>
      <c r="C6" t="s">
        <v>11</v>
      </c>
      <c r="D6" t="s">
        <v>21</v>
      </c>
      <c r="E6" s="11">
        <v>78</v>
      </c>
      <c r="F6" s="11">
        <v>46</v>
      </c>
      <c r="G6" s="11">
        <v>1064.76</v>
      </c>
      <c r="H6" s="11">
        <v>260.67</v>
      </c>
      <c r="I6" s="11">
        <v>9.9</v>
      </c>
      <c r="J6" s="11">
        <f>sales_tbl[[#This Row],[Monthly_Sales_USD]]-sales_tbl[[#This Row],[Marketing_Spend_USD]]</f>
        <v>804.08999999999992</v>
      </c>
      <c r="K6" s="11">
        <f t="shared" si="0"/>
        <v>408.47047991713657</v>
      </c>
      <c r="L6" s="2"/>
    </row>
    <row r="7" spans="1:14" ht="14" x14ac:dyDescent="0.3">
      <c r="A7" s="4" t="s">
        <v>9</v>
      </c>
      <c r="B7" t="s">
        <v>22</v>
      </c>
      <c r="C7" t="s">
        <v>23</v>
      </c>
      <c r="D7" t="s">
        <v>15</v>
      </c>
      <c r="E7" s="11">
        <v>81</v>
      </c>
      <c r="F7" s="11">
        <v>64</v>
      </c>
      <c r="G7" s="11">
        <v>2287.0100000000002</v>
      </c>
      <c r="H7" s="11">
        <v>459.58</v>
      </c>
      <c r="I7" s="11">
        <v>7.6</v>
      </c>
      <c r="J7" s="11">
        <f>sales_tbl[[#This Row],[Monthly_Sales_USD]]-sales_tbl[[#This Row],[Marketing_Spend_USD]]</f>
        <v>1827.4300000000003</v>
      </c>
      <c r="K7" s="11">
        <f t="shared" si="0"/>
        <v>497.63044518908578</v>
      </c>
    </row>
    <row r="8" spans="1:14" ht="14" x14ac:dyDescent="0.3">
      <c r="A8" s="4" t="s">
        <v>9</v>
      </c>
      <c r="B8" t="s">
        <v>24</v>
      </c>
      <c r="C8" t="s">
        <v>14</v>
      </c>
      <c r="D8" t="s">
        <v>19</v>
      </c>
      <c r="E8" s="11">
        <v>22</v>
      </c>
      <c r="F8" s="11">
        <v>18</v>
      </c>
      <c r="G8" s="11">
        <v>278.36</v>
      </c>
      <c r="H8" s="11">
        <v>1084.4000000000001</v>
      </c>
      <c r="I8" s="11">
        <v>7.3</v>
      </c>
      <c r="J8" s="11">
        <f>sales_tbl[[#This Row],[Monthly_Sales_USD]]-sales_tbl[[#This Row],[Marketing_Spend_USD]]</f>
        <v>-806.04000000000008</v>
      </c>
      <c r="K8" s="11">
        <f t="shared" si="0"/>
        <v>25.669494651420138</v>
      </c>
    </row>
    <row r="9" spans="1:14" ht="14" x14ac:dyDescent="0.3">
      <c r="A9" s="4" t="s">
        <v>9</v>
      </c>
      <c r="B9" t="s">
        <v>25</v>
      </c>
      <c r="C9" t="s">
        <v>26</v>
      </c>
      <c r="D9" t="s">
        <v>19</v>
      </c>
      <c r="E9" s="11">
        <v>79</v>
      </c>
      <c r="F9" s="11">
        <v>53</v>
      </c>
      <c r="G9" s="11">
        <v>1223.31</v>
      </c>
      <c r="H9" s="11">
        <v>701.04</v>
      </c>
      <c r="I9" s="11">
        <v>5.0999999999999996</v>
      </c>
      <c r="J9" s="11">
        <f>sales_tbl[[#This Row],[Monthly_Sales_USD]]-sales_tbl[[#This Row],[Marketing_Spend_USD]]</f>
        <v>522.27</v>
      </c>
      <c r="K9" s="11">
        <f t="shared" si="0"/>
        <v>174.49931530297843</v>
      </c>
    </row>
    <row r="10" spans="1:14" ht="14" x14ac:dyDescent="0.3">
      <c r="A10" s="4" t="s">
        <v>9</v>
      </c>
      <c r="B10" t="s">
        <v>27</v>
      </c>
      <c r="C10" t="s">
        <v>28</v>
      </c>
      <c r="D10" t="s">
        <v>29</v>
      </c>
      <c r="E10" s="11">
        <v>79</v>
      </c>
      <c r="F10" s="11">
        <v>36</v>
      </c>
      <c r="G10" s="11">
        <v>1685.74</v>
      </c>
      <c r="H10" s="11">
        <v>843.73</v>
      </c>
      <c r="I10" s="11">
        <v>5.2</v>
      </c>
      <c r="J10" s="11">
        <f>sales_tbl[[#This Row],[Monthly_Sales_USD]]-sales_tbl[[#This Row],[Marketing_Spend_USD]]</f>
        <v>842.01</v>
      </c>
      <c r="K10" s="11">
        <f t="shared" si="0"/>
        <v>199.79614331598972</v>
      </c>
    </row>
    <row r="11" spans="1:14" ht="14" x14ac:dyDescent="0.3">
      <c r="A11" s="4" t="s">
        <v>9</v>
      </c>
      <c r="B11" t="s">
        <v>30</v>
      </c>
      <c r="C11" t="s">
        <v>14</v>
      </c>
      <c r="D11" t="s">
        <v>21</v>
      </c>
      <c r="E11" s="11">
        <v>55</v>
      </c>
      <c r="F11" s="11">
        <v>27</v>
      </c>
      <c r="G11" s="11">
        <v>601.5</v>
      </c>
      <c r="H11" s="11">
        <v>1181.97</v>
      </c>
      <c r="I11" s="11">
        <v>7.1</v>
      </c>
      <c r="J11" s="11">
        <f>sales_tbl[[#This Row],[Monthly_Sales_USD]]-sales_tbl[[#This Row],[Marketing_Spend_USD]]</f>
        <v>-580.47</v>
      </c>
      <c r="K11" s="11">
        <f t="shared" si="0"/>
        <v>50.889616487728119</v>
      </c>
    </row>
    <row r="12" spans="1:14" ht="14" x14ac:dyDescent="0.3">
      <c r="A12" s="4" t="s">
        <v>31</v>
      </c>
      <c r="B12" t="s">
        <v>10</v>
      </c>
      <c r="C12" t="s">
        <v>28</v>
      </c>
      <c r="D12" t="s">
        <v>32</v>
      </c>
      <c r="E12" s="11">
        <v>23</v>
      </c>
      <c r="F12" s="11">
        <v>11</v>
      </c>
      <c r="G12" s="11">
        <v>526.71</v>
      </c>
      <c r="H12" s="11">
        <v>1460.46</v>
      </c>
      <c r="I12" s="11">
        <v>8.9</v>
      </c>
      <c r="J12" s="11">
        <f>sales_tbl[[#This Row],[Monthly_Sales_USD]]-sales_tbl[[#This Row],[Marketing_Spend_USD]]</f>
        <v>-933.75</v>
      </c>
      <c r="K12" s="11">
        <f t="shared" si="0"/>
        <v>36.064664557742084</v>
      </c>
    </row>
    <row r="13" spans="1:14" ht="14" x14ac:dyDescent="0.3">
      <c r="A13" s="4" t="s">
        <v>31</v>
      </c>
      <c r="B13" t="s">
        <v>13</v>
      </c>
      <c r="C13" t="s">
        <v>11</v>
      </c>
      <c r="D13" t="s">
        <v>32</v>
      </c>
      <c r="E13" s="11">
        <v>81</v>
      </c>
      <c r="F13" s="11">
        <v>69</v>
      </c>
      <c r="G13" s="11">
        <v>2412.62</v>
      </c>
      <c r="H13" s="11">
        <v>1145.45</v>
      </c>
      <c r="I13" s="11">
        <v>6.6</v>
      </c>
      <c r="J13" s="11">
        <f>sales_tbl[[#This Row],[Monthly_Sales_USD]]-sales_tbl[[#This Row],[Marketing_Spend_USD]]</f>
        <v>1267.1699999999998</v>
      </c>
      <c r="K13" s="11">
        <f t="shared" si="0"/>
        <v>210.62639137456893</v>
      </c>
    </row>
    <row r="14" spans="1:14" ht="14" x14ac:dyDescent="0.3">
      <c r="A14" s="4" t="s">
        <v>31</v>
      </c>
      <c r="B14" t="s">
        <v>16</v>
      </c>
      <c r="C14" t="s">
        <v>28</v>
      </c>
      <c r="D14" t="s">
        <v>12</v>
      </c>
      <c r="E14" s="11">
        <v>81</v>
      </c>
      <c r="F14" s="11">
        <v>45</v>
      </c>
      <c r="G14" s="11">
        <v>1980.26</v>
      </c>
      <c r="H14" s="11">
        <v>705.28</v>
      </c>
      <c r="I14" s="11">
        <v>6.4</v>
      </c>
      <c r="J14" s="11">
        <f>sales_tbl[[#This Row],[Monthly_Sales_USD]]-sales_tbl[[#This Row],[Marketing_Spend_USD]]</f>
        <v>1274.98</v>
      </c>
      <c r="K14" s="11">
        <f t="shared" si="0"/>
        <v>280.77642921960074</v>
      </c>
    </row>
    <row r="15" spans="1:14" ht="14" x14ac:dyDescent="0.3">
      <c r="A15" s="4" t="s">
        <v>31</v>
      </c>
      <c r="B15" t="s">
        <v>18</v>
      </c>
      <c r="C15" t="s">
        <v>28</v>
      </c>
      <c r="D15" t="s">
        <v>29</v>
      </c>
      <c r="E15" s="11">
        <v>45</v>
      </c>
      <c r="F15" s="11">
        <v>39</v>
      </c>
      <c r="G15" s="11">
        <v>1000</v>
      </c>
      <c r="H15" s="11">
        <v>989.14</v>
      </c>
      <c r="I15" s="11">
        <v>6.4</v>
      </c>
      <c r="J15" s="11">
        <f>sales_tbl[[#This Row],[Monthly_Sales_USD]]-sales_tbl[[#This Row],[Marketing_Spend_USD]]</f>
        <v>10.860000000000014</v>
      </c>
      <c r="K15" s="11">
        <f t="shared" si="0"/>
        <v>101.09792344865237</v>
      </c>
    </row>
    <row r="16" spans="1:14" ht="14" x14ac:dyDescent="0.3">
      <c r="A16" s="4" t="s">
        <v>31</v>
      </c>
      <c r="B16" t="s">
        <v>20</v>
      </c>
      <c r="C16" t="s">
        <v>23</v>
      </c>
      <c r="D16" t="s">
        <v>33</v>
      </c>
      <c r="E16" s="11">
        <v>64</v>
      </c>
      <c r="F16" s="11">
        <v>27</v>
      </c>
      <c r="G16" s="11">
        <v>592.79</v>
      </c>
      <c r="H16" s="11">
        <v>1482.95</v>
      </c>
      <c r="I16" s="11">
        <v>8.9</v>
      </c>
      <c r="J16" s="11">
        <f>sales_tbl[[#This Row],[Monthly_Sales_USD]]-sales_tbl[[#This Row],[Marketing_Spend_USD]]</f>
        <v>-890.16000000000008</v>
      </c>
      <c r="K16" s="11">
        <f t="shared" si="0"/>
        <v>39.973701068815529</v>
      </c>
    </row>
    <row r="17" spans="1:11" ht="14" x14ac:dyDescent="0.3">
      <c r="A17" s="4" t="s">
        <v>31</v>
      </c>
      <c r="B17" t="s">
        <v>22</v>
      </c>
      <c r="C17" t="s">
        <v>11</v>
      </c>
      <c r="D17" t="s">
        <v>34</v>
      </c>
      <c r="E17" s="11">
        <v>82</v>
      </c>
      <c r="F17" s="11">
        <v>66</v>
      </c>
      <c r="G17" s="11">
        <v>2771.63</v>
      </c>
      <c r="H17" s="11">
        <v>1118.9100000000001</v>
      </c>
      <c r="I17" s="11">
        <v>8.6</v>
      </c>
      <c r="J17" s="11">
        <f>sales_tbl[[#This Row],[Monthly_Sales_USD]]-sales_tbl[[#This Row],[Marketing_Spend_USD]]</f>
        <v>1652.72</v>
      </c>
      <c r="K17" s="11">
        <f t="shared" si="0"/>
        <v>247.70803728628752</v>
      </c>
    </row>
    <row r="18" spans="1:11" ht="14" x14ac:dyDescent="0.3">
      <c r="A18" s="4" t="s">
        <v>31</v>
      </c>
      <c r="B18" t="s">
        <v>24</v>
      </c>
      <c r="C18" t="s">
        <v>28</v>
      </c>
      <c r="D18" t="s">
        <v>29</v>
      </c>
      <c r="E18" s="11">
        <v>24</v>
      </c>
      <c r="F18" s="11">
        <v>20</v>
      </c>
      <c r="G18" s="11">
        <v>895.03</v>
      </c>
      <c r="H18" s="11">
        <v>1046.4000000000001</v>
      </c>
      <c r="I18" s="11">
        <v>9.6</v>
      </c>
      <c r="J18" s="11">
        <f>sales_tbl[[#This Row],[Monthly_Sales_USD]]-sales_tbl[[#This Row],[Marketing_Spend_USD]]</f>
        <v>-151.37000000000012</v>
      </c>
      <c r="K18" s="11">
        <f t="shared" si="0"/>
        <v>85.534212538226285</v>
      </c>
    </row>
    <row r="19" spans="1:11" ht="14" x14ac:dyDescent="0.3">
      <c r="A19" s="4" t="s">
        <v>31</v>
      </c>
      <c r="B19" t="s">
        <v>25</v>
      </c>
      <c r="C19" t="s">
        <v>11</v>
      </c>
      <c r="D19" t="s">
        <v>12</v>
      </c>
      <c r="E19" s="11">
        <v>31</v>
      </c>
      <c r="F19" s="11">
        <v>17</v>
      </c>
      <c r="G19" s="11">
        <v>448.48</v>
      </c>
      <c r="H19" s="11">
        <v>282.63</v>
      </c>
      <c r="I19" s="11">
        <v>6.6</v>
      </c>
      <c r="J19" s="11">
        <f>sales_tbl[[#This Row],[Monthly_Sales_USD]]-sales_tbl[[#This Row],[Marketing_Spend_USD]]</f>
        <v>165.85000000000002</v>
      </c>
      <c r="K19" s="11">
        <f t="shared" si="0"/>
        <v>158.68096097371122</v>
      </c>
    </row>
    <row r="20" spans="1:11" ht="14" x14ac:dyDescent="0.3">
      <c r="A20" s="4" t="s">
        <v>31</v>
      </c>
      <c r="B20" t="s">
        <v>27</v>
      </c>
      <c r="C20" t="s">
        <v>11</v>
      </c>
      <c r="D20" t="s">
        <v>35</v>
      </c>
      <c r="E20" s="11">
        <v>63</v>
      </c>
      <c r="F20" s="11">
        <v>45</v>
      </c>
      <c r="G20" s="11">
        <v>863.36</v>
      </c>
      <c r="H20" s="11">
        <v>1353.38</v>
      </c>
      <c r="I20" s="11">
        <v>7.4</v>
      </c>
      <c r="J20" s="11">
        <f>sales_tbl[[#This Row],[Monthly_Sales_USD]]-sales_tbl[[#This Row],[Marketing_Spend_USD]]</f>
        <v>-490.0200000000001</v>
      </c>
      <c r="K20" s="11">
        <f t="shared" si="0"/>
        <v>63.792874137345009</v>
      </c>
    </row>
    <row r="21" spans="1:11" ht="15.75" customHeight="1" x14ac:dyDescent="0.3">
      <c r="A21" s="4" t="s">
        <v>31</v>
      </c>
      <c r="B21" t="s">
        <v>30</v>
      </c>
      <c r="C21" t="s">
        <v>26</v>
      </c>
      <c r="D21" t="s">
        <v>12</v>
      </c>
      <c r="E21" s="11">
        <v>97</v>
      </c>
      <c r="F21" s="11">
        <v>79</v>
      </c>
      <c r="G21" s="11">
        <v>1893.03</v>
      </c>
      <c r="H21" s="11">
        <v>1138.25</v>
      </c>
      <c r="I21" s="11">
        <v>6.2</v>
      </c>
      <c r="J21" s="11">
        <f>sales_tbl[[#This Row],[Monthly_Sales_USD]]-sales_tbl[[#This Row],[Marketing_Spend_USD]]</f>
        <v>754.78</v>
      </c>
      <c r="K21" s="11">
        <f t="shared" si="0"/>
        <v>166.31056446299144</v>
      </c>
    </row>
    <row r="22" spans="1:11" ht="15.75" customHeight="1" x14ac:dyDescent="0.3">
      <c r="A22" s="4" t="s">
        <v>36</v>
      </c>
      <c r="B22" t="s">
        <v>10</v>
      </c>
      <c r="C22" t="s">
        <v>14</v>
      </c>
      <c r="D22" t="s">
        <v>32</v>
      </c>
      <c r="E22" s="11">
        <v>46</v>
      </c>
      <c r="F22" s="11">
        <v>30</v>
      </c>
      <c r="G22" s="11">
        <v>563.29</v>
      </c>
      <c r="H22" s="11">
        <v>755.8</v>
      </c>
      <c r="I22" s="11">
        <v>5.0999999999999996</v>
      </c>
      <c r="J22" s="11">
        <f>sales_tbl[[#This Row],[Monthly_Sales_USD]]-sales_tbl[[#This Row],[Marketing_Spend_USD]]</f>
        <v>-192.51</v>
      </c>
      <c r="K22" s="11">
        <f t="shared" si="0"/>
        <v>74.528975919555435</v>
      </c>
    </row>
    <row r="23" spans="1:11" ht="15.75" customHeight="1" x14ac:dyDescent="0.3">
      <c r="A23" s="4" t="s">
        <v>36</v>
      </c>
      <c r="B23" t="s">
        <v>13</v>
      </c>
      <c r="C23" t="s">
        <v>17</v>
      </c>
      <c r="D23" t="s">
        <v>15</v>
      </c>
      <c r="E23" s="11">
        <v>82</v>
      </c>
      <c r="F23" s="11">
        <v>69</v>
      </c>
      <c r="G23" s="11">
        <v>2714.67</v>
      </c>
      <c r="H23" s="11">
        <v>817.98</v>
      </c>
      <c r="I23" s="11">
        <v>7.8</v>
      </c>
      <c r="J23" s="11">
        <f>sales_tbl[[#This Row],[Monthly_Sales_USD]]-sales_tbl[[#This Row],[Marketing_Spend_USD]]</f>
        <v>1896.69</v>
      </c>
      <c r="K23" s="11">
        <f t="shared" si="0"/>
        <v>331.87486246607494</v>
      </c>
    </row>
    <row r="24" spans="1:11" ht="15.75" customHeight="1" x14ac:dyDescent="0.3">
      <c r="A24" s="4" t="s">
        <v>36</v>
      </c>
      <c r="B24" t="s">
        <v>16</v>
      </c>
      <c r="C24" t="s">
        <v>23</v>
      </c>
      <c r="D24" t="s">
        <v>12</v>
      </c>
      <c r="E24" s="11">
        <v>42</v>
      </c>
      <c r="F24" s="11">
        <v>29</v>
      </c>
      <c r="G24" s="11">
        <v>1392</v>
      </c>
      <c r="H24" s="11">
        <v>901.79</v>
      </c>
      <c r="I24" s="11">
        <v>6</v>
      </c>
      <c r="J24" s="11">
        <f>sales_tbl[[#This Row],[Monthly_Sales_USD]]-sales_tbl[[#This Row],[Marketing_Spend_USD]]</f>
        <v>490.21000000000004</v>
      </c>
      <c r="K24" s="11">
        <f t="shared" si="0"/>
        <v>154.35966244912896</v>
      </c>
    </row>
    <row r="25" spans="1:11" ht="15.75" customHeight="1" x14ac:dyDescent="0.3">
      <c r="A25" s="4" t="s">
        <v>36</v>
      </c>
      <c r="B25" t="s">
        <v>18</v>
      </c>
      <c r="C25" t="s">
        <v>17</v>
      </c>
      <c r="D25" t="s">
        <v>19</v>
      </c>
      <c r="E25" s="11">
        <v>90</v>
      </c>
      <c r="F25" s="11">
        <v>49</v>
      </c>
      <c r="G25" s="11">
        <v>1120.93</v>
      </c>
      <c r="H25" s="11">
        <v>967</v>
      </c>
      <c r="I25" s="11">
        <v>9.6</v>
      </c>
      <c r="J25" s="11">
        <f>sales_tbl[[#This Row],[Monthly_Sales_USD]]-sales_tbl[[#This Row],[Marketing_Spend_USD]]</f>
        <v>153.93000000000006</v>
      </c>
      <c r="K25" s="11">
        <f t="shared" si="0"/>
        <v>115.91830403309204</v>
      </c>
    </row>
    <row r="26" spans="1:11" ht="15.75" customHeight="1" x14ac:dyDescent="0.3">
      <c r="A26" s="4" t="s">
        <v>36</v>
      </c>
      <c r="B26" t="s">
        <v>20</v>
      </c>
      <c r="C26" t="s">
        <v>26</v>
      </c>
      <c r="D26" t="s">
        <v>33</v>
      </c>
      <c r="E26" s="11">
        <v>76</v>
      </c>
      <c r="F26" s="11">
        <v>34</v>
      </c>
      <c r="G26" s="11">
        <v>1005.65</v>
      </c>
      <c r="H26" s="11">
        <v>793.49</v>
      </c>
      <c r="I26" s="11">
        <v>6.1</v>
      </c>
      <c r="J26" s="11">
        <f>sales_tbl[[#This Row],[Monthly_Sales_USD]]-sales_tbl[[#This Row],[Marketing_Spend_USD]]</f>
        <v>212.15999999999997</v>
      </c>
      <c r="K26" s="11">
        <f t="shared" si="0"/>
        <v>126.7375770331069</v>
      </c>
    </row>
    <row r="27" spans="1:11" ht="15.75" customHeight="1" x14ac:dyDescent="0.3">
      <c r="A27" s="4" t="s">
        <v>36</v>
      </c>
      <c r="B27" t="s">
        <v>22</v>
      </c>
      <c r="C27" t="s">
        <v>14</v>
      </c>
      <c r="D27" t="s">
        <v>19</v>
      </c>
      <c r="E27" s="11">
        <v>81</v>
      </c>
      <c r="F27" s="11">
        <v>54</v>
      </c>
      <c r="G27" s="11">
        <v>1411.03</v>
      </c>
      <c r="H27" s="11">
        <v>1249.67</v>
      </c>
      <c r="I27" s="11">
        <v>9.5</v>
      </c>
      <c r="J27" s="11">
        <f>sales_tbl[[#This Row],[Monthly_Sales_USD]]-sales_tbl[[#This Row],[Marketing_Spend_USD]]</f>
        <v>161.3599999999999</v>
      </c>
      <c r="K27" s="11">
        <f t="shared" si="0"/>
        <v>112.91220882312929</v>
      </c>
    </row>
    <row r="28" spans="1:11" ht="15.75" customHeight="1" x14ac:dyDescent="0.3">
      <c r="A28" s="4" t="s">
        <v>36</v>
      </c>
      <c r="B28" t="s">
        <v>24</v>
      </c>
      <c r="C28" t="s">
        <v>14</v>
      </c>
      <c r="D28" t="s">
        <v>21</v>
      </c>
      <c r="E28" s="11">
        <v>20</v>
      </c>
      <c r="F28" s="11">
        <v>10</v>
      </c>
      <c r="G28" s="11">
        <v>451.26</v>
      </c>
      <c r="H28" s="11">
        <v>755.24</v>
      </c>
      <c r="I28" s="11">
        <v>9.1</v>
      </c>
      <c r="J28" s="11">
        <f>sales_tbl[[#This Row],[Monthly_Sales_USD]]-sales_tbl[[#This Row],[Marketing_Spend_USD]]</f>
        <v>-303.98</v>
      </c>
      <c r="K28" s="11">
        <f t="shared" si="0"/>
        <v>59.750542873788461</v>
      </c>
    </row>
    <row r="29" spans="1:11" ht="15.75" customHeight="1" x14ac:dyDescent="0.3">
      <c r="A29" s="4" t="s">
        <v>36</v>
      </c>
      <c r="B29" t="s">
        <v>25</v>
      </c>
      <c r="C29" t="s">
        <v>26</v>
      </c>
      <c r="D29" t="s">
        <v>32</v>
      </c>
      <c r="E29" s="11">
        <v>89</v>
      </c>
      <c r="F29" s="11">
        <v>58</v>
      </c>
      <c r="G29" s="11">
        <v>1113.33</v>
      </c>
      <c r="H29" s="11">
        <v>742.63</v>
      </c>
      <c r="I29" s="11">
        <v>6.1</v>
      </c>
      <c r="J29" s="11">
        <f>sales_tbl[[#This Row],[Monthly_Sales_USD]]-sales_tbl[[#This Row],[Marketing_Spend_USD]]</f>
        <v>370.69999999999993</v>
      </c>
      <c r="K29" s="11">
        <f t="shared" si="0"/>
        <v>149.91718621655468</v>
      </c>
    </row>
    <row r="30" spans="1:11" ht="15.75" customHeight="1" x14ac:dyDescent="0.3">
      <c r="A30" s="4" t="s">
        <v>36</v>
      </c>
      <c r="B30" t="s">
        <v>27</v>
      </c>
      <c r="C30" t="s">
        <v>23</v>
      </c>
      <c r="D30" t="s">
        <v>15</v>
      </c>
      <c r="E30" s="11">
        <v>63</v>
      </c>
      <c r="F30" s="11">
        <v>32</v>
      </c>
      <c r="G30" s="11">
        <v>1105.07</v>
      </c>
      <c r="H30" s="11">
        <v>418.78</v>
      </c>
      <c r="I30" s="11">
        <v>6.1</v>
      </c>
      <c r="J30" s="11">
        <f>sales_tbl[[#This Row],[Monthly_Sales_USD]]-sales_tbl[[#This Row],[Marketing_Spend_USD]]</f>
        <v>686.29</v>
      </c>
      <c r="K30" s="11">
        <f t="shared" si="0"/>
        <v>263.8784087110177</v>
      </c>
    </row>
    <row r="31" spans="1:11" ht="15.75" customHeight="1" x14ac:dyDescent="0.3">
      <c r="A31" s="4" t="s">
        <v>36</v>
      </c>
      <c r="B31" t="s">
        <v>30</v>
      </c>
      <c r="C31" t="s">
        <v>14</v>
      </c>
      <c r="D31" t="s">
        <v>32</v>
      </c>
      <c r="E31" s="11">
        <v>71</v>
      </c>
      <c r="F31" s="11">
        <v>41</v>
      </c>
      <c r="G31" s="11">
        <v>976.31</v>
      </c>
      <c r="H31" s="11">
        <v>1463.32</v>
      </c>
      <c r="I31" s="11">
        <v>9.8000000000000007</v>
      </c>
      <c r="J31" s="11">
        <f>sales_tbl[[#This Row],[Monthly_Sales_USD]]-sales_tbl[[#This Row],[Marketing_Spend_USD]]</f>
        <v>-487.01</v>
      </c>
      <c r="K31" s="11">
        <f t="shared" si="0"/>
        <v>66.718831151081105</v>
      </c>
    </row>
    <row r="32" spans="1:11" ht="15.75" customHeight="1" x14ac:dyDescent="0.3">
      <c r="A32" s="4" t="s">
        <v>37</v>
      </c>
      <c r="B32" t="s">
        <v>10</v>
      </c>
      <c r="C32" t="s">
        <v>17</v>
      </c>
      <c r="D32" t="s">
        <v>34</v>
      </c>
      <c r="E32" s="11">
        <v>21</v>
      </c>
      <c r="F32" s="11">
        <v>15</v>
      </c>
      <c r="G32" s="11">
        <v>365.06</v>
      </c>
      <c r="H32" s="11">
        <v>392.51</v>
      </c>
      <c r="I32" s="11">
        <v>10</v>
      </c>
      <c r="J32" s="11">
        <f>sales_tbl[[#This Row],[Monthly_Sales_USD]]-sales_tbl[[#This Row],[Marketing_Spend_USD]]</f>
        <v>-27.449999999999989</v>
      </c>
      <c r="K32" s="11">
        <f t="shared" si="0"/>
        <v>93.006547603882709</v>
      </c>
    </row>
    <row r="33" spans="1:11" ht="15.75" customHeight="1" x14ac:dyDescent="0.3">
      <c r="A33" s="4" t="s">
        <v>37</v>
      </c>
      <c r="B33" t="s">
        <v>13</v>
      </c>
      <c r="C33" t="s">
        <v>14</v>
      </c>
      <c r="D33" t="s">
        <v>35</v>
      </c>
      <c r="E33" s="11">
        <v>21</v>
      </c>
      <c r="F33" s="11">
        <v>13</v>
      </c>
      <c r="G33" s="11">
        <v>608.26</v>
      </c>
      <c r="H33" s="11">
        <v>266.92</v>
      </c>
      <c r="I33" s="11">
        <v>6.4</v>
      </c>
      <c r="J33" s="11">
        <f>sales_tbl[[#This Row],[Monthly_Sales_USD]]-sales_tbl[[#This Row],[Marketing_Spend_USD]]</f>
        <v>341.34</v>
      </c>
      <c r="K33" s="11">
        <f t="shared" si="0"/>
        <v>227.88101303761422</v>
      </c>
    </row>
    <row r="34" spans="1:11" ht="15.75" customHeight="1" x14ac:dyDescent="0.3">
      <c r="A34" s="4" t="s">
        <v>37</v>
      </c>
      <c r="B34" t="s">
        <v>16</v>
      </c>
      <c r="C34" t="s">
        <v>23</v>
      </c>
      <c r="D34" t="s">
        <v>19</v>
      </c>
      <c r="E34" s="11">
        <v>38</v>
      </c>
      <c r="F34" s="11">
        <v>28</v>
      </c>
      <c r="G34" s="11">
        <v>961.84</v>
      </c>
      <c r="H34" s="11">
        <v>890.21</v>
      </c>
      <c r="I34" s="11">
        <v>7.2</v>
      </c>
      <c r="J34" s="11">
        <f>sales_tbl[[#This Row],[Monthly_Sales_USD]]-sales_tbl[[#This Row],[Marketing_Spend_USD]]</f>
        <v>71.63</v>
      </c>
      <c r="K34" s="11">
        <f t="shared" ref="K34:K65" si="1">G34/H34*100</f>
        <v>108.04641601419888</v>
      </c>
    </row>
    <row r="35" spans="1:11" ht="15.75" customHeight="1" x14ac:dyDescent="0.3">
      <c r="A35" s="4" t="s">
        <v>37</v>
      </c>
      <c r="B35" t="s">
        <v>18</v>
      </c>
      <c r="C35" t="s">
        <v>26</v>
      </c>
      <c r="D35" t="s">
        <v>29</v>
      </c>
      <c r="E35" s="11">
        <v>87</v>
      </c>
      <c r="F35" s="11">
        <v>38</v>
      </c>
      <c r="G35" s="11">
        <v>1238.18</v>
      </c>
      <c r="H35" s="11">
        <v>580.54999999999995</v>
      </c>
      <c r="I35" s="11">
        <v>6.2</v>
      </c>
      <c r="J35" s="11">
        <f>sales_tbl[[#This Row],[Monthly_Sales_USD]]-sales_tbl[[#This Row],[Marketing_Spend_USD]]</f>
        <v>657.63000000000011</v>
      </c>
      <c r="K35" s="11">
        <f t="shared" si="1"/>
        <v>213.27706485229524</v>
      </c>
    </row>
    <row r="36" spans="1:11" ht="15.75" customHeight="1" x14ac:dyDescent="0.3">
      <c r="A36" s="4" t="s">
        <v>37</v>
      </c>
      <c r="B36" t="s">
        <v>20</v>
      </c>
      <c r="C36" t="s">
        <v>28</v>
      </c>
      <c r="D36" t="s">
        <v>34</v>
      </c>
      <c r="E36" s="11">
        <v>88</v>
      </c>
      <c r="F36" s="11">
        <v>63</v>
      </c>
      <c r="G36" s="11">
        <v>1144.0899999999999</v>
      </c>
      <c r="H36" s="11">
        <v>1023.59</v>
      </c>
      <c r="I36" s="11">
        <v>7.7</v>
      </c>
      <c r="J36" s="11">
        <f>sales_tbl[[#This Row],[Monthly_Sales_USD]]-sales_tbl[[#This Row],[Marketing_Spend_USD]]</f>
        <v>120.49999999999989</v>
      </c>
      <c r="K36" s="11">
        <f t="shared" si="1"/>
        <v>111.7722916402075</v>
      </c>
    </row>
    <row r="37" spans="1:11" ht="15.75" customHeight="1" x14ac:dyDescent="0.3">
      <c r="A37" s="4" t="s">
        <v>37</v>
      </c>
      <c r="B37" t="s">
        <v>22</v>
      </c>
      <c r="C37" t="s">
        <v>23</v>
      </c>
      <c r="D37" t="s">
        <v>38</v>
      </c>
      <c r="E37" s="11">
        <v>92</v>
      </c>
      <c r="F37" s="11">
        <v>51</v>
      </c>
      <c r="G37" s="11">
        <v>1819.74</v>
      </c>
      <c r="H37" s="11">
        <v>442.47</v>
      </c>
      <c r="I37" s="11">
        <v>5.2</v>
      </c>
      <c r="J37" s="11">
        <f>sales_tbl[[#This Row],[Monthly_Sales_USD]]-sales_tbl[[#This Row],[Marketing_Spend_USD]]</f>
        <v>1377.27</v>
      </c>
      <c r="K37" s="11">
        <f t="shared" si="1"/>
        <v>411.26856058037833</v>
      </c>
    </row>
    <row r="38" spans="1:11" ht="15.75" customHeight="1" x14ac:dyDescent="0.3">
      <c r="A38" s="4" t="s">
        <v>37</v>
      </c>
      <c r="B38" t="s">
        <v>24</v>
      </c>
      <c r="C38" t="s">
        <v>11</v>
      </c>
      <c r="D38" t="s">
        <v>21</v>
      </c>
      <c r="E38" s="11">
        <v>78</v>
      </c>
      <c r="F38" s="11">
        <v>39</v>
      </c>
      <c r="G38" s="11">
        <v>1060.93</v>
      </c>
      <c r="H38" s="11">
        <v>1124.49</v>
      </c>
      <c r="I38" s="11">
        <v>9</v>
      </c>
      <c r="J38" s="11">
        <f>sales_tbl[[#This Row],[Monthly_Sales_USD]]-sales_tbl[[#This Row],[Marketing_Spend_USD]]</f>
        <v>-63.559999999999945</v>
      </c>
      <c r="K38" s="11">
        <f t="shared" si="1"/>
        <v>94.347659828010919</v>
      </c>
    </row>
    <row r="39" spans="1:11" ht="15.75" customHeight="1" x14ac:dyDescent="0.3">
      <c r="A39" s="4" t="s">
        <v>37</v>
      </c>
      <c r="B39" t="s">
        <v>25</v>
      </c>
      <c r="C39" t="s">
        <v>17</v>
      </c>
      <c r="D39" t="s">
        <v>38</v>
      </c>
      <c r="E39" s="11">
        <v>90</v>
      </c>
      <c r="F39" s="11">
        <v>43</v>
      </c>
      <c r="G39" s="11">
        <v>2054.7800000000002</v>
      </c>
      <c r="H39" s="11">
        <v>1098.22</v>
      </c>
      <c r="I39" s="11">
        <v>6.9</v>
      </c>
      <c r="J39" s="11">
        <f>sales_tbl[[#This Row],[Monthly_Sales_USD]]-sales_tbl[[#This Row],[Marketing_Spend_USD]]</f>
        <v>956.56000000000017</v>
      </c>
      <c r="K39" s="11">
        <f t="shared" si="1"/>
        <v>187.10094516581378</v>
      </c>
    </row>
    <row r="40" spans="1:11" ht="15.75" customHeight="1" x14ac:dyDescent="0.3">
      <c r="A40" s="4" t="s">
        <v>37</v>
      </c>
      <c r="B40" t="s">
        <v>27</v>
      </c>
      <c r="C40" t="s">
        <v>26</v>
      </c>
      <c r="D40" t="s">
        <v>12</v>
      </c>
      <c r="E40" s="11">
        <v>20</v>
      </c>
      <c r="F40" s="11">
        <v>14</v>
      </c>
      <c r="G40" s="11">
        <v>475.31</v>
      </c>
      <c r="H40" s="11">
        <v>1155.78</v>
      </c>
      <c r="I40" s="11">
        <v>6</v>
      </c>
      <c r="J40" s="11">
        <f>sales_tbl[[#This Row],[Monthly_Sales_USD]]-sales_tbl[[#This Row],[Marketing_Spend_USD]]</f>
        <v>-680.47</v>
      </c>
      <c r="K40" s="11">
        <f t="shared" si="1"/>
        <v>41.124608489504929</v>
      </c>
    </row>
    <row r="41" spans="1:11" ht="15.75" customHeight="1" x14ac:dyDescent="0.3">
      <c r="A41" s="4" t="s">
        <v>37</v>
      </c>
      <c r="B41" t="s">
        <v>30</v>
      </c>
      <c r="C41" t="s">
        <v>23</v>
      </c>
      <c r="D41" t="s">
        <v>33</v>
      </c>
      <c r="E41" s="11">
        <v>61</v>
      </c>
      <c r="F41" s="11">
        <v>32</v>
      </c>
      <c r="G41" s="11">
        <v>1101.82</v>
      </c>
      <c r="H41" s="11">
        <v>1057.98</v>
      </c>
      <c r="I41" s="11">
        <v>9.1</v>
      </c>
      <c r="J41" s="11">
        <f>sales_tbl[[#This Row],[Monthly_Sales_USD]]-sales_tbl[[#This Row],[Marketing_Spend_USD]]</f>
        <v>43.839999999999918</v>
      </c>
      <c r="K41" s="11">
        <f t="shared" si="1"/>
        <v>104.14374562846179</v>
      </c>
    </row>
    <row r="42" spans="1:11" ht="15.75" customHeight="1" x14ac:dyDescent="0.3">
      <c r="A42" s="4" t="s">
        <v>39</v>
      </c>
      <c r="B42" t="s">
        <v>10</v>
      </c>
      <c r="C42" t="s">
        <v>11</v>
      </c>
      <c r="D42" t="s">
        <v>19</v>
      </c>
      <c r="E42" s="11">
        <v>79</v>
      </c>
      <c r="F42" s="11">
        <v>41</v>
      </c>
      <c r="G42" s="11">
        <v>1416.15</v>
      </c>
      <c r="H42" s="11">
        <v>1495.13</v>
      </c>
      <c r="I42" s="11">
        <v>9.8000000000000007</v>
      </c>
      <c r="J42" s="11">
        <f>sales_tbl[[#This Row],[Monthly_Sales_USD]]-sales_tbl[[#This Row],[Marketing_Spend_USD]]</f>
        <v>-78.980000000000018</v>
      </c>
      <c r="K42" s="11">
        <f t="shared" si="1"/>
        <v>94.717516202604457</v>
      </c>
    </row>
    <row r="43" spans="1:11" ht="15.75" customHeight="1" x14ac:dyDescent="0.3">
      <c r="A43" s="4" t="s">
        <v>39</v>
      </c>
      <c r="B43" t="s">
        <v>13</v>
      </c>
      <c r="C43" t="s">
        <v>17</v>
      </c>
      <c r="D43" t="s">
        <v>12</v>
      </c>
      <c r="E43" s="11">
        <v>51</v>
      </c>
      <c r="F43" s="11">
        <v>36</v>
      </c>
      <c r="G43" s="11">
        <v>1454.7</v>
      </c>
      <c r="H43" s="11">
        <v>640.74</v>
      </c>
      <c r="I43" s="11">
        <v>6.7</v>
      </c>
      <c r="J43" s="11">
        <f>sales_tbl[[#This Row],[Monthly_Sales_USD]]-sales_tbl[[#This Row],[Marketing_Spend_USD]]</f>
        <v>813.96</v>
      </c>
      <c r="K43" s="11">
        <f t="shared" si="1"/>
        <v>227.03436651371854</v>
      </c>
    </row>
    <row r="44" spans="1:11" ht="15.75" customHeight="1" x14ac:dyDescent="0.3">
      <c r="A44" s="4" t="s">
        <v>39</v>
      </c>
      <c r="B44" t="s">
        <v>16</v>
      </c>
      <c r="C44" t="s">
        <v>17</v>
      </c>
      <c r="D44" t="s">
        <v>35</v>
      </c>
      <c r="E44" s="11">
        <v>22</v>
      </c>
      <c r="F44" s="11">
        <v>18</v>
      </c>
      <c r="G44" s="11">
        <v>806.08</v>
      </c>
      <c r="H44" s="11">
        <v>725.86</v>
      </c>
      <c r="I44" s="11">
        <v>9.4</v>
      </c>
      <c r="J44" s="11">
        <f>sales_tbl[[#This Row],[Monthly_Sales_USD]]-sales_tbl[[#This Row],[Marketing_Spend_USD]]</f>
        <v>80.220000000000027</v>
      </c>
      <c r="K44" s="11">
        <f t="shared" si="1"/>
        <v>111.05171796214147</v>
      </c>
    </row>
    <row r="45" spans="1:11" ht="15.75" customHeight="1" x14ac:dyDescent="0.3">
      <c r="A45" s="4" t="s">
        <v>39</v>
      </c>
      <c r="B45" t="s">
        <v>18</v>
      </c>
      <c r="C45" t="s">
        <v>26</v>
      </c>
      <c r="D45" t="s">
        <v>35</v>
      </c>
      <c r="E45" s="11">
        <v>91</v>
      </c>
      <c r="F45" s="11">
        <v>72</v>
      </c>
      <c r="G45" s="11">
        <v>2018.15</v>
      </c>
      <c r="H45" s="11">
        <v>1069.68</v>
      </c>
      <c r="I45" s="11">
        <v>7.9</v>
      </c>
      <c r="J45" s="11">
        <f>sales_tbl[[#This Row],[Monthly_Sales_USD]]-sales_tbl[[#This Row],[Marketing_Spend_USD]]</f>
        <v>948.47</v>
      </c>
      <c r="K45" s="11">
        <f t="shared" si="1"/>
        <v>188.66857377907411</v>
      </c>
    </row>
    <row r="46" spans="1:11" ht="15.75" customHeight="1" x14ac:dyDescent="0.3">
      <c r="A46" s="4" t="s">
        <v>39</v>
      </c>
      <c r="B46" t="s">
        <v>20</v>
      </c>
      <c r="C46" t="s">
        <v>17</v>
      </c>
      <c r="D46" t="s">
        <v>21</v>
      </c>
      <c r="E46" s="11">
        <v>44</v>
      </c>
      <c r="F46" s="11">
        <v>17</v>
      </c>
      <c r="G46" s="11">
        <v>666.68</v>
      </c>
      <c r="H46" s="11">
        <v>409.05</v>
      </c>
      <c r="I46" s="11">
        <v>7.7</v>
      </c>
      <c r="J46" s="11">
        <f>sales_tbl[[#This Row],[Monthly_Sales_USD]]-sales_tbl[[#This Row],[Marketing_Spend_USD]]</f>
        <v>257.62999999999994</v>
      </c>
      <c r="K46" s="11">
        <f t="shared" si="1"/>
        <v>162.98252047426965</v>
      </c>
    </row>
    <row r="47" spans="1:11" ht="15.75" customHeight="1" x14ac:dyDescent="0.3">
      <c r="A47" s="4" t="s">
        <v>39</v>
      </c>
      <c r="B47" t="s">
        <v>22</v>
      </c>
      <c r="C47" t="s">
        <v>23</v>
      </c>
      <c r="D47" t="s">
        <v>35</v>
      </c>
      <c r="E47" s="11">
        <v>99</v>
      </c>
      <c r="F47" s="11">
        <v>88</v>
      </c>
      <c r="G47" s="11">
        <v>2841.19</v>
      </c>
      <c r="H47" s="11">
        <v>428.7</v>
      </c>
      <c r="I47" s="11">
        <v>5.0999999999999996</v>
      </c>
      <c r="J47" s="11">
        <f>sales_tbl[[#This Row],[Monthly_Sales_USD]]-sales_tbl[[#This Row],[Marketing_Spend_USD]]</f>
        <v>2412.4900000000002</v>
      </c>
      <c r="K47" s="11">
        <f t="shared" si="1"/>
        <v>662.74550968042922</v>
      </c>
    </row>
    <row r="48" spans="1:11" ht="15.75" customHeight="1" x14ac:dyDescent="0.3">
      <c r="A48" s="4" t="s">
        <v>39</v>
      </c>
      <c r="B48" t="s">
        <v>24</v>
      </c>
      <c r="C48" t="s">
        <v>11</v>
      </c>
      <c r="D48" t="s">
        <v>19</v>
      </c>
      <c r="E48" s="11">
        <v>67</v>
      </c>
      <c r="F48" s="11">
        <v>51</v>
      </c>
      <c r="G48" s="11">
        <v>1938.84</v>
      </c>
      <c r="H48" s="11">
        <v>1044.52</v>
      </c>
      <c r="I48" s="11">
        <v>9.1999999999999993</v>
      </c>
      <c r="J48" s="11">
        <f>sales_tbl[[#This Row],[Monthly_Sales_USD]]-sales_tbl[[#This Row],[Marketing_Spend_USD]]</f>
        <v>894.31999999999994</v>
      </c>
      <c r="K48" s="11">
        <f t="shared" si="1"/>
        <v>185.62018917780415</v>
      </c>
    </row>
    <row r="49" spans="1:11" ht="15.75" customHeight="1" x14ac:dyDescent="0.3">
      <c r="A49" s="4" t="s">
        <v>39</v>
      </c>
      <c r="B49" t="s">
        <v>25</v>
      </c>
      <c r="C49" t="s">
        <v>17</v>
      </c>
      <c r="D49" t="s">
        <v>35</v>
      </c>
      <c r="E49" s="11">
        <v>52</v>
      </c>
      <c r="F49" s="11">
        <v>34</v>
      </c>
      <c r="G49" s="11">
        <v>808.05</v>
      </c>
      <c r="H49" s="11">
        <v>861.46</v>
      </c>
      <c r="I49" s="11">
        <v>8.1999999999999993</v>
      </c>
      <c r="J49" s="11">
        <f>sales_tbl[[#This Row],[Monthly_Sales_USD]]-sales_tbl[[#This Row],[Marketing_Spend_USD]]</f>
        <v>-53.410000000000082</v>
      </c>
      <c r="K49" s="11">
        <f t="shared" si="1"/>
        <v>93.800060362640153</v>
      </c>
    </row>
    <row r="50" spans="1:11" ht="15.75" customHeight="1" x14ac:dyDescent="0.3">
      <c r="A50" s="4" t="s">
        <v>39</v>
      </c>
      <c r="B50" t="s">
        <v>27</v>
      </c>
      <c r="C50" t="s">
        <v>14</v>
      </c>
      <c r="D50" t="s">
        <v>15</v>
      </c>
      <c r="E50" s="11">
        <v>49</v>
      </c>
      <c r="F50" s="11">
        <v>43</v>
      </c>
      <c r="G50" s="11">
        <v>1894.86</v>
      </c>
      <c r="H50" s="11">
        <v>711.03</v>
      </c>
      <c r="I50" s="11">
        <v>9.5</v>
      </c>
      <c r="J50" s="11">
        <f>sales_tbl[[#This Row],[Monthly_Sales_USD]]-sales_tbl[[#This Row],[Marketing_Spend_USD]]</f>
        <v>1183.83</v>
      </c>
      <c r="K50" s="11">
        <f t="shared" si="1"/>
        <v>266.49508459558666</v>
      </c>
    </row>
    <row r="51" spans="1:11" ht="15.75" customHeight="1" x14ac:dyDescent="0.3">
      <c r="A51" s="4" t="s">
        <v>39</v>
      </c>
      <c r="B51" t="s">
        <v>30</v>
      </c>
      <c r="C51" t="s">
        <v>23</v>
      </c>
      <c r="D51" t="s">
        <v>38</v>
      </c>
      <c r="E51" s="11">
        <v>40</v>
      </c>
      <c r="F51" s="11">
        <v>26</v>
      </c>
      <c r="G51" s="11">
        <v>567.66999999999996</v>
      </c>
      <c r="H51" s="11">
        <v>949.98</v>
      </c>
      <c r="I51" s="11">
        <v>7.5</v>
      </c>
      <c r="J51" s="11">
        <f>sales_tbl[[#This Row],[Monthly_Sales_USD]]-sales_tbl[[#This Row],[Marketing_Spend_USD]]</f>
        <v>-382.31000000000006</v>
      </c>
      <c r="K51" s="11">
        <f t="shared" si="1"/>
        <v>59.755994863049743</v>
      </c>
    </row>
    <row r="52" spans="1:11" ht="15.75" customHeight="1" x14ac:dyDescent="0.3">
      <c r="A52" s="4" t="s">
        <v>40</v>
      </c>
      <c r="B52" t="s">
        <v>10</v>
      </c>
      <c r="C52" t="s">
        <v>11</v>
      </c>
      <c r="D52" t="s">
        <v>19</v>
      </c>
      <c r="E52" s="11">
        <v>80</v>
      </c>
      <c r="F52" s="11">
        <v>51</v>
      </c>
      <c r="G52" s="11">
        <v>842.83</v>
      </c>
      <c r="H52" s="11">
        <v>943.61</v>
      </c>
      <c r="I52" s="11">
        <v>8.8000000000000007</v>
      </c>
      <c r="J52" s="11">
        <f>sales_tbl[[#This Row],[Monthly_Sales_USD]]-sales_tbl[[#This Row],[Marketing_Spend_USD]]</f>
        <v>-100.77999999999997</v>
      </c>
      <c r="K52" s="11">
        <f t="shared" si="1"/>
        <v>89.319740146882722</v>
      </c>
    </row>
    <row r="53" spans="1:11" ht="15.75" customHeight="1" x14ac:dyDescent="0.3">
      <c r="A53" s="4" t="s">
        <v>40</v>
      </c>
      <c r="B53" t="s">
        <v>13</v>
      </c>
      <c r="C53" t="s">
        <v>11</v>
      </c>
      <c r="D53" t="s">
        <v>33</v>
      </c>
      <c r="E53" s="11">
        <v>63</v>
      </c>
      <c r="F53" s="11">
        <v>54</v>
      </c>
      <c r="G53" s="11">
        <v>1509.6</v>
      </c>
      <c r="H53" s="11">
        <v>1440.11</v>
      </c>
      <c r="I53" s="11">
        <v>9.6</v>
      </c>
      <c r="J53" s="11">
        <f>sales_tbl[[#This Row],[Monthly_Sales_USD]]-sales_tbl[[#This Row],[Marketing_Spend_USD]]</f>
        <v>69.490000000000009</v>
      </c>
      <c r="K53" s="11">
        <f t="shared" si="1"/>
        <v>104.82532584316475</v>
      </c>
    </row>
    <row r="54" spans="1:11" ht="15.75" customHeight="1" x14ac:dyDescent="0.3">
      <c r="A54" s="4" t="s">
        <v>40</v>
      </c>
      <c r="B54" t="s">
        <v>16</v>
      </c>
      <c r="C54" t="s">
        <v>28</v>
      </c>
      <c r="D54" t="s">
        <v>32</v>
      </c>
      <c r="E54" s="11">
        <v>56</v>
      </c>
      <c r="F54" s="11">
        <v>48</v>
      </c>
      <c r="G54" s="11">
        <v>2338.88</v>
      </c>
      <c r="H54" s="11">
        <v>756.64</v>
      </c>
      <c r="I54" s="11">
        <v>9.8000000000000007</v>
      </c>
      <c r="J54" s="11">
        <f>sales_tbl[[#This Row],[Monthly_Sales_USD]]-sales_tbl[[#This Row],[Marketing_Spend_USD]]</f>
        <v>1582.2400000000002</v>
      </c>
      <c r="K54" s="11">
        <f t="shared" si="1"/>
        <v>309.11397758511316</v>
      </c>
    </row>
    <row r="55" spans="1:11" ht="15.75" customHeight="1" x14ac:dyDescent="0.3">
      <c r="A55" s="4" t="s">
        <v>40</v>
      </c>
      <c r="B55" t="s">
        <v>18</v>
      </c>
      <c r="C55" t="s">
        <v>23</v>
      </c>
      <c r="D55" t="s">
        <v>15</v>
      </c>
      <c r="E55" s="11">
        <v>82</v>
      </c>
      <c r="F55" s="11">
        <v>45</v>
      </c>
      <c r="G55" s="11">
        <v>1439.32</v>
      </c>
      <c r="H55" s="11">
        <v>448.18</v>
      </c>
      <c r="I55" s="11">
        <v>6.3</v>
      </c>
      <c r="J55" s="11">
        <f>sales_tbl[[#This Row],[Monthly_Sales_USD]]-sales_tbl[[#This Row],[Marketing_Spend_USD]]</f>
        <v>991.13999999999987</v>
      </c>
      <c r="K55" s="11">
        <f t="shared" si="1"/>
        <v>321.14775313490111</v>
      </c>
    </row>
    <row r="56" spans="1:11" ht="15.75" customHeight="1" x14ac:dyDescent="0.3">
      <c r="A56" s="4" t="s">
        <v>40</v>
      </c>
      <c r="B56" t="s">
        <v>20</v>
      </c>
      <c r="C56" t="s">
        <v>17</v>
      </c>
      <c r="D56" t="s">
        <v>12</v>
      </c>
      <c r="E56" s="11">
        <v>37</v>
      </c>
      <c r="F56" s="11">
        <v>25</v>
      </c>
      <c r="G56" s="11">
        <v>873.8</v>
      </c>
      <c r="H56" s="11">
        <v>1417</v>
      </c>
      <c r="I56" s="11">
        <v>8.5</v>
      </c>
      <c r="J56" s="11">
        <f>sales_tbl[[#This Row],[Monthly_Sales_USD]]-sales_tbl[[#This Row],[Marketing_Spend_USD]]</f>
        <v>-543.20000000000005</v>
      </c>
      <c r="K56" s="11">
        <f t="shared" si="1"/>
        <v>61.665490472829923</v>
      </c>
    </row>
    <row r="57" spans="1:11" ht="15.75" customHeight="1" x14ac:dyDescent="0.3">
      <c r="A57" s="4" t="s">
        <v>40</v>
      </c>
      <c r="B57" t="s">
        <v>22</v>
      </c>
      <c r="C57" t="s">
        <v>23</v>
      </c>
      <c r="D57" t="s">
        <v>12</v>
      </c>
      <c r="E57" s="11">
        <v>43</v>
      </c>
      <c r="F57" s="11">
        <v>21</v>
      </c>
      <c r="G57" s="11">
        <v>501.81</v>
      </c>
      <c r="H57" s="11">
        <v>1072.49</v>
      </c>
      <c r="I57" s="11">
        <v>6.8</v>
      </c>
      <c r="J57" s="11">
        <f>sales_tbl[[#This Row],[Monthly_Sales_USD]]-sales_tbl[[#This Row],[Marketing_Spend_USD]]</f>
        <v>-570.68000000000006</v>
      </c>
      <c r="K57" s="11">
        <f t="shared" si="1"/>
        <v>46.789247452190693</v>
      </c>
    </row>
    <row r="58" spans="1:11" ht="15.75" customHeight="1" x14ac:dyDescent="0.3">
      <c r="A58" s="4" t="s">
        <v>40</v>
      </c>
      <c r="B58" t="s">
        <v>24</v>
      </c>
      <c r="C58" t="s">
        <v>17</v>
      </c>
      <c r="D58" t="s">
        <v>38</v>
      </c>
      <c r="E58" s="11">
        <v>21</v>
      </c>
      <c r="F58" s="11">
        <v>11</v>
      </c>
      <c r="G58" s="11">
        <v>502</v>
      </c>
      <c r="H58" s="11">
        <v>1303.27</v>
      </c>
      <c r="I58" s="11">
        <v>5.7</v>
      </c>
      <c r="J58" s="11">
        <f>sales_tbl[[#This Row],[Monthly_Sales_USD]]-sales_tbl[[#This Row],[Marketing_Spend_USD]]</f>
        <v>-801.27</v>
      </c>
      <c r="K58" s="11">
        <f t="shared" si="1"/>
        <v>38.518495783682582</v>
      </c>
    </row>
    <row r="59" spans="1:11" ht="15.75" customHeight="1" x14ac:dyDescent="0.3">
      <c r="A59" s="4" t="s">
        <v>40</v>
      </c>
      <c r="B59" t="s">
        <v>25</v>
      </c>
      <c r="C59" t="s">
        <v>14</v>
      </c>
      <c r="D59" t="s">
        <v>19</v>
      </c>
      <c r="E59" s="11">
        <v>58</v>
      </c>
      <c r="F59" s="11">
        <v>31</v>
      </c>
      <c r="G59" s="11">
        <v>1405.77</v>
      </c>
      <c r="H59" s="11">
        <v>1252.17</v>
      </c>
      <c r="I59" s="11">
        <v>9.1</v>
      </c>
      <c r="J59" s="11">
        <f>sales_tbl[[#This Row],[Monthly_Sales_USD]]-sales_tbl[[#This Row],[Marketing_Spend_USD]]</f>
        <v>153.59999999999991</v>
      </c>
      <c r="K59" s="11">
        <f t="shared" si="1"/>
        <v>112.2667050001198</v>
      </c>
    </row>
    <row r="60" spans="1:11" ht="15.75" customHeight="1" x14ac:dyDescent="0.3">
      <c r="A60" s="4" t="s">
        <v>40</v>
      </c>
      <c r="B60" t="s">
        <v>27</v>
      </c>
      <c r="C60" t="s">
        <v>26</v>
      </c>
      <c r="D60" t="s">
        <v>29</v>
      </c>
      <c r="E60" s="11">
        <v>32</v>
      </c>
      <c r="F60" s="11">
        <v>14</v>
      </c>
      <c r="G60" s="11">
        <v>305.19</v>
      </c>
      <c r="H60" s="11">
        <v>206.74</v>
      </c>
      <c r="I60" s="11">
        <v>8.1</v>
      </c>
      <c r="J60" s="11">
        <f>sales_tbl[[#This Row],[Monthly_Sales_USD]]-sales_tbl[[#This Row],[Marketing_Spend_USD]]</f>
        <v>98.449999999999989</v>
      </c>
      <c r="K60" s="11">
        <f t="shared" si="1"/>
        <v>147.62019928412496</v>
      </c>
    </row>
    <row r="61" spans="1:11" ht="15.75" customHeight="1" x14ac:dyDescent="0.3">
      <c r="A61" s="4" t="s">
        <v>40</v>
      </c>
      <c r="B61" t="s">
        <v>30</v>
      </c>
      <c r="C61" t="s">
        <v>17</v>
      </c>
      <c r="D61" t="s">
        <v>19</v>
      </c>
      <c r="E61" s="11">
        <v>27</v>
      </c>
      <c r="F61" s="11">
        <v>20</v>
      </c>
      <c r="G61" s="11">
        <v>536.6</v>
      </c>
      <c r="H61" s="11">
        <v>1234.53</v>
      </c>
      <c r="I61" s="11">
        <v>9.5</v>
      </c>
      <c r="J61" s="11">
        <f>sales_tbl[[#This Row],[Monthly_Sales_USD]]-sales_tbl[[#This Row],[Marketing_Spend_USD]]</f>
        <v>-697.93</v>
      </c>
      <c r="K61" s="11">
        <f t="shared" si="1"/>
        <v>43.465934404186214</v>
      </c>
    </row>
    <row r="62" spans="1:11" ht="15.75" customHeight="1" x14ac:dyDescent="0.3">
      <c r="A62" s="4" t="s">
        <v>41</v>
      </c>
      <c r="B62" t="s">
        <v>10</v>
      </c>
      <c r="C62" t="s">
        <v>26</v>
      </c>
      <c r="D62" t="s">
        <v>35</v>
      </c>
      <c r="E62" s="11">
        <v>85</v>
      </c>
      <c r="F62" s="11">
        <v>52</v>
      </c>
      <c r="G62" s="11">
        <v>1062.18</v>
      </c>
      <c r="H62" s="11">
        <v>1073.6300000000001</v>
      </c>
      <c r="I62" s="11">
        <v>6.6</v>
      </c>
      <c r="J62" s="11">
        <f>sales_tbl[[#This Row],[Monthly_Sales_USD]]-sales_tbl[[#This Row],[Marketing_Spend_USD]]</f>
        <v>-11.450000000000045</v>
      </c>
      <c r="K62" s="11">
        <f t="shared" si="1"/>
        <v>98.933524584819722</v>
      </c>
    </row>
    <row r="63" spans="1:11" ht="15.75" customHeight="1" x14ac:dyDescent="0.3">
      <c r="A63" s="4" t="s">
        <v>41</v>
      </c>
      <c r="B63" t="s">
        <v>13</v>
      </c>
      <c r="C63" t="s">
        <v>26</v>
      </c>
      <c r="D63" t="s">
        <v>32</v>
      </c>
      <c r="E63" s="11">
        <v>81</v>
      </c>
      <c r="F63" s="11">
        <v>44</v>
      </c>
      <c r="G63" s="11">
        <v>717.52</v>
      </c>
      <c r="H63" s="11">
        <v>968.08</v>
      </c>
      <c r="I63" s="11">
        <v>5.2</v>
      </c>
      <c r="J63" s="11">
        <f>sales_tbl[[#This Row],[Monthly_Sales_USD]]-sales_tbl[[#This Row],[Marketing_Spend_USD]]</f>
        <v>-250.56000000000006</v>
      </c>
      <c r="K63" s="11">
        <f t="shared" si="1"/>
        <v>74.117841500702426</v>
      </c>
    </row>
    <row r="64" spans="1:11" ht="15.75" customHeight="1" x14ac:dyDescent="0.3">
      <c r="A64" s="4" t="s">
        <v>41</v>
      </c>
      <c r="B64" t="s">
        <v>16</v>
      </c>
      <c r="C64" t="s">
        <v>11</v>
      </c>
      <c r="D64" t="s">
        <v>33</v>
      </c>
      <c r="E64" s="11">
        <v>89</v>
      </c>
      <c r="F64" s="11">
        <v>49</v>
      </c>
      <c r="G64" s="11">
        <v>2154.8000000000002</v>
      </c>
      <c r="H64" s="11">
        <v>901</v>
      </c>
      <c r="I64" s="11">
        <v>6.6</v>
      </c>
      <c r="J64" s="11">
        <f>sales_tbl[[#This Row],[Monthly_Sales_USD]]-sales_tbl[[#This Row],[Marketing_Spend_USD]]</f>
        <v>1253.8000000000002</v>
      </c>
      <c r="K64" s="11">
        <f t="shared" si="1"/>
        <v>239.15649278579357</v>
      </c>
    </row>
    <row r="65" spans="1:11" ht="15.75" customHeight="1" x14ac:dyDescent="0.3">
      <c r="A65" s="4" t="s">
        <v>41</v>
      </c>
      <c r="B65" t="s">
        <v>18</v>
      </c>
      <c r="C65" t="s">
        <v>28</v>
      </c>
      <c r="D65" t="s">
        <v>12</v>
      </c>
      <c r="E65" s="11">
        <v>79</v>
      </c>
      <c r="F65" s="11">
        <v>40</v>
      </c>
      <c r="G65" s="11">
        <v>672.35</v>
      </c>
      <c r="H65" s="11">
        <v>1009.76</v>
      </c>
      <c r="I65" s="11">
        <v>5.4</v>
      </c>
      <c r="J65" s="11">
        <f>sales_tbl[[#This Row],[Monthly_Sales_USD]]-sales_tbl[[#This Row],[Marketing_Spend_USD]]</f>
        <v>-337.40999999999997</v>
      </c>
      <c r="K65" s="11">
        <f t="shared" si="1"/>
        <v>66.585129139597527</v>
      </c>
    </row>
    <row r="66" spans="1:11" ht="15.75" customHeight="1" x14ac:dyDescent="0.3">
      <c r="A66" s="4" t="s">
        <v>41</v>
      </c>
      <c r="B66" t="s">
        <v>20</v>
      </c>
      <c r="C66" t="s">
        <v>14</v>
      </c>
      <c r="D66" t="s">
        <v>19</v>
      </c>
      <c r="E66" s="11">
        <v>66</v>
      </c>
      <c r="F66" s="11">
        <v>49</v>
      </c>
      <c r="G66" s="11">
        <v>2397.7600000000002</v>
      </c>
      <c r="H66" s="11">
        <v>379.86</v>
      </c>
      <c r="I66" s="11">
        <v>5.7</v>
      </c>
      <c r="J66" s="11">
        <f>sales_tbl[[#This Row],[Monthly_Sales_USD]]-sales_tbl[[#This Row],[Marketing_Spend_USD]]</f>
        <v>2017.9</v>
      </c>
      <c r="K66" s="11">
        <f t="shared" ref="K66:K97" si="2">G66/H66*100</f>
        <v>631.22202916864114</v>
      </c>
    </row>
    <row r="67" spans="1:11" ht="15.75" customHeight="1" x14ac:dyDescent="0.3">
      <c r="A67" s="4" t="s">
        <v>41</v>
      </c>
      <c r="B67" t="s">
        <v>22</v>
      </c>
      <c r="C67" t="s">
        <v>11</v>
      </c>
      <c r="D67" t="s">
        <v>21</v>
      </c>
      <c r="E67" s="11">
        <v>49</v>
      </c>
      <c r="F67" s="11">
        <v>20</v>
      </c>
      <c r="G67" s="11">
        <v>820.83</v>
      </c>
      <c r="H67" s="11">
        <v>718.47</v>
      </c>
      <c r="I67" s="11">
        <v>7.2</v>
      </c>
      <c r="J67" s="11">
        <f>sales_tbl[[#This Row],[Monthly_Sales_USD]]-sales_tbl[[#This Row],[Marketing_Spend_USD]]</f>
        <v>102.36000000000001</v>
      </c>
      <c r="K67" s="11">
        <f t="shared" si="2"/>
        <v>114.24694141717818</v>
      </c>
    </row>
    <row r="68" spans="1:11" ht="15.75" customHeight="1" x14ac:dyDescent="0.3">
      <c r="A68" s="4" t="s">
        <v>41</v>
      </c>
      <c r="B68" t="s">
        <v>24</v>
      </c>
      <c r="C68" t="s">
        <v>14</v>
      </c>
      <c r="D68" t="s">
        <v>21</v>
      </c>
      <c r="E68" s="11">
        <v>81</v>
      </c>
      <c r="F68" s="11">
        <v>66</v>
      </c>
      <c r="G68" s="11">
        <v>1390.31</v>
      </c>
      <c r="H68" s="11">
        <v>1104.77</v>
      </c>
      <c r="I68" s="11">
        <v>7</v>
      </c>
      <c r="J68" s="11">
        <f>sales_tbl[[#This Row],[Monthly_Sales_USD]]-sales_tbl[[#This Row],[Marketing_Spend_USD]]</f>
        <v>285.53999999999996</v>
      </c>
      <c r="K68" s="11">
        <f t="shared" si="2"/>
        <v>125.84610371389519</v>
      </c>
    </row>
    <row r="69" spans="1:11" ht="15.75" customHeight="1" x14ac:dyDescent="0.3">
      <c r="A69" s="4" t="s">
        <v>41</v>
      </c>
      <c r="B69" t="s">
        <v>25</v>
      </c>
      <c r="C69" t="s">
        <v>28</v>
      </c>
      <c r="D69" t="s">
        <v>21</v>
      </c>
      <c r="E69" s="11">
        <v>20</v>
      </c>
      <c r="F69" s="11">
        <v>12</v>
      </c>
      <c r="G69" s="11">
        <v>256.8</v>
      </c>
      <c r="H69" s="11">
        <v>511.72</v>
      </c>
      <c r="I69" s="11">
        <v>5.5</v>
      </c>
      <c r="J69" s="11">
        <f>sales_tbl[[#This Row],[Monthly_Sales_USD]]-sales_tbl[[#This Row],[Marketing_Spend_USD]]</f>
        <v>-254.92000000000002</v>
      </c>
      <c r="K69" s="11">
        <f t="shared" si="2"/>
        <v>50.183694207769868</v>
      </c>
    </row>
    <row r="70" spans="1:11" ht="15.75" customHeight="1" x14ac:dyDescent="0.3">
      <c r="A70" s="4" t="s">
        <v>41</v>
      </c>
      <c r="B70" t="s">
        <v>27</v>
      </c>
      <c r="C70" t="s">
        <v>28</v>
      </c>
      <c r="D70" t="s">
        <v>15</v>
      </c>
      <c r="E70" s="11">
        <v>20</v>
      </c>
      <c r="F70" s="11">
        <v>17</v>
      </c>
      <c r="G70" s="11">
        <v>618.97</v>
      </c>
      <c r="H70" s="11">
        <v>1159.27</v>
      </c>
      <c r="I70" s="11">
        <v>7.8</v>
      </c>
      <c r="J70" s="11">
        <f>sales_tbl[[#This Row],[Monthly_Sales_USD]]-sales_tbl[[#This Row],[Marketing_Spend_USD]]</f>
        <v>-540.29999999999995</v>
      </c>
      <c r="K70" s="11">
        <f t="shared" si="2"/>
        <v>53.393083578458864</v>
      </c>
    </row>
    <row r="71" spans="1:11" ht="15.75" customHeight="1" x14ac:dyDescent="0.3">
      <c r="A71" s="4" t="s">
        <v>41</v>
      </c>
      <c r="B71" t="s">
        <v>30</v>
      </c>
      <c r="C71" t="s">
        <v>23</v>
      </c>
      <c r="D71" t="s">
        <v>15</v>
      </c>
      <c r="E71" s="11">
        <v>86</v>
      </c>
      <c r="F71" s="11">
        <v>45</v>
      </c>
      <c r="G71" s="11">
        <v>697.67</v>
      </c>
      <c r="H71" s="11">
        <v>662.76</v>
      </c>
      <c r="I71" s="11">
        <v>8.8000000000000007</v>
      </c>
      <c r="J71" s="11">
        <f>sales_tbl[[#This Row],[Monthly_Sales_USD]]-sales_tbl[[#This Row],[Marketing_Spend_USD]]</f>
        <v>34.909999999999968</v>
      </c>
      <c r="K71" s="11">
        <f t="shared" si="2"/>
        <v>105.26736676926791</v>
      </c>
    </row>
    <row r="72" spans="1:11" ht="15.75" customHeight="1" x14ac:dyDescent="0.3">
      <c r="A72" s="4" t="s">
        <v>42</v>
      </c>
      <c r="B72" t="s">
        <v>10</v>
      </c>
      <c r="C72" t="s">
        <v>23</v>
      </c>
      <c r="D72" t="s">
        <v>29</v>
      </c>
      <c r="E72" s="11">
        <v>97</v>
      </c>
      <c r="F72" s="11">
        <v>43</v>
      </c>
      <c r="G72" s="11">
        <v>2119.16</v>
      </c>
      <c r="H72" s="11">
        <v>322.39999999999998</v>
      </c>
      <c r="I72" s="11">
        <v>6.6</v>
      </c>
      <c r="J72" s="11">
        <f>sales_tbl[[#This Row],[Monthly_Sales_USD]]-sales_tbl[[#This Row],[Marketing_Spend_USD]]</f>
        <v>1796.7599999999998</v>
      </c>
      <c r="K72" s="11">
        <f t="shared" si="2"/>
        <v>657.30769230769226</v>
      </c>
    </row>
    <row r="73" spans="1:11" ht="15.75" customHeight="1" x14ac:dyDescent="0.3">
      <c r="A73" s="4" t="s">
        <v>42</v>
      </c>
      <c r="B73" t="s">
        <v>13</v>
      </c>
      <c r="C73" t="s">
        <v>26</v>
      </c>
      <c r="D73" t="s">
        <v>33</v>
      </c>
      <c r="E73" s="11">
        <v>88</v>
      </c>
      <c r="F73" s="11">
        <v>56</v>
      </c>
      <c r="G73" s="11">
        <v>1768</v>
      </c>
      <c r="H73" s="11">
        <v>327.18</v>
      </c>
      <c r="I73" s="11">
        <v>7.5</v>
      </c>
      <c r="J73" s="11">
        <f>sales_tbl[[#This Row],[Monthly_Sales_USD]]-sales_tbl[[#This Row],[Marketing_Spend_USD]]</f>
        <v>1440.82</v>
      </c>
      <c r="K73" s="11">
        <f t="shared" si="2"/>
        <v>540.37532856531573</v>
      </c>
    </row>
    <row r="74" spans="1:11" ht="15.75" customHeight="1" x14ac:dyDescent="0.3">
      <c r="A74" s="4" t="s">
        <v>42</v>
      </c>
      <c r="B74" t="s">
        <v>16</v>
      </c>
      <c r="C74" t="s">
        <v>17</v>
      </c>
      <c r="D74" t="s">
        <v>12</v>
      </c>
      <c r="E74" s="11">
        <v>52</v>
      </c>
      <c r="F74" s="11">
        <v>32</v>
      </c>
      <c r="G74" s="11">
        <v>1543.04</v>
      </c>
      <c r="H74" s="11">
        <v>1044.71</v>
      </c>
      <c r="I74" s="11">
        <v>5.2</v>
      </c>
      <c r="J74" s="11">
        <f>sales_tbl[[#This Row],[Monthly_Sales_USD]]-sales_tbl[[#This Row],[Marketing_Spend_USD]]</f>
        <v>498.32999999999993</v>
      </c>
      <c r="K74" s="11">
        <f t="shared" si="2"/>
        <v>147.70031874874365</v>
      </c>
    </row>
    <row r="75" spans="1:11" ht="15.75" customHeight="1" x14ac:dyDescent="0.3">
      <c r="A75" s="4" t="s">
        <v>42</v>
      </c>
      <c r="B75" t="s">
        <v>18</v>
      </c>
      <c r="C75" t="s">
        <v>26</v>
      </c>
      <c r="D75" t="s">
        <v>34</v>
      </c>
      <c r="E75" s="11">
        <v>53</v>
      </c>
      <c r="F75" s="11">
        <v>28</v>
      </c>
      <c r="G75" s="11">
        <v>911.02</v>
      </c>
      <c r="H75" s="11">
        <v>219.9</v>
      </c>
      <c r="I75" s="11">
        <v>9.6999999999999993</v>
      </c>
      <c r="J75" s="11">
        <f>sales_tbl[[#This Row],[Monthly_Sales_USD]]-sales_tbl[[#This Row],[Marketing_Spend_USD]]</f>
        <v>691.12</v>
      </c>
      <c r="K75" s="11">
        <f t="shared" si="2"/>
        <v>414.28831286948611</v>
      </c>
    </row>
    <row r="76" spans="1:11" ht="15.75" customHeight="1" x14ac:dyDescent="0.3">
      <c r="A76" s="4" t="s">
        <v>42</v>
      </c>
      <c r="B76" t="s">
        <v>20</v>
      </c>
      <c r="C76" t="s">
        <v>17</v>
      </c>
      <c r="D76" t="s">
        <v>21</v>
      </c>
      <c r="E76" s="11">
        <v>88</v>
      </c>
      <c r="F76" s="11">
        <v>65</v>
      </c>
      <c r="G76" s="11">
        <v>3123.17</v>
      </c>
      <c r="H76" s="11">
        <v>1000.61</v>
      </c>
      <c r="I76" s="11">
        <v>9.6999999999999993</v>
      </c>
      <c r="J76" s="11">
        <f>sales_tbl[[#This Row],[Monthly_Sales_USD]]-sales_tbl[[#This Row],[Marketing_Spend_USD]]</f>
        <v>2122.56</v>
      </c>
      <c r="K76" s="11">
        <f t="shared" si="2"/>
        <v>312.1266027723089</v>
      </c>
    </row>
    <row r="77" spans="1:11" ht="15.75" customHeight="1" x14ac:dyDescent="0.3">
      <c r="A77" s="4" t="s">
        <v>42</v>
      </c>
      <c r="B77" t="s">
        <v>22</v>
      </c>
      <c r="C77" t="s">
        <v>11</v>
      </c>
      <c r="D77" t="s">
        <v>12</v>
      </c>
      <c r="E77" s="11">
        <v>51</v>
      </c>
      <c r="F77" s="11">
        <v>44</v>
      </c>
      <c r="G77" s="11">
        <v>1550.66</v>
      </c>
      <c r="H77" s="11">
        <v>948.12</v>
      </c>
      <c r="I77" s="11">
        <v>6.9</v>
      </c>
      <c r="J77" s="11">
        <f>sales_tbl[[#This Row],[Monthly_Sales_USD]]-sales_tbl[[#This Row],[Marketing_Spend_USD]]</f>
        <v>602.54000000000008</v>
      </c>
      <c r="K77" s="11">
        <f t="shared" si="2"/>
        <v>163.55102729612284</v>
      </c>
    </row>
    <row r="78" spans="1:11" ht="15.75" customHeight="1" x14ac:dyDescent="0.3">
      <c r="A78" s="4" t="s">
        <v>42</v>
      </c>
      <c r="B78" t="s">
        <v>24</v>
      </c>
      <c r="C78" t="s">
        <v>11</v>
      </c>
      <c r="D78" t="s">
        <v>32</v>
      </c>
      <c r="E78" s="11">
        <v>52</v>
      </c>
      <c r="F78" s="11">
        <v>41</v>
      </c>
      <c r="G78" s="11">
        <v>1792.31</v>
      </c>
      <c r="H78" s="11">
        <v>1266.83</v>
      </c>
      <c r="I78" s="11">
        <v>8.1</v>
      </c>
      <c r="J78" s="11">
        <f>sales_tbl[[#This Row],[Monthly_Sales_USD]]-sales_tbl[[#This Row],[Marketing_Spend_USD]]</f>
        <v>525.48</v>
      </c>
      <c r="K78" s="11">
        <f t="shared" si="2"/>
        <v>141.47991443208639</v>
      </c>
    </row>
    <row r="79" spans="1:11" ht="15.75" customHeight="1" x14ac:dyDescent="0.3">
      <c r="A79" s="4" t="s">
        <v>42</v>
      </c>
      <c r="B79" t="s">
        <v>25</v>
      </c>
      <c r="C79" t="s">
        <v>23</v>
      </c>
      <c r="D79" t="s">
        <v>15</v>
      </c>
      <c r="E79" s="11">
        <v>59</v>
      </c>
      <c r="F79" s="11">
        <v>50</v>
      </c>
      <c r="G79" s="11">
        <v>926.36</v>
      </c>
      <c r="H79" s="11">
        <v>454.53</v>
      </c>
      <c r="I79" s="11">
        <v>5.3</v>
      </c>
      <c r="J79" s="11">
        <f>sales_tbl[[#This Row],[Monthly_Sales_USD]]-sales_tbl[[#This Row],[Marketing_Spend_USD]]</f>
        <v>471.83000000000004</v>
      </c>
      <c r="K79" s="11">
        <f t="shared" si="2"/>
        <v>203.8061294083999</v>
      </c>
    </row>
    <row r="80" spans="1:11" ht="15.75" customHeight="1" x14ac:dyDescent="0.3">
      <c r="A80" s="4" t="s">
        <v>42</v>
      </c>
      <c r="B80" t="s">
        <v>27</v>
      </c>
      <c r="C80" t="s">
        <v>14</v>
      </c>
      <c r="D80" t="s">
        <v>34</v>
      </c>
      <c r="E80" s="11">
        <v>21</v>
      </c>
      <c r="F80" s="11">
        <v>8</v>
      </c>
      <c r="G80" s="11">
        <v>303.60000000000002</v>
      </c>
      <c r="H80" s="11">
        <v>1003.73</v>
      </c>
      <c r="I80" s="11">
        <v>6.7</v>
      </c>
      <c r="J80" s="11">
        <f>sales_tbl[[#This Row],[Monthly_Sales_USD]]-sales_tbl[[#This Row],[Marketing_Spend_USD]]</f>
        <v>-700.13</v>
      </c>
      <c r="K80" s="11">
        <f t="shared" si="2"/>
        <v>30.247178025963162</v>
      </c>
    </row>
    <row r="81" spans="1:11" ht="15.75" customHeight="1" x14ac:dyDescent="0.3">
      <c r="A81" s="4" t="s">
        <v>42</v>
      </c>
      <c r="B81" t="s">
        <v>30</v>
      </c>
      <c r="C81" t="s">
        <v>11</v>
      </c>
      <c r="D81" t="s">
        <v>15</v>
      </c>
      <c r="E81" s="11">
        <v>45</v>
      </c>
      <c r="F81" s="11">
        <v>33</v>
      </c>
      <c r="G81" s="11">
        <v>1067.92</v>
      </c>
      <c r="H81" s="11">
        <v>642.80999999999995</v>
      </c>
      <c r="I81" s="11">
        <v>6.3</v>
      </c>
      <c r="J81" s="11">
        <f>sales_tbl[[#This Row],[Monthly_Sales_USD]]-sales_tbl[[#This Row],[Marketing_Spend_USD]]</f>
        <v>425.11000000000013</v>
      </c>
      <c r="K81" s="11">
        <f t="shared" si="2"/>
        <v>166.13307198083419</v>
      </c>
    </row>
    <row r="82" spans="1:11" ht="15.75" customHeight="1" x14ac:dyDescent="0.3">
      <c r="A82" s="4" t="s">
        <v>43</v>
      </c>
      <c r="B82" t="s">
        <v>10</v>
      </c>
      <c r="C82" t="s">
        <v>11</v>
      </c>
      <c r="D82" t="s">
        <v>19</v>
      </c>
      <c r="E82" s="11">
        <v>77</v>
      </c>
      <c r="F82" s="11">
        <v>57</v>
      </c>
      <c r="G82" s="11">
        <v>2321.4699999999998</v>
      </c>
      <c r="H82" s="11">
        <v>1017.63</v>
      </c>
      <c r="I82" s="11">
        <v>9.4</v>
      </c>
      <c r="J82" s="11">
        <f>sales_tbl[[#This Row],[Monthly_Sales_USD]]-sales_tbl[[#This Row],[Marketing_Spend_USD]]</f>
        <v>1303.8399999999997</v>
      </c>
      <c r="K82" s="11">
        <f t="shared" si="2"/>
        <v>228.12515354303625</v>
      </c>
    </row>
    <row r="83" spans="1:11" ht="15.75" customHeight="1" x14ac:dyDescent="0.3">
      <c r="A83" s="4" t="s">
        <v>43</v>
      </c>
      <c r="B83" t="s">
        <v>13</v>
      </c>
      <c r="C83" t="s">
        <v>11</v>
      </c>
      <c r="D83" t="s">
        <v>19</v>
      </c>
      <c r="E83" s="11">
        <v>40</v>
      </c>
      <c r="F83" s="11">
        <v>35</v>
      </c>
      <c r="G83" s="11">
        <v>1221.44</v>
      </c>
      <c r="H83" s="11">
        <v>912.36</v>
      </c>
      <c r="I83" s="11">
        <v>7.1</v>
      </c>
      <c r="J83" s="11">
        <f>sales_tbl[[#This Row],[Monthly_Sales_USD]]-sales_tbl[[#This Row],[Marketing_Spend_USD]]</f>
        <v>309.08000000000004</v>
      </c>
      <c r="K83" s="11">
        <f t="shared" si="2"/>
        <v>133.87697838572495</v>
      </c>
    </row>
    <row r="84" spans="1:11" ht="15.75" customHeight="1" x14ac:dyDescent="0.3">
      <c r="A84" s="4" t="s">
        <v>43</v>
      </c>
      <c r="B84" t="s">
        <v>16</v>
      </c>
      <c r="C84" t="s">
        <v>14</v>
      </c>
      <c r="D84" t="s">
        <v>15</v>
      </c>
      <c r="E84" s="11">
        <v>68</v>
      </c>
      <c r="F84" s="11">
        <v>52</v>
      </c>
      <c r="G84" s="11">
        <v>1836.59</v>
      </c>
      <c r="H84" s="11">
        <v>366</v>
      </c>
      <c r="I84" s="11">
        <v>6.3</v>
      </c>
      <c r="J84" s="11">
        <f>sales_tbl[[#This Row],[Monthly_Sales_USD]]-sales_tbl[[#This Row],[Marketing_Spend_USD]]</f>
        <v>1470.59</v>
      </c>
      <c r="K84" s="11">
        <f t="shared" si="2"/>
        <v>501.8005464480874</v>
      </c>
    </row>
    <row r="85" spans="1:11" ht="15.75" customHeight="1" x14ac:dyDescent="0.3">
      <c r="A85" s="4" t="s">
        <v>43</v>
      </c>
      <c r="B85" t="s">
        <v>18</v>
      </c>
      <c r="C85" t="s">
        <v>14</v>
      </c>
      <c r="D85" t="s">
        <v>33</v>
      </c>
      <c r="E85" s="11">
        <v>42</v>
      </c>
      <c r="F85" s="11">
        <v>36</v>
      </c>
      <c r="G85" s="11">
        <v>1086.0999999999999</v>
      </c>
      <c r="H85" s="11">
        <v>1315.94</v>
      </c>
      <c r="I85" s="11">
        <v>7.1</v>
      </c>
      <c r="J85" s="11">
        <f>sales_tbl[[#This Row],[Monthly_Sales_USD]]-sales_tbl[[#This Row],[Marketing_Spend_USD]]</f>
        <v>-229.84000000000015</v>
      </c>
      <c r="K85" s="11">
        <f t="shared" si="2"/>
        <v>82.534158092314229</v>
      </c>
    </row>
    <row r="86" spans="1:11" ht="15.75" customHeight="1" x14ac:dyDescent="0.3">
      <c r="A86" s="4" t="s">
        <v>43</v>
      </c>
      <c r="B86" t="s">
        <v>20</v>
      </c>
      <c r="C86" t="s">
        <v>14</v>
      </c>
      <c r="D86" t="s">
        <v>21</v>
      </c>
      <c r="E86" s="11">
        <v>49</v>
      </c>
      <c r="F86" s="11">
        <v>41</v>
      </c>
      <c r="G86" s="11">
        <v>1174.27</v>
      </c>
      <c r="H86" s="11">
        <v>856.83</v>
      </c>
      <c r="I86" s="11">
        <v>9.1</v>
      </c>
      <c r="J86" s="11">
        <f>sales_tbl[[#This Row],[Monthly_Sales_USD]]-sales_tbl[[#This Row],[Marketing_Spend_USD]]</f>
        <v>317.43999999999994</v>
      </c>
      <c r="K86" s="11">
        <f t="shared" si="2"/>
        <v>137.048189255745</v>
      </c>
    </row>
    <row r="87" spans="1:11" ht="15.75" customHeight="1" x14ac:dyDescent="0.3">
      <c r="A87" s="4" t="s">
        <v>43</v>
      </c>
      <c r="B87" t="s">
        <v>22</v>
      </c>
      <c r="C87" t="s">
        <v>28</v>
      </c>
      <c r="D87" t="s">
        <v>34</v>
      </c>
      <c r="E87" s="11">
        <v>78</v>
      </c>
      <c r="F87" s="11">
        <v>35</v>
      </c>
      <c r="G87" s="11">
        <v>1562.75</v>
      </c>
      <c r="H87" s="11">
        <v>269.52999999999997</v>
      </c>
      <c r="I87" s="11">
        <v>9.8000000000000007</v>
      </c>
      <c r="J87" s="11">
        <f>sales_tbl[[#This Row],[Monthly_Sales_USD]]-sales_tbl[[#This Row],[Marketing_Spend_USD]]</f>
        <v>1293.22</v>
      </c>
      <c r="K87" s="11">
        <f t="shared" si="2"/>
        <v>579.80558750417401</v>
      </c>
    </row>
    <row r="88" spans="1:11" ht="15.75" customHeight="1" x14ac:dyDescent="0.3">
      <c r="A88" s="4" t="s">
        <v>43</v>
      </c>
      <c r="B88" t="s">
        <v>24</v>
      </c>
      <c r="C88" t="s">
        <v>28</v>
      </c>
      <c r="D88" t="s">
        <v>33</v>
      </c>
      <c r="E88" s="11">
        <v>28</v>
      </c>
      <c r="F88" s="11">
        <v>15</v>
      </c>
      <c r="G88" s="11">
        <v>526.04999999999995</v>
      </c>
      <c r="H88" s="11">
        <v>1435.08</v>
      </c>
      <c r="I88" s="11">
        <v>9.8000000000000007</v>
      </c>
      <c r="J88" s="11">
        <f>sales_tbl[[#This Row],[Monthly_Sales_USD]]-sales_tbl[[#This Row],[Marketing_Spend_USD]]</f>
        <v>-909.03</v>
      </c>
      <c r="K88" s="11">
        <f t="shared" si="2"/>
        <v>36.656493017810853</v>
      </c>
    </row>
    <row r="89" spans="1:11" ht="15.75" customHeight="1" x14ac:dyDescent="0.3">
      <c r="A89" s="4" t="s">
        <v>43</v>
      </c>
      <c r="B89" t="s">
        <v>25</v>
      </c>
      <c r="C89" t="s">
        <v>17</v>
      </c>
      <c r="D89" t="s">
        <v>19</v>
      </c>
      <c r="E89" s="11">
        <v>35</v>
      </c>
      <c r="F89" s="11">
        <v>21</v>
      </c>
      <c r="G89" s="11">
        <v>809.3</v>
      </c>
      <c r="H89" s="11">
        <v>581.16999999999996</v>
      </c>
      <c r="I89" s="11">
        <v>6.6</v>
      </c>
      <c r="J89" s="11">
        <f>sales_tbl[[#This Row],[Monthly_Sales_USD]]-sales_tbl[[#This Row],[Marketing_Spend_USD]]</f>
        <v>228.13</v>
      </c>
      <c r="K89" s="11">
        <f t="shared" si="2"/>
        <v>139.2535746855481</v>
      </c>
    </row>
    <row r="90" spans="1:11" ht="15.75" customHeight="1" x14ac:dyDescent="0.3">
      <c r="A90" s="4" t="s">
        <v>43</v>
      </c>
      <c r="B90" t="s">
        <v>27</v>
      </c>
      <c r="C90" t="s">
        <v>14</v>
      </c>
      <c r="D90" t="s">
        <v>38</v>
      </c>
      <c r="E90" s="11">
        <v>72</v>
      </c>
      <c r="F90" s="11">
        <v>57</v>
      </c>
      <c r="G90" s="11">
        <v>1841.37</v>
      </c>
      <c r="H90" s="11">
        <v>1226.5</v>
      </c>
      <c r="I90" s="11">
        <v>5.5</v>
      </c>
      <c r="J90" s="11">
        <f>sales_tbl[[#This Row],[Monthly_Sales_USD]]-sales_tbl[[#This Row],[Marketing_Spend_USD]]</f>
        <v>614.86999999999989</v>
      </c>
      <c r="K90" s="11">
        <f t="shared" si="2"/>
        <v>150.13208316347328</v>
      </c>
    </row>
    <row r="91" spans="1:11" ht="15.75" customHeight="1" x14ac:dyDescent="0.3">
      <c r="A91" s="4" t="s">
        <v>43</v>
      </c>
      <c r="B91" t="s">
        <v>30</v>
      </c>
      <c r="C91" t="s">
        <v>23</v>
      </c>
      <c r="D91" t="s">
        <v>21</v>
      </c>
      <c r="E91" s="11">
        <v>58</v>
      </c>
      <c r="F91" s="11">
        <v>52</v>
      </c>
      <c r="G91" s="11">
        <v>1773.57</v>
      </c>
      <c r="H91" s="11">
        <v>272.63</v>
      </c>
      <c r="I91" s="11">
        <v>8.6999999999999993</v>
      </c>
      <c r="J91" s="11">
        <f>sales_tbl[[#This Row],[Monthly_Sales_USD]]-sales_tbl[[#This Row],[Marketing_Spend_USD]]</f>
        <v>1500.94</v>
      </c>
      <c r="K91" s="11">
        <f t="shared" si="2"/>
        <v>650.54102629938018</v>
      </c>
    </row>
    <row r="92" spans="1:11" ht="15.75" customHeight="1" x14ac:dyDescent="0.3">
      <c r="A92" s="4" t="s">
        <v>44</v>
      </c>
      <c r="B92" t="s">
        <v>10</v>
      </c>
      <c r="C92" t="s">
        <v>17</v>
      </c>
      <c r="D92" t="s">
        <v>21</v>
      </c>
      <c r="E92" s="11">
        <v>94</v>
      </c>
      <c r="F92" s="11">
        <v>43</v>
      </c>
      <c r="G92" s="11">
        <v>1575.42</v>
      </c>
      <c r="H92" s="11">
        <v>385.89</v>
      </c>
      <c r="I92" s="11">
        <v>8.8000000000000007</v>
      </c>
      <c r="J92" s="11">
        <f>sales_tbl[[#This Row],[Monthly_Sales_USD]]-sales_tbl[[#This Row],[Marketing_Spend_USD]]</f>
        <v>1189.5300000000002</v>
      </c>
      <c r="K92" s="11">
        <f t="shared" si="2"/>
        <v>408.2562388245355</v>
      </c>
    </row>
    <row r="93" spans="1:11" ht="15.75" customHeight="1" x14ac:dyDescent="0.3">
      <c r="A93" s="4" t="s">
        <v>44</v>
      </c>
      <c r="B93" t="s">
        <v>13</v>
      </c>
      <c r="C93" t="s">
        <v>23</v>
      </c>
      <c r="D93" t="s">
        <v>21</v>
      </c>
      <c r="E93" s="11">
        <v>26</v>
      </c>
      <c r="F93" s="11">
        <v>15</v>
      </c>
      <c r="G93" s="11">
        <v>693.25</v>
      </c>
      <c r="H93" s="11">
        <v>489.35</v>
      </c>
      <c r="I93" s="11">
        <v>7</v>
      </c>
      <c r="J93" s="11">
        <f>sales_tbl[[#This Row],[Monthly_Sales_USD]]-sales_tbl[[#This Row],[Marketing_Spend_USD]]</f>
        <v>203.89999999999998</v>
      </c>
      <c r="K93" s="11">
        <f t="shared" si="2"/>
        <v>141.66751813630324</v>
      </c>
    </row>
    <row r="94" spans="1:11" ht="15.75" customHeight="1" x14ac:dyDescent="0.3">
      <c r="A94" s="4" t="s">
        <v>44</v>
      </c>
      <c r="B94" t="s">
        <v>16</v>
      </c>
      <c r="C94" t="s">
        <v>14</v>
      </c>
      <c r="D94" t="s">
        <v>19</v>
      </c>
      <c r="E94" s="11">
        <v>85</v>
      </c>
      <c r="F94" s="11">
        <v>37</v>
      </c>
      <c r="G94" s="11">
        <v>1039.68</v>
      </c>
      <c r="H94" s="11">
        <v>310.29000000000002</v>
      </c>
      <c r="I94" s="11">
        <v>9.9</v>
      </c>
      <c r="J94" s="11">
        <f>sales_tbl[[#This Row],[Monthly_Sales_USD]]-sales_tbl[[#This Row],[Marketing_Spend_USD]]</f>
        <v>729.3900000000001</v>
      </c>
      <c r="K94" s="11">
        <f t="shared" si="2"/>
        <v>335.06719520448615</v>
      </c>
    </row>
    <row r="95" spans="1:11" ht="15.75" customHeight="1" x14ac:dyDescent="0.3">
      <c r="A95" s="4" t="s">
        <v>44</v>
      </c>
      <c r="B95" t="s">
        <v>18</v>
      </c>
      <c r="C95" t="s">
        <v>11</v>
      </c>
      <c r="D95" t="s">
        <v>19</v>
      </c>
      <c r="E95" s="11">
        <v>84</v>
      </c>
      <c r="F95" s="11">
        <v>70</v>
      </c>
      <c r="G95" s="11">
        <v>1100.1300000000001</v>
      </c>
      <c r="H95" s="11">
        <v>507.69</v>
      </c>
      <c r="I95" s="11">
        <v>9.5</v>
      </c>
      <c r="J95" s="11">
        <f>sales_tbl[[#This Row],[Monthly_Sales_USD]]-sales_tbl[[#This Row],[Marketing_Spend_USD]]</f>
        <v>592.44000000000005</v>
      </c>
      <c r="K95" s="11">
        <f t="shared" si="2"/>
        <v>216.69325769662592</v>
      </c>
    </row>
    <row r="96" spans="1:11" ht="15.75" customHeight="1" x14ac:dyDescent="0.3">
      <c r="A96" s="4" t="s">
        <v>44</v>
      </c>
      <c r="B96" t="s">
        <v>20</v>
      </c>
      <c r="C96" t="s">
        <v>23</v>
      </c>
      <c r="D96" t="s">
        <v>12</v>
      </c>
      <c r="E96" s="11">
        <v>55</v>
      </c>
      <c r="F96" s="11">
        <v>32</v>
      </c>
      <c r="G96" s="11">
        <v>1005.41</v>
      </c>
      <c r="H96" s="11">
        <v>308.55</v>
      </c>
      <c r="I96" s="11">
        <v>8.9</v>
      </c>
      <c r="J96" s="11">
        <f>sales_tbl[[#This Row],[Monthly_Sales_USD]]-sales_tbl[[#This Row],[Marketing_Spend_USD]]</f>
        <v>696.8599999999999</v>
      </c>
      <c r="K96" s="11">
        <f t="shared" si="2"/>
        <v>325.84994328309836</v>
      </c>
    </row>
    <row r="97" spans="1:11" ht="15.75" customHeight="1" x14ac:dyDescent="0.3">
      <c r="A97" s="4" t="s">
        <v>44</v>
      </c>
      <c r="B97" t="s">
        <v>22</v>
      </c>
      <c r="C97" t="s">
        <v>26</v>
      </c>
      <c r="D97" t="s">
        <v>15</v>
      </c>
      <c r="E97" s="11">
        <v>93</v>
      </c>
      <c r="F97" s="11">
        <v>79</v>
      </c>
      <c r="G97" s="11">
        <v>1216.3900000000001</v>
      </c>
      <c r="H97" s="11">
        <v>344.56</v>
      </c>
      <c r="I97" s="11">
        <v>7.5</v>
      </c>
      <c r="J97" s="11">
        <f>sales_tbl[[#This Row],[Monthly_Sales_USD]]-sales_tbl[[#This Row],[Marketing_Spend_USD]]</f>
        <v>871.83000000000015</v>
      </c>
      <c r="K97" s="11">
        <f t="shared" si="2"/>
        <v>353.02704899001628</v>
      </c>
    </row>
    <row r="98" spans="1:11" ht="15.75" customHeight="1" x14ac:dyDescent="0.3">
      <c r="A98" s="4" t="s">
        <v>44</v>
      </c>
      <c r="B98" t="s">
        <v>24</v>
      </c>
      <c r="C98" t="s">
        <v>14</v>
      </c>
      <c r="D98" t="s">
        <v>29</v>
      </c>
      <c r="E98" s="11">
        <v>77</v>
      </c>
      <c r="F98" s="11">
        <v>59</v>
      </c>
      <c r="G98" s="11">
        <v>2421.8000000000002</v>
      </c>
      <c r="H98" s="11">
        <v>1197.3499999999999</v>
      </c>
      <c r="I98" s="11">
        <v>9.1</v>
      </c>
      <c r="J98" s="11">
        <f>sales_tbl[[#This Row],[Monthly_Sales_USD]]-sales_tbl[[#This Row],[Marketing_Spend_USD]]</f>
        <v>1224.4500000000003</v>
      </c>
      <c r="K98" s="11">
        <f t="shared" ref="K98:K121" si="3">G98/H98*100</f>
        <v>202.26333152378172</v>
      </c>
    </row>
    <row r="99" spans="1:11" ht="15.75" customHeight="1" x14ac:dyDescent="0.3">
      <c r="A99" s="4" t="s">
        <v>44</v>
      </c>
      <c r="B99" t="s">
        <v>25</v>
      </c>
      <c r="C99" t="s">
        <v>23</v>
      </c>
      <c r="D99" t="s">
        <v>21</v>
      </c>
      <c r="E99" s="11">
        <v>22</v>
      </c>
      <c r="F99" s="11">
        <v>15</v>
      </c>
      <c r="G99" s="11">
        <v>375</v>
      </c>
      <c r="H99" s="11">
        <v>1450.82</v>
      </c>
      <c r="I99" s="11">
        <v>6.9</v>
      </c>
      <c r="J99" s="11">
        <f>sales_tbl[[#This Row],[Monthly_Sales_USD]]-sales_tbl[[#This Row],[Marketing_Spend_USD]]</f>
        <v>-1075.82</v>
      </c>
      <c r="K99" s="11">
        <f t="shared" si="3"/>
        <v>25.847451785886605</v>
      </c>
    </row>
    <row r="100" spans="1:11" ht="15.75" customHeight="1" x14ac:dyDescent="0.3">
      <c r="A100" s="4" t="s">
        <v>44</v>
      </c>
      <c r="B100" t="s">
        <v>27</v>
      </c>
      <c r="C100" t="s">
        <v>23</v>
      </c>
      <c r="D100" t="s">
        <v>29</v>
      </c>
      <c r="E100" s="11">
        <v>75</v>
      </c>
      <c r="F100" s="11">
        <v>49</v>
      </c>
      <c r="G100" s="11">
        <v>2412.1</v>
      </c>
      <c r="H100" s="11">
        <v>767.24</v>
      </c>
      <c r="I100" s="11">
        <v>9</v>
      </c>
      <c r="J100" s="11">
        <f>sales_tbl[[#This Row],[Monthly_Sales_USD]]-sales_tbl[[#This Row],[Marketing_Spend_USD]]</f>
        <v>1644.86</v>
      </c>
      <c r="K100" s="11">
        <f t="shared" si="3"/>
        <v>314.38663260518223</v>
      </c>
    </row>
    <row r="101" spans="1:11" ht="15.75" customHeight="1" x14ac:dyDescent="0.3">
      <c r="A101" s="4" t="s">
        <v>44</v>
      </c>
      <c r="B101" t="s">
        <v>30</v>
      </c>
      <c r="C101" t="s">
        <v>14</v>
      </c>
      <c r="D101" t="s">
        <v>35</v>
      </c>
      <c r="E101" s="11">
        <v>64</v>
      </c>
      <c r="F101" s="11">
        <v>26</v>
      </c>
      <c r="G101" s="11">
        <v>1293.5999999999999</v>
      </c>
      <c r="H101" s="11">
        <v>1358.49</v>
      </c>
      <c r="I101" s="11">
        <v>7.6</v>
      </c>
      <c r="J101" s="11">
        <f>sales_tbl[[#This Row],[Monthly_Sales_USD]]-sales_tbl[[#This Row],[Marketing_Spend_USD]]</f>
        <v>-64.8900000000001</v>
      </c>
      <c r="K101" s="11">
        <f t="shared" si="3"/>
        <v>95.223373009738737</v>
      </c>
    </row>
    <row r="102" spans="1:11" ht="15.75" customHeight="1" x14ac:dyDescent="0.3">
      <c r="A102" s="4" t="s">
        <v>45</v>
      </c>
      <c r="B102" t="s">
        <v>10</v>
      </c>
      <c r="C102" t="s">
        <v>14</v>
      </c>
      <c r="D102" t="s">
        <v>32</v>
      </c>
      <c r="E102" s="11">
        <v>55</v>
      </c>
      <c r="F102" s="11">
        <v>37</v>
      </c>
      <c r="G102" s="11">
        <v>1370.07</v>
      </c>
      <c r="H102" s="11">
        <v>1460.09</v>
      </c>
      <c r="I102" s="11">
        <v>7.6</v>
      </c>
      <c r="J102" s="11">
        <f>sales_tbl[[#This Row],[Monthly_Sales_USD]]-sales_tbl[[#This Row],[Marketing_Spend_USD]]</f>
        <v>-90.019999999999982</v>
      </c>
      <c r="K102" s="11">
        <f t="shared" si="3"/>
        <v>93.834626632604852</v>
      </c>
    </row>
    <row r="103" spans="1:11" ht="15.75" customHeight="1" x14ac:dyDescent="0.3">
      <c r="A103" s="4" t="s">
        <v>45</v>
      </c>
      <c r="B103" t="s">
        <v>13</v>
      </c>
      <c r="C103" t="s">
        <v>17</v>
      </c>
      <c r="D103" t="s">
        <v>38</v>
      </c>
      <c r="E103" s="11">
        <v>33</v>
      </c>
      <c r="F103" s="11">
        <v>18</v>
      </c>
      <c r="G103" s="11">
        <v>512.04999999999995</v>
      </c>
      <c r="H103" s="11">
        <v>1494.58</v>
      </c>
      <c r="I103" s="11">
        <v>8.5</v>
      </c>
      <c r="J103" s="11">
        <f>sales_tbl[[#This Row],[Monthly_Sales_USD]]-sales_tbl[[#This Row],[Marketing_Spend_USD]]</f>
        <v>-982.53</v>
      </c>
      <c r="K103" s="11">
        <f t="shared" si="3"/>
        <v>34.260461132893525</v>
      </c>
    </row>
    <row r="104" spans="1:11" ht="15.75" customHeight="1" x14ac:dyDescent="0.3">
      <c r="A104" s="4" t="s">
        <v>45</v>
      </c>
      <c r="B104" t="s">
        <v>16</v>
      </c>
      <c r="C104" t="s">
        <v>28</v>
      </c>
      <c r="D104" t="s">
        <v>33</v>
      </c>
      <c r="E104" s="11">
        <v>76</v>
      </c>
      <c r="F104" s="11">
        <v>65</v>
      </c>
      <c r="G104" s="11">
        <v>1872.54</v>
      </c>
      <c r="H104" s="11">
        <v>1446.31</v>
      </c>
      <c r="I104" s="11">
        <v>5.3</v>
      </c>
      <c r="J104" s="11">
        <f>sales_tbl[[#This Row],[Monthly_Sales_USD]]-sales_tbl[[#This Row],[Marketing_Spend_USD]]</f>
        <v>426.23</v>
      </c>
      <c r="K104" s="11">
        <f t="shared" si="3"/>
        <v>129.47016891261208</v>
      </c>
    </row>
    <row r="105" spans="1:11" ht="15.75" customHeight="1" x14ac:dyDescent="0.3">
      <c r="A105" s="4" t="s">
        <v>45</v>
      </c>
      <c r="B105" t="s">
        <v>18</v>
      </c>
      <c r="C105" t="s">
        <v>11</v>
      </c>
      <c r="D105" t="s">
        <v>12</v>
      </c>
      <c r="E105" s="11">
        <v>43</v>
      </c>
      <c r="F105" s="11">
        <v>30</v>
      </c>
      <c r="G105" s="11">
        <v>800</v>
      </c>
      <c r="H105" s="11">
        <v>760.6</v>
      </c>
      <c r="I105" s="11">
        <v>5.9</v>
      </c>
      <c r="J105" s="11">
        <f>sales_tbl[[#This Row],[Monthly_Sales_USD]]-sales_tbl[[#This Row],[Marketing_Spend_USD]]</f>
        <v>39.399999999999977</v>
      </c>
      <c r="K105" s="11">
        <f t="shared" si="3"/>
        <v>105.1801209571391</v>
      </c>
    </row>
    <row r="106" spans="1:11" ht="15.75" customHeight="1" x14ac:dyDescent="0.3">
      <c r="A106" s="4" t="s">
        <v>45</v>
      </c>
      <c r="B106" t="s">
        <v>20</v>
      </c>
      <c r="C106" t="s">
        <v>11</v>
      </c>
      <c r="D106" t="s">
        <v>29</v>
      </c>
      <c r="E106" s="11">
        <v>77</v>
      </c>
      <c r="F106" s="11">
        <v>39</v>
      </c>
      <c r="G106" s="11">
        <v>939.83</v>
      </c>
      <c r="H106" s="11">
        <v>545.72</v>
      </c>
      <c r="I106" s="11">
        <v>6.8</v>
      </c>
      <c r="J106" s="11">
        <f>sales_tbl[[#This Row],[Monthly_Sales_USD]]-sales_tbl[[#This Row],[Marketing_Spend_USD]]</f>
        <v>394.11</v>
      </c>
      <c r="K106" s="11">
        <f t="shared" si="3"/>
        <v>172.21835373451586</v>
      </c>
    </row>
    <row r="107" spans="1:11" ht="15.75" customHeight="1" x14ac:dyDescent="0.3">
      <c r="A107" s="4" t="s">
        <v>45</v>
      </c>
      <c r="B107" t="s">
        <v>22</v>
      </c>
      <c r="C107" t="s">
        <v>23</v>
      </c>
      <c r="D107" t="s">
        <v>15</v>
      </c>
      <c r="E107" s="11">
        <v>46</v>
      </c>
      <c r="F107" s="11">
        <v>34</v>
      </c>
      <c r="G107" s="11">
        <v>1478.42</v>
      </c>
      <c r="H107" s="11">
        <v>896.93</v>
      </c>
      <c r="I107" s="11">
        <v>6.5</v>
      </c>
      <c r="J107" s="11">
        <f>sales_tbl[[#This Row],[Monthly_Sales_USD]]-sales_tbl[[#This Row],[Marketing_Spend_USD]]</f>
        <v>581.49000000000012</v>
      </c>
      <c r="K107" s="11">
        <f t="shared" si="3"/>
        <v>164.83114624329659</v>
      </c>
    </row>
    <row r="108" spans="1:11" ht="15.75" customHeight="1" x14ac:dyDescent="0.3">
      <c r="A108" s="4" t="s">
        <v>45</v>
      </c>
      <c r="B108" t="s">
        <v>24</v>
      </c>
      <c r="C108" t="s">
        <v>11</v>
      </c>
      <c r="D108" t="s">
        <v>32</v>
      </c>
      <c r="E108" s="11">
        <v>48</v>
      </c>
      <c r="F108" s="11">
        <v>22</v>
      </c>
      <c r="G108" s="11">
        <v>650.80999999999995</v>
      </c>
      <c r="H108" s="11">
        <v>299.06</v>
      </c>
      <c r="I108" s="11">
        <v>9.6999999999999993</v>
      </c>
      <c r="J108" s="11">
        <f>sales_tbl[[#This Row],[Monthly_Sales_USD]]-sales_tbl[[#This Row],[Marketing_Spend_USD]]</f>
        <v>351.74999999999994</v>
      </c>
      <c r="K108" s="11">
        <f t="shared" si="3"/>
        <v>217.61853808600279</v>
      </c>
    </row>
    <row r="109" spans="1:11" ht="15.75" customHeight="1" x14ac:dyDescent="0.3">
      <c r="A109" s="4" t="s">
        <v>45</v>
      </c>
      <c r="B109" t="s">
        <v>25</v>
      </c>
      <c r="C109" t="s">
        <v>28</v>
      </c>
      <c r="D109" t="s">
        <v>32</v>
      </c>
      <c r="E109" s="11">
        <v>88</v>
      </c>
      <c r="F109" s="11">
        <v>62</v>
      </c>
      <c r="G109" s="11">
        <v>2809.36</v>
      </c>
      <c r="H109" s="11">
        <v>743.72</v>
      </c>
      <c r="I109" s="11">
        <v>9.6999999999999993</v>
      </c>
      <c r="J109" s="11">
        <f>sales_tbl[[#This Row],[Monthly_Sales_USD]]-sales_tbl[[#This Row],[Marketing_Spend_USD]]</f>
        <v>2065.6400000000003</v>
      </c>
      <c r="K109" s="11">
        <f t="shared" si="3"/>
        <v>377.74431237562521</v>
      </c>
    </row>
    <row r="110" spans="1:11" ht="15.75" customHeight="1" x14ac:dyDescent="0.3">
      <c r="A110" s="4" t="s">
        <v>45</v>
      </c>
      <c r="B110" t="s">
        <v>27</v>
      </c>
      <c r="C110" t="s">
        <v>17</v>
      </c>
      <c r="D110" t="s">
        <v>19</v>
      </c>
      <c r="E110" s="11">
        <v>24</v>
      </c>
      <c r="F110" s="11">
        <v>9</v>
      </c>
      <c r="G110" s="11">
        <v>445.99</v>
      </c>
      <c r="H110" s="11">
        <v>689.4</v>
      </c>
      <c r="I110" s="11">
        <v>9.1</v>
      </c>
      <c r="J110" s="11">
        <f>sales_tbl[[#This Row],[Monthly_Sales_USD]]-sales_tbl[[#This Row],[Marketing_Spend_USD]]</f>
        <v>-243.40999999999997</v>
      </c>
      <c r="K110" s="11">
        <f t="shared" si="3"/>
        <v>64.692486219901369</v>
      </c>
    </row>
    <row r="111" spans="1:11" ht="15.75" customHeight="1" x14ac:dyDescent="0.3">
      <c r="A111" s="4" t="s">
        <v>45</v>
      </c>
      <c r="B111" t="s">
        <v>30</v>
      </c>
      <c r="C111" t="s">
        <v>11</v>
      </c>
      <c r="D111" t="s">
        <v>19</v>
      </c>
      <c r="E111" s="11">
        <v>68</v>
      </c>
      <c r="F111" s="11">
        <v>40</v>
      </c>
      <c r="G111" s="11">
        <v>1760.83</v>
      </c>
      <c r="H111" s="11">
        <v>1174.45</v>
      </c>
      <c r="I111" s="11">
        <v>7</v>
      </c>
      <c r="J111" s="11">
        <f>sales_tbl[[#This Row],[Monthly_Sales_USD]]-sales_tbl[[#This Row],[Marketing_Spend_USD]]</f>
        <v>586.37999999999988</v>
      </c>
      <c r="K111" s="11">
        <f t="shared" si="3"/>
        <v>149.92805142832816</v>
      </c>
    </row>
    <row r="112" spans="1:11" ht="15.75" customHeight="1" x14ac:dyDescent="0.3">
      <c r="A112" s="4" t="s">
        <v>46</v>
      </c>
      <c r="B112" t="s">
        <v>10</v>
      </c>
      <c r="C112" t="s">
        <v>28</v>
      </c>
      <c r="D112" t="s">
        <v>19</v>
      </c>
      <c r="E112" s="11">
        <v>68</v>
      </c>
      <c r="F112" s="11">
        <v>55</v>
      </c>
      <c r="G112" s="11">
        <v>1351.31</v>
      </c>
      <c r="H112" s="11">
        <v>809.3</v>
      </c>
      <c r="I112" s="11">
        <v>7.1</v>
      </c>
      <c r="J112" s="11">
        <f>sales_tbl[[#This Row],[Monthly_Sales_USD]]-sales_tbl[[#This Row],[Marketing_Spend_USD]]</f>
        <v>542.01</v>
      </c>
      <c r="K112" s="11">
        <f t="shared" si="3"/>
        <v>166.97269245026567</v>
      </c>
    </row>
    <row r="113" spans="1:11" ht="15.75" customHeight="1" x14ac:dyDescent="0.3">
      <c r="A113" s="4" t="s">
        <v>46</v>
      </c>
      <c r="B113" t="s">
        <v>13</v>
      </c>
      <c r="C113" t="s">
        <v>14</v>
      </c>
      <c r="D113" t="s">
        <v>12</v>
      </c>
      <c r="E113" s="11">
        <v>74</v>
      </c>
      <c r="F113" s="11">
        <v>61</v>
      </c>
      <c r="G113" s="11">
        <v>3042.82</v>
      </c>
      <c r="H113" s="11">
        <v>1256.77</v>
      </c>
      <c r="I113" s="11">
        <v>10</v>
      </c>
      <c r="J113" s="11">
        <f>sales_tbl[[#This Row],[Monthly_Sales_USD]]-sales_tbl[[#This Row],[Marketing_Spend_USD]]</f>
        <v>1786.0500000000002</v>
      </c>
      <c r="K113" s="11">
        <f t="shared" si="3"/>
        <v>242.11430890298149</v>
      </c>
    </row>
    <row r="114" spans="1:11" ht="15.75" customHeight="1" x14ac:dyDescent="0.3">
      <c r="A114" s="4" t="s">
        <v>46</v>
      </c>
      <c r="B114" t="s">
        <v>16</v>
      </c>
      <c r="C114" t="s">
        <v>17</v>
      </c>
      <c r="D114" t="s">
        <v>12</v>
      </c>
      <c r="E114" s="11">
        <v>72</v>
      </c>
      <c r="F114" s="11">
        <v>49</v>
      </c>
      <c r="G114" s="11">
        <v>1383.01</v>
      </c>
      <c r="H114" s="11">
        <v>1143.96</v>
      </c>
      <c r="I114" s="11">
        <v>8.8000000000000007</v>
      </c>
      <c r="J114" s="11">
        <f>sales_tbl[[#This Row],[Monthly_Sales_USD]]-sales_tbl[[#This Row],[Marketing_Spend_USD]]</f>
        <v>239.04999999999995</v>
      </c>
      <c r="K114" s="11">
        <f t="shared" si="3"/>
        <v>120.89670967516346</v>
      </c>
    </row>
    <row r="115" spans="1:11" ht="15.75" customHeight="1" x14ac:dyDescent="0.3">
      <c r="A115" s="4" t="s">
        <v>46</v>
      </c>
      <c r="B115" t="s">
        <v>18</v>
      </c>
      <c r="C115" t="s">
        <v>28</v>
      </c>
      <c r="D115" t="s">
        <v>35</v>
      </c>
      <c r="E115" s="11">
        <v>97</v>
      </c>
      <c r="F115" s="11">
        <v>48</v>
      </c>
      <c r="G115" s="11">
        <v>1068.1400000000001</v>
      </c>
      <c r="H115" s="11">
        <v>826.88</v>
      </c>
      <c r="I115" s="11">
        <v>6.4</v>
      </c>
      <c r="J115" s="11">
        <f>sales_tbl[[#This Row],[Monthly_Sales_USD]]-sales_tbl[[#This Row],[Marketing_Spend_USD]]</f>
        <v>241.2600000000001</v>
      </c>
      <c r="K115" s="11">
        <f t="shared" si="3"/>
        <v>129.17714783281735</v>
      </c>
    </row>
    <row r="116" spans="1:11" ht="15.75" customHeight="1" x14ac:dyDescent="0.3">
      <c r="A116" s="4" t="s">
        <v>46</v>
      </c>
      <c r="B116" t="s">
        <v>20</v>
      </c>
      <c r="C116" t="s">
        <v>14</v>
      </c>
      <c r="D116" t="s">
        <v>32</v>
      </c>
      <c r="E116" s="11">
        <v>84</v>
      </c>
      <c r="F116" s="11">
        <v>61</v>
      </c>
      <c r="G116" s="11">
        <v>1157.45</v>
      </c>
      <c r="H116" s="11">
        <v>1003.57</v>
      </c>
      <c r="I116" s="11">
        <v>6.8</v>
      </c>
      <c r="J116" s="11">
        <f>sales_tbl[[#This Row],[Monthly_Sales_USD]]-sales_tbl[[#This Row],[Marketing_Spend_USD]]</f>
        <v>153.88</v>
      </c>
      <c r="K116" s="11">
        <f t="shared" si="3"/>
        <v>115.3332602608687</v>
      </c>
    </row>
    <row r="117" spans="1:11" ht="15.75" customHeight="1" x14ac:dyDescent="0.3">
      <c r="A117" s="4" t="s">
        <v>46</v>
      </c>
      <c r="B117" t="s">
        <v>22</v>
      </c>
      <c r="C117" t="s">
        <v>23</v>
      </c>
      <c r="D117" t="s">
        <v>35</v>
      </c>
      <c r="E117" s="11">
        <v>45</v>
      </c>
      <c r="F117" s="11">
        <v>29</v>
      </c>
      <c r="G117" s="11">
        <v>747.39</v>
      </c>
      <c r="H117" s="11">
        <v>819.07</v>
      </c>
      <c r="I117" s="11">
        <v>9.1999999999999993</v>
      </c>
      <c r="J117" s="11">
        <f>sales_tbl[[#This Row],[Monthly_Sales_USD]]-sales_tbl[[#This Row],[Marketing_Spend_USD]]</f>
        <v>-71.680000000000064</v>
      </c>
      <c r="K117" s="11">
        <f t="shared" si="3"/>
        <v>91.248611229809413</v>
      </c>
    </row>
    <row r="118" spans="1:11" ht="15.75" customHeight="1" x14ac:dyDescent="0.3">
      <c r="A118" s="4" t="s">
        <v>46</v>
      </c>
      <c r="B118" t="s">
        <v>24</v>
      </c>
      <c r="C118" t="s">
        <v>11</v>
      </c>
      <c r="D118" t="s">
        <v>21</v>
      </c>
      <c r="E118" s="11">
        <v>84</v>
      </c>
      <c r="F118" s="11">
        <v>56</v>
      </c>
      <c r="G118" s="11">
        <v>1630.83</v>
      </c>
      <c r="H118" s="11">
        <v>929.22</v>
      </c>
      <c r="I118" s="11">
        <v>9.4</v>
      </c>
      <c r="J118" s="11">
        <f>sales_tbl[[#This Row],[Monthly_Sales_USD]]-sales_tbl[[#This Row],[Marketing_Spend_USD]]</f>
        <v>701.6099999999999</v>
      </c>
      <c r="K118" s="11">
        <f t="shared" si="3"/>
        <v>175.50526247820753</v>
      </c>
    </row>
    <row r="119" spans="1:11" ht="15.75" customHeight="1" x14ac:dyDescent="0.3">
      <c r="A119" s="4" t="s">
        <v>46</v>
      </c>
      <c r="B119" t="s">
        <v>25</v>
      </c>
      <c r="C119" t="s">
        <v>11</v>
      </c>
      <c r="D119" t="s">
        <v>35</v>
      </c>
      <c r="E119" s="11">
        <v>66</v>
      </c>
      <c r="F119" s="11">
        <v>40</v>
      </c>
      <c r="G119" s="11">
        <v>1727.06</v>
      </c>
      <c r="H119" s="11">
        <v>1220.07</v>
      </c>
      <c r="I119" s="11">
        <v>8.1999999999999993</v>
      </c>
      <c r="J119" s="11">
        <f>sales_tbl[[#This Row],[Monthly_Sales_USD]]-sales_tbl[[#This Row],[Marketing_Spend_USD]]</f>
        <v>506.99</v>
      </c>
      <c r="K119" s="11">
        <f t="shared" si="3"/>
        <v>141.55417312121438</v>
      </c>
    </row>
    <row r="120" spans="1:11" ht="15.75" customHeight="1" x14ac:dyDescent="0.3">
      <c r="A120" s="4" t="s">
        <v>46</v>
      </c>
      <c r="B120" t="s">
        <v>27</v>
      </c>
      <c r="C120" t="s">
        <v>17</v>
      </c>
      <c r="D120" t="s">
        <v>38</v>
      </c>
      <c r="E120" s="11">
        <v>57</v>
      </c>
      <c r="F120" s="11">
        <v>40</v>
      </c>
      <c r="G120" s="11">
        <v>1491.3</v>
      </c>
      <c r="H120" s="11">
        <v>1474.6</v>
      </c>
      <c r="I120" s="11">
        <v>8</v>
      </c>
      <c r="J120" s="11">
        <f>sales_tbl[[#This Row],[Monthly_Sales_USD]]-sales_tbl[[#This Row],[Marketing_Spend_USD]]</f>
        <v>16.700000000000045</v>
      </c>
      <c r="K120" s="11">
        <f t="shared" si="3"/>
        <v>101.13251051132511</v>
      </c>
    </row>
    <row r="121" spans="1:11" ht="15.75" customHeight="1" x14ac:dyDescent="0.3">
      <c r="A121" s="4" t="s">
        <v>46</v>
      </c>
      <c r="B121" t="s">
        <v>30</v>
      </c>
      <c r="C121" t="s">
        <v>17</v>
      </c>
      <c r="D121" t="s">
        <v>38</v>
      </c>
      <c r="E121" s="11">
        <v>98</v>
      </c>
      <c r="F121" s="11">
        <v>60</v>
      </c>
      <c r="G121" s="11">
        <v>1979.38</v>
      </c>
      <c r="H121" s="11">
        <v>1275.4100000000001</v>
      </c>
      <c r="I121" s="11">
        <v>6.7</v>
      </c>
      <c r="J121" s="11">
        <f>sales_tbl[[#This Row],[Monthly_Sales_USD]]-sales_tbl[[#This Row],[Marketing_Spend_USD]]</f>
        <v>703.97</v>
      </c>
      <c r="K121" s="11">
        <f t="shared" si="3"/>
        <v>155.19558416509201</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69C4F-D43F-471C-82DF-BF6B3A7F40FE}">
  <dimension ref="A1:N42"/>
  <sheetViews>
    <sheetView zoomScale="80" zoomScaleNormal="80" workbookViewId="0">
      <selection activeCell="E4" sqref="E4:E10"/>
    </sheetView>
  </sheetViews>
  <sheetFormatPr defaultRowHeight="14" x14ac:dyDescent="0.3"/>
  <cols>
    <col min="1" max="1" width="14.1640625" bestFit="1" customWidth="1"/>
    <col min="2" max="2" width="26.6640625" bestFit="1" customWidth="1"/>
    <col min="3" max="3" width="9.75" bestFit="1" customWidth="1"/>
    <col min="4" max="4" width="14.1640625" bestFit="1" customWidth="1"/>
    <col min="5" max="5" width="29.1640625" bestFit="1" customWidth="1"/>
    <col min="6" max="6" width="11.4140625" bestFit="1" customWidth="1"/>
    <col min="7" max="7" width="16.33203125" bestFit="1" customWidth="1"/>
    <col min="8" max="8" width="18" bestFit="1" customWidth="1"/>
    <col min="9" max="9" width="11.4140625" bestFit="1" customWidth="1"/>
    <col min="10" max="11" width="26.6640625" bestFit="1" customWidth="1"/>
    <col min="12" max="12" width="9.33203125" customWidth="1"/>
    <col min="13" max="13" width="46.58203125" bestFit="1" customWidth="1"/>
    <col min="14" max="14" width="26.6640625" bestFit="1" customWidth="1"/>
    <col min="15" max="15" width="5.75" bestFit="1" customWidth="1"/>
    <col min="16" max="17" width="6.75" bestFit="1" customWidth="1"/>
    <col min="18" max="18" width="3.75" bestFit="1" customWidth="1"/>
    <col min="19" max="19" width="5.75" bestFit="1" customWidth="1"/>
    <col min="20" max="24" width="6.75" bestFit="1" customWidth="1"/>
    <col min="25" max="25" width="3.75" bestFit="1" customWidth="1"/>
    <col min="26" max="28" width="6.75" bestFit="1" customWidth="1"/>
    <col min="29" max="29" width="5.75" bestFit="1" customWidth="1"/>
    <col min="30" max="32" width="6.75" bestFit="1" customWidth="1"/>
    <col min="33" max="33" width="5.75" bestFit="1" customWidth="1"/>
    <col min="34" max="42" width="6.75" bestFit="1" customWidth="1"/>
    <col min="43" max="43" width="3.75" bestFit="1" customWidth="1"/>
    <col min="44" max="45" width="6.75" bestFit="1" customWidth="1"/>
    <col min="46" max="46" width="5.75" bestFit="1" customWidth="1"/>
    <col min="47" max="49" width="6.75" bestFit="1" customWidth="1"/>
    <col min="50" max="50" width="5.75" bestFit="1" customWidth="1"/>
    <col min="51" max="56" width="6.75" bestFit="1" customWidth="1"/>
    <col min="57" max="57" width="4.75" bestFit="1" customWidth="1"/>
    <col min="58" max="65" width="7.75" bestFit="1" customWidth="1"/>
    <col min="66" max="66" width="6.75" bestFit="1" customWidth="1"/>
    <col min="67" max="79" width="7.75" bestFit="1" customWidth="1"/>
    <col min="80" max="80" width="6.75" bestFit="1" customWidth="1"/>
    <col min="81" max="85" width="7.75" bestFit="1" customWidth="1"/>
    <col min="86" max="86" width="4.75" bestFit="1" customWidth="1"/>
    <col min="87" max="90" width="7.75" bestFit="1" customWidth="1"/>
    <col min="91" max="91" width="6.75" bestFit="1" customWidth="1"/>
    <col min="92" max="92" width="7.75" bestFit="1" customWidth="1"/>
    <col min="93" max="94" width="6.75" bestFit="1" customWidth="1"/>
    <col min="95" max="102" width="7.75" bestFit="1" customWidth="1"/>
    <col min="103" max="103" width="4.75" bestFit="1" customWidth="1"/>
    <col min="104" max="117" width="7.75" bestFit="1" customWidth="1"/>
    <col min="118" max="118" width="6.75" bestFit="1" customWidth="1"/>
    <col min="119" max="123" width="7.75" bestFit="1" customWidth="1"/>
    <col min="124" max="124" width="6.75" bestFit="1" customWidth="1"/>
    <col min="125" max="125" width="7.75" bestFit="1" customWidth="1"/>
    <col min="126" max="126" width="6.75" bestFit="1" customWidth="1"/>
    <col min="127" max="132" width="7.75" bestFit="1" customWidth="1"/>
    <col min="133" max="133" width="10.83203125" bestFit="1" customWidth="1"/>
  </cols>
  <sheetData>
    <row r="1" spans="1:10" x14ac:dyDescent="0.3">
      <c r="A1" s="5" t="s">
        <v>48</v>
      </c>
      <c r="B1" t="s">
        <v>62</v>
      </c>
      <c r="C1" t="s">
        <v>52</v>
      </c>
      <c r="D1" t="s">
        <v>51</v>
      </c>
      <c r="I1" s="5" t="s">
        <v>71</v>
      </c>
      <c r="J1" t="s">
        <v>51</v>
      </c>
    </row>
    <row r="2" spans="1:10" ht="17.5" x14ac:dyDescent="0.35">
      <c r="A2" s="6" t="s">
        <v>9</v>
      </c>
      <c r="B2" s="15">
        <v>448.37099999999998</v>
      </c>
      <c r="C2" s="15">
        <v>7943.1300000000019</v>
      </c>
      <c r="D2" s="15">
        <v>12426.84</v>
      </c>
      <c r="E2" s="19"/>
      <c r="F2" s="5" t="s">
        <v>63</v>
      </c>
      <c r="G2" t="s">
        <v>61</v>
      </c>
      <c r="I2" s="6" t="s">
        <v>19</v>
      </c>
      <c r="J2" s="16">
        <v>24026.170000000002</v>
      </c>
    </row>
    <row r="3" spans="1:10" ht="17.5" x14ac:dyDescent="0.35">
      <c r="A3" s="6" t="s">
        <v>31</v>
      </c>
      <c r="B3" s="15">
        <v>266.10599999999994</v>
      </c>
      <c r="C3" s="15">
        <v>10722.849999999999</v>
      </c>
      <c r="D3" s="15">
        <v>13383.910000000002</v>
      </c>
      <c r="E3" s="11"/>
      <c r="F3" s="6" t="s">
        <v>22</v>
      </c>
      <c r="G3" s="17">
        <v>10240.349999999999</v>
      </c>
      <c r="I3" s="6" t="s">
        <v>12</v>
      </c>
      <c r="J3" s="16">
        <v>21631.159999999996</v>
      </c>
    </row>
    <row r="4" spans="1:10" ht="17.5" x14ac:dyDescent="0.35">
      <c r="A4" s="6" t="s">
        <v>36</v>
      </c>
      <c r="B4" s="15">
        <v>298.78399999999999</v>
      </c>
      <c r="C4" s="15">
        <v>8865.6999999999989</v>
      </c>
      <c r="D4" s="15">
        <v>11853.539999999999</v>
      </c>
      <c r="E4" s="23" t="s">
        <v>75</v>
      </c>
      <c r="F4" s="6" t="s">
        <v>13</v>
      </c>
      <c r="G4" s="17">
        <v>8490.6699999999983</v>
      </c>
      <c r="I4" s="6" t="s">
        <v>15</v>
      </c>
      <c r="J4" s="16">
        <v>19512.330000000002</v>
      </c>
    </row>
    <row r="5" spans="1:10" ht="17.5" x14ac:dyDescent="0.35">
      <c r="A5" s="6" t="s">
        <v>37</v>
      </c>
      <c r="B5" s="15">
        <v>279.72899999999998</v>
      </c>
      <c r="C5" s="15">
        <v>8032.7199999999993</v>
      </c>
      <c r="D5" s="15">
        <v>10830.01</v>
      </c>
      <c r="E5" s="23" t="s">
        <v>76</v>
      </c>
      <c r="F5" s="6" t="s">
        <v>16</v>
      </c>
      <c r="G5" s="17">
        <v>8180.4100000000008</v>
      </c>
      <c r="I5" s="6" t="s">
        <v>21</v>
      </c>
      <c r="J5" s="16">
        <v>16658.580000000002</v>
      </c>
    </row>
    <row r="6" spans="1:10" ht="17.5" x14ac:dyDescent="0.35">
      <c r="A6" s="6" t="s">
        <v>39</v>
      </c>
      <c r="B6" s="15">
        <v>607.62199999999996</v>
      </c>
      <c r="C6" s="15">
        <v>8336.15</v>
      </c>
      <c r="D6" s="15">
        <v>14412.37</v>
      </c>
      <c r="E6" s="23" t="s">
        <v>77</v>
      </c>
      <c r="F6" s="6" t="s">
        <v>20</v>
      </c>
      <c r="G6" s="17">
        <v>5663.7699999999986</v>
      </c>
      <c r="I6" s="6" t="s">
        <v>32</v>
      </c>
      <c r="J6" s="16">
        <v>16428.66</v>
      </c>
    </row>
    <row r="7" spans="1:10" ht="17.5" x14ac:dyDescent="0.35">
      <c r="A7" s="6" t="s">
        <v>40</v>
      </c>
      <c r="B7" s="15">
        <v>18.106000000000005</v>
      </c>
      <c r="C7" s="15">
        <v>10074.74</v>
      </c>
      <c r="D7" s="15">
        <v>10255.800000000001</v>
      </c>
      <c r="E7" s="23" t="s">
        <v>79</v>
      </c>
      <c r="F7" s="6" t="s">
        <v>10</v>
      </c>
      <c r="G7" s="17">
        <v>4165.17</v>
      </c>
      <c r="I7" s="6" t="s">
        <v>35</v>
      </c>
      <c r="J7" s="16">
        <v>13843.46</v>
      </c>
    </row>
    <row r="8" spans="1:10" ht="17.5" x14ac:dyDescent="0.35">
      <c r="A8" s="6" t="s">
        <v>41</v>
      </c>
      <c r="B8" s="15">
        <v>229.98699999999999</v>
      </c>
      <c r="C8" s="15">
        <v>8489.32</v>
      </c>
      <c r="D8" s="15">
        <v>10789.189999999999</v>
      </c>
      <c r="E8" s="23" t="s">
        <v>80</v>
      </c>
      <c r="F8" s="6" t="s">
        <v>25</v>
      </c>
      <c r="G8" s="17">
        <v>4057.42</v>
      </c>
      <c r="I8" s="6" t="s">
        <v>29</v>
      </c>
      <c r="J8" s="16">
        <v>13017.029999999999</v>
      </c>
    </row>
    <row r="9" spans="1:10" ht="17.5" x14ac:dyDescent="0.35">
      <c r="A9" s="6" t="s">
        <v>42</v>
      </c>
      <c r="B9" s="15">
        <v>787.44200000000001</v>
      </c>
      <c r="C9" s="15">
        <v>7230.82</v>
      </c>
      <c r="D9" s="15">
        <v>15105.24</v>
      </c>
      <c r="E9" s="24" t="s">
        <v>81</v>
      </c>
      <c r="F9" s="6" t="s">
        <v>18</v>
      </c>
      <c r="G9" s="17">
        <v>3206.4500000000003</v>
      </c>
      <c r="I9" s="6" t="s">
        <v>33</v>
      </c>
      <c r="J9" s="16">
        <v>11617.349999999999</v>
      </c>
    </row>
    <row r="10" spans="1:10" ht="17.5" x14ac:dyDescent="0.35">
      <c r="A10" s="6" t="s">
        <v>43</v>
      </c>
      <c r="B10" s="15">
        <v>589.92399999999998</v>
      </c>
      <c r="C10" s="15">
        <v>8253.67</v>
      </c>
      <c r="D10" s="15">
        <v>14152.91</v>
      </c>
      <c r="E10" s="23" t="s">
        <v>78</v>
      </c>
      <c r="F10" s="6" t="s">
        <v>27</v>
      </c>
      <c r="G10" s="17">
        <v>2432.6799999999994</v>
      </c>
      <c r="I10" s="6" t="s">
        <v>38</v>
      </c>
      <c r="J10" s="16">
        <v>10768.29</v>
      </c>
    </row>
    <row r="11" spans="1:10" ht="17.5" x14ac:dyDescent="0.35">
      <c r="A11" s="6" t="s">
        <v>44</v>
      </c>
      <c r="B11" s="15">
        <v>601.25500000000011</v>
      </c>
      <c r="C11" s="15">
        <v>7120.23</v>
      </c>
      <c r="D11" s="15">
        <v>13132.780000000002</v>
      </c>
      <c r="E11" s="7"/>
      <c r="F11" s="6" t="s">
        <v>30</v>
      </c>
      <c r="G11" s="17">
        <v>1837.32</v>
      </c>
      <c r="I11" s="6" t="s">
        <v>34</v>
      </c>
      <c r="J11" s="16">
        <v>7058.15</v>
      </c>
    </row>
    <row r="12" spans="1:10" ht="15.5" x14ac:dyDescent="0.35">
      <c r="A12" s="6" t="s">
        <v>45</v>
      </c>
      <c r="B12" s="15">
        <v>312.90400000000011</v>
      </c>
      <c r="C12" s="15">
        <v>9510.8600000000024</v>
      </c>
      <c r="D12" s="15">
        <v>12639.9</v>
      </c>
      <c r="E12" s="7"/>
      <c r="F12" s="6" t="s">
        <v>24</v>
      </c>
      <c r="G12" s="17">
        <v>947.89999999999986</v>
      </c>
      <c r="I12" s="6" t="s">
        <v>49</v>
      </c>
      <c r="J12" s="15">
        <v>154561.18000000002</v>
      </c>
    </row>
    <row r="13" spans="1:10" x14ac:dyDescent="0.3">
      <c r="A13" s="6" t="s">
        <v>46</v>
      </c>
      <c r="B13" s="15">
        <v>481.98400000000004</v>
      </c>
      <c r="C13" s="15">
        <v>10758.849999999999</v>
      </c>
      <c r="D13" s="15">
        <v>15578.689999999999</v>
      </c>
      <c r="E13" s="7"/>
      <c r="F13" s="6" t="s">
        <v>49</v>
      </c>
      <c r="G13" s="15">
        <v>49222.14</v>
      </c>
      <c r="I13" t="s">
        <v>67</v>
      </c>
    </row>
    <row r="14" spans="1:10" x14ac:dyDescent="0.3">
      <c r="A14" s="6" t="s">
        <v>49</v>
      </c>
      <c r="B14" s="15">
        <v>410.18450000000013</v>
      </c>
      <c r="C14" s="15">
        <v>105339.04000000007</v>
      </c>
      <c r="D14" s="15">
        <v>154561.18000000005</v>
      </c>
      <c r="E14" s="7"/>
      <c r="F14" s="6" t="s">
        <v>65</v>
      </c>
      <c r="G14" s="6"/>
      <c r="I14" t="s">
        <v>68</v>
      </c>
    </row>
    <row r="15" spans="1:10" x14ac:dyDescent="0.3">
      <c r="E15" s="20"/>
    </row>
    <row r="17" spans="1:14" x14ac:dyDescent="0.3">
      <c r="G17" s="5" t="s">
        <v>63</v>
      </c>
      <c r="H17" t="s">
        <v>64</v>
      </c>
    </row>
    <row r="18" spans="1:14" x14ac:dyDescent="0.3">
      <c r="G18" s="6" t="s">
        <v>22</v>
      </c>
      <c r="H18" s="15">
        <v>287.14703097434148</v>
      </c>
    </row>
    <row r="19" spans="1:14" x14ac:dyDescent="0.3">
      <c r="A19" s="5" t="s">
        <v>48</v>
      </c>
      <c r="B19" t="s">
        <v>51</v>
      </c>
      <c r="D19" s="5" t="s">
        <v>48</v>
      </c>
      <c r="E19" t="s">
        <v>52</v>
      </c>
      <c r="G19" s="6" t="s">
        <v>13</v>
      </c>
      <c r="H19" s="15">
        <v>218.36201250399583</v>
      </c>
    </row>
    <row r="20" spans="1:14" x14ac:dyDescent="0.3">
      <c r="A20" s="6" t="s">
        <v>11</v>
      </c>
      <c r="B20" s="15">
        <v>35579.280000000006</v>
      </c>
      <c r="D20" s="6" t="s">
        <v>11</v>
      </c>
      <c r="E20" s="15">
        <v>23548.670000000006</v>
      </c>
      <c r="G20" s="6" t="s">
        <v>20</v>
      </c>
      <c r="H20" s="15">
        <v>217.11670325679538</v>
      </c>
      <c r="L20" s="8"/>
      <c r="M20" s="8"/>
      <c r="N20" s="8"/>
    </row>
    <row r="21" spans="1:14" x14ac:dyDescent="0.3">
      <c r="A21" s="6" t="s">
        <v>14</v>
      </c>
      <c r="B21" s="15">
        <v>30775.14</v>
      </c>
      <c r="D21" s="6" t="s">
        <v>14</v>
      </c>
      <c r="E21" s="15">
        <v>22194.530000000002</v>
      </c>
      <c r="G21" s="6" t="s">
        <v>16</v>
      </c>
      <c r="H21" s="15">
        <v>211.86757132454105</v>
      </c>
    </row>
    <row r="22" spans="1:14" x14ac:dyDescent="0.3">
      <c r="A22" s="6" t="s">
        <v>23</v>
      </c>
      <c r="B22" s="15">
        <v>26838.589999999997</v>
      </c>
      <c r="D22" s="6" t="s">
        <v>17</v>
      </c>
      <c r="E22" s="15">
        <v>20240.13</v>
      </c>
      <c r="G22" s="6" t="s">
        <v>10</v>
      </c>
      <c r="H22" s="15">
        <v>191.20669545548708</v>
      </c>
    </row>
    <row r="23" spans="1:14" x14ac:dyDescent="0.3">
      <c r="A23" s="6" t="s">
        <v>17</v>
      </c>
      <c r="B23" s="15">
        <v>26111.930000000004</v>
      </c>
      <c r="D23" s="6" t="s">
        <v>28</v>
      </c>
      <c r="E23" s="15">
        <v>15036.81</v>
      </c>
      <c r="G23" s="6" t="s">
        <v>18</v>
      </c>
      <c r="H23" s="15">
        <v>166.5869544179848</v>
      </c>
    </row>
    <row r="24" spans="1:14" x14ac:dyDescent="0.3">
      <c r="A24" s="6" t="s">
        <v>28</v>
      </c>
      <c r="B24" s="15">
        <v>20308.98</v>
      </c>
      <c r="D24" s="6" t="s">
        <v>23</v>
      </c>
      <c r="E24" s="15">
        <v>14997.39</v>
      </c>
      <c r="G24" s="6" t="s">
        <v>25</v>
      </c>
      <c r="H24" s="15">
        <v>151.22120905052182</v>
      </c>
    </row>
    <row r="25" spans="1:14" x14ac:dyDescent="0.3">
      <c r="A25" s="6" t="s">
        <v>26</v>
      </c>
      <c r="B25" s="15">
        <v>14947.260000000002</v>
      </c>
      <c r="D25" s="6" t="s">
        <v>26</v>
      </c>
      <c r="E25" s="15">
        <v>9321.51</v>
      </c>
      <c r="G25" s="6" t="s">
        <v>30</v>
      </c>
      <c r="H25" s="15">
        <v>151.13109672084497</v>
      </c>
    </row>
    <row r="26" spans="1:14" x14ac:dyDescent="0.3">
      <c r="A26" s="6" t="s">
        <v>49</v>
      </c>
      <c r="B26" s="15">
        <v>154561.18</v>
      </c>
      <c r="D26" s="6" t="s">
        <v>49</v>
      </c>
      <c r="E26" s="15">
        <v>105339.04</v>
      </c>
      <c r="G26" s="6" t="s">
        <v>27</v>
      </c>
      <c r="H26" s="15">
        <v>141.39094105315607</v>
      </c>
    </row>
    <row r="27" spans="1:14" x14ac:dyDescent="0.3">
      <c r="G27" s="6" t="s">
        <v>24</v>
      </c>
      <c r="H27" s="15">
        <v>115.73418650872641</v>
      </c>
    </row>
    <row r="28" spans="1:14" x14ac:dyDescent="0.3">
      <c r="G28" s="6" t="s">
        <v>49</v>
      </c>
      <c r="H28" s="15">
        <v>185.17644012663939</v>
      </c>
    </row>
    <row r="30" spans="1:14" x14ac:dyDescent="0.3">
      <c r="A30" s="5" t="s">
        <v>61</v>
      </c>
      <c r="B30" s="5" t="s">
        <v>50</v>
      </c>
    </row>
    <row r="31" spans="1:14" x14ac:dyDescent="0.3">
      <c r="A31" s="5" t="s">
        <v>48</v>
      </c>
      <c r="B31" t="s">
        <v>17</v>
      </c>
      <c r="C31" t="s">
        <v>26</v>
      </c>
      <c r="D31" t="s">
        <v>28</v>
      </c>
      <c r="E31" t="s">
        <v>11</v>
      </c>
      <c r="F31" t="s">
        <v>23</v>
      </c>
      <c r="G31" t="s">
        <v>14</v>
      </c>
      <c r="H31" t="s">
        <v>49</v>
      </c>
      <c r="I31" t="s">
        <v>66</v>
      </c>
    </row>
    <row r="32" spans="1:14" ht="15.5" x14ac:dyDescent="0.35">
      <c r="A32" s="6" t="s">
        <v>22</v>
      </c>
      <c r="B32" s="17"/>
      <c r="C32" s="17">
        <v>871.83000000000015</v>
      </c>
      <c r="D32" s="17">
        <v>1293.22</v>
      </c>
      <c r="E32" s="17">
        <v>2357.62</v>
      </c>
      <c r="F32" s="17">
        <v>5556.32</v>
      </c>
      <c r="G32" s="17">
        <v>161.3599999999999</v>
      </c>
      <c r="H32" s="17">
        <v>10240.35</v>
      </c>
      <c r="I32" t="s">
        <v>69</v>
      </c>
    </row>
    <row r="33" spans="1:8" ht="15.5" x14ac:dyDescent="0.35">
      <c r="A33" s="6" t="s">
        <v>13</v>
      </c>
      <c r="B33" s="17">
        <v>1728.1200000000001</v>
      </c>
      <c r="C33" s="17">
        <v>1190.2599999999998</v>
      </c>
      <c r="D33" s="17"/>
      <c r="E33" s="17">
        <v>1645.7399999999998</v>
      </c>
      <c r="F33" s="17">
        <v>203.89999999999998</v>
      </c>
      <c r="G33" s="17">
        <v>3722.6499999999996</v>
      </c>
      <c r="H33" s="17">
        <v>8490.6699999999983</v>
      </c>
    </row>
    <row r="34" spans="1:8" ht="15.5" x14ac:dyDescent="0.35">
      <c r="A34" s="6" t="s">
        <v>16</v>
      </c>
      <c r="B34" s="17">
        <v>881.33999999999992</v>
      </c>
      <c r="C34" s="17"/>
      <c r="D34" s="17">
        <v>3283.4500000000003</v>
      </c>
      <c r="E34" s="17">
        <v>1253.8000000000002</v>
      </c>
      <c r="F34" s="17">
        <v>561.84</v>
      </c>
      <c r="G34" s="17">
        <v>2199.98</v>
      </c>
      <c r="H34" s="17">
        <v>8180.41</v>
      </c>
    </row>
    <row r="35" spans="1:8" ht="15.5" x14ac:dyDescent="0.35">
      <c r="A35" s="6" t="s">
        <v>20</v>
      </c>
      <c r="B35" s="17">
        <v>1836.9899999999998</v>
      </c>
      <c r="C35" s="17">
        <v>212.15999999999997</v>
      </c>
      <c r="D35" s="17">
        <v>120.49999999999989</v>
      </c>
      <c r="E35" s="17">
        <v>1198.1999999999998</v>
      </c>
      <c r="F35" s="17">
        <v>-193.30000000000018</v>
      </c>
      <c r="G35" s="17">
        <v>2489.2200000000003</v>
      </c>
      <c r="H35" s="17">
        <v>5663.7699999999995</v>
      </c>
    </row>
    <row r="36" spans="1:8" ht="15.5" x14ac:dyDescent="0.35">
      <c r="A36" s="6" t="s">
        <v>10</v>
      </c>
      <c r="B36" s="17">
        <v>1162.0800000000002</v>
      </c>
      <c r="C36" s="17">
        <v>-11.450000000000045</v>
      </c>
      <c r="D36" s="17">
        <v>-391.74</v>
      </c>
      <c r="E36" s="17">
        <v>1892.0499999999997</v>
      </c>
      <c r="F36" s="17">
        <v>1796.7599999999998</v>
      </c>
      <c r="G36" s="17">
        <v>-282.52999999999997</v>
      </c>
      <c r="H36" s="17">
        <v>4165.1699999999992</v>
      </c>
    </row>
    <row r="37" spans="1:8" ht="15.5" x14ac:dyDescent="0.35">
      <c r="A37" s="6" t="s">
        <v>25</v>
      </c>
      <c r="B37" s="17">
        <v>1131.2800000000002</v>
      </c>
      <c r="C37" s="17">
        <v>892.96999999999991</v>
      </c>
      <c r="D37" s="17">
        <v>1810.7200000000003</v>
      </c>
      <c r="E37" s="17">
        <v>672.84</v>
      </c>
      <c r="F37" s="17">
        <v>-603.9899999999999</v>
      </c>
      <c r="G37" s="17">
        <v>153.59999999999991</v>
      </c>
      <c r="H37" s="17">
        <v>4057.4200000000005</v>
      </c>
    </row>
    <row r="38" spans="1:8" ht="15.5" x14ac:dyDescent="0.35">
      <c r="A38" s="6" t="s">
        <v>18</v>
      </c>
      <c r="B38" s="17">
        <v>153.93000000000006</v>
      </c>
      <c r="C38" s="17">
        <v>2297.2200000000003</v>
      </c>
      <c r="D38" s="17">
        <v>-85.28999999999985</v>
      </c>
      <c r="E38" s="17">
        <v>79.290000000000077</v>
      </c>
      <c r="F38" s="17">
        <v>991.13999999999987</v>
      </c>
      <c r="G38" s="17">
        <v>-229.84000000000015</v>
      </c>
      <c r="H38" s="17">
        <v>3206.4500000000003</v>
      </c>
    </row>
    <row r="39" spans="1:8" ht="15.5" x14ac:dyDescent="0.35">
      <c r="A39" s="6" t="s">
        <v>27</v>
      </c>
      <c r="B39" s="17">
        <v>-226.70999999999992</v>
      </c>
      <c r="C39" s="17">
        <v>-582.02</v>
      </c>
      <c r="D39" s="17">
        <v>301.71000000000004</v>
      </c>
      <c r="E39" s="17">
        <v>-490.0200000000001</v>
      </c>
      <c r="F39" s="17">
        <v>2331.1499999999996</v>
      </c>
      <c r="G39" s="17">
        <v>1098.5699999999997</v>
      </c>
      <c r="H39" s="17">
        <v>2432.6799999999994</v>
      </c>
    </row>
    <row r="40" spans="1:8" ht="15.5" x14ac:dyDescent="0.35">
      <c r="A40" s="6" t="s">
        <v>30</v>
      </c>
      <c r="B40" s="17">
        <v>6.0400000000000773</v>
      </c>
      <c r="C40" s="17">
        <v>754.78</v>
      </c>
      <c r="D40" s="17"/>
      <c r="E40" s="17">
        <v>1011.49</v>
      </c>
      <c r="F40" s="17">
        <v>1197.3799999999999</v>
      </c>
      <c r="G40" s="17">
        <v>-1132.3700000000001</v>
      </c>
      <c r="H40" s="17">
        <v>1837.3199999999995</v>
      </c>
    </row>
    <row r="41" spans="1:8" ht="15.5" x14ac:dyDescent="0.35">
      <c r="A41" s="6" t="s">
        <v>24</v>
      </c>
      <c r="B41" s="17">
        <v>-801.27</v>
      </c>
      <c r="C41" s="17"/>
      <c r="D41" s="17">
        <v>-1060.4000000000001</v>
      </c>
      <c r="E41" s="17">
        <v>2409.6</v>
      </c>
      <c r="F41" s="17"/>
      <c r="G41" s="17">
        <v>399.97000000000025</v>
      </c>
      <c r="H41" s="17">
        <v>947.90000000000009</v>
      </c>
    </row>
    <row r="42" spans="1:8" x14ac:dyDescent="0.3">
      <c r="A42" s="6" t="s">
        <v>49</v>
      </c>
      <c r="B42" s="15">
        <v>5871.8000000000011</v>
      </c>
      <c r="C42" s="15">
        <v>5625.7499999999991</v>
      </c>
      <c r="D42" s="15">
        <v>5272.170000000001</v>
      </c>
      <c r="E42" s="15">
        <v>12030.61</v>
      </c>
      <c r="F42" s="15">
        <v>11841.199999999999</v>
      </c>
      <c r="G42" s="15">
        <v>8580.61</v>
      </c>
      <c r="H42" s="15">
        <v>49222.14</v>
      </c>
    </row>
  </sheetData>
  <mergeCells count="1">
    <mergeCell ref="L20:N20"/>
  </mergeCells>
  <pageMargins left="0.7" right="0.7" top="0.75" bottom="0.75" header="0.3" footer="0.3"/>
  <pageSetup orientation="portrait" horizontalDpi="300" verticalDpi="30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7A522-6492-4AC0-8A0A-2409130604A4}">
  <dimension ref="A1:AE1"/>
  <sheetViews>
    <sheetView tabSelected="1" topLeftCell="B1" zoomScale="80" zoomScaleNormal="80" workbookViewId="0">
      <selection sqref="A1:AE1"/>
    </sheetView>
  </sheetViews>
  <sheetFormatPr defaultRowHeight="14" x14ac:dyDescent="0.3"/>
  <cols>
    <col min="1" max="16384" width="8.6640625" style="14"/>
  </cols>
  <sheetData>
    <row r="1" spans="1:31" ht="40" x14ac:dyDescent="0.3">
      <c r="A1" s="21" t="s">
        <v>70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row>
  </sheetData>
  <mergeCells count="1">
    <mergeCell ref="A1:AE1"/>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6DC67-C1C5-4D46-ACDB-5080CF3CF513}">
  <dimension ref="A1:J19"/>
  <sheetViews>
    <sheetView workbookViewId="0">
      <selection activeCell="A12" sqref="A12:G12"/>
    </sheetView>
  </sheetViews>
  <sheetFormatPr defaultRowHeight="14" x14ac:dyDescent="0.3"/>
  <sheetData>
    <row r="1" spans="1:10" x14ac:dyDescent="0.3">
      <c r="A1" s="22" t="s">
        <v>74</v>
      </c>
      <c r="B1" s="8"/>
      <c r="C1" s="8"/>
      <c r="D1" s="8"/>
      <c r="E1" s="8"/>
      <c r="F1" s="8"/>
      <c r="G1" s="8"/>
      <c r="H1" s="8"/>
      <c r="I1" s="8"/>
      <c r="J1" s="8"/>
    </row>
    <row r="2" spans="1:10" ht="14" customHeight="1" x14ac:dyDescent="0.3">
      <c r="A2" s="9" t="s">
        <v>58</v>
      </c>
      <c r="B2" s="9"/>
      <c r="C2" s="9"/>
      <c r="D2" s="9"/>
      <c r="E2" s="9"/>
      <c r="F2" s="9"/>
      <c r="G2" s="9"/>
      <c r="H2" s="9"/>
      <c r="I2" s="9"/>
      <c r="J2" s="9"/>
    </row>
    <row r="3" spans="1:10" ht="14" customHeight="1" x14ac:dyDescent="0.3">
      <c r="A3" s="9" t="s">
        <v>59</v>
      </c>
      <c r="B3" s="9"/>
      <c r="C3" s="9"/>
      <c r="D3" s="9"/>
      <c r="E3" s="9"/>
      <c r="F3" s="9"/>
      <c r="G3" s="9"/>
      <c r="H3" s="9"/>
      <c r="I3" s="9"/>
      <c r="J3" s="9"/>
    </row>
    <row r="4" spans="1:10" ht="14" customHeight="1" x14ac:dyDescent="0.3">
      <c r="A4" s="9" t="s">
        <v>60</v>
      </c>
      <c r="B4" s="9"/>
      <c r="C4" s="9"/>
      <c r="D4" s="9"/>
      <c r="E4" s="9"/>
      <c r="F4" s="9"/>
      <c r="G4" s="9"/>
      <c r="H4" s="9"/>
      <c r="I4" s="9"/>
      <c r="J4" s="9"/>
    </row>
    <row r="5" spans="1:10" ht="14" customHeight="1" x14ac:dyDescent="0.3">
      <c r="A5" s="18" t="s">
        <v>72</v>
      </c>
      <c r="B5" s="18"/>
      <c r="C5" s="18"/>
      <c r="D5" s="18"/>
      <c r="E5" s="18"/>
      <c r="F5" s="18"/>
      <c r="G5" s="18"/>
      <c r="H5" s="18"/>
      <c r="I5" s="18"/>
      <c r="J5" s="18"/>
    </row>
    <row r="6" spans="1:10" ht="14" customHeight="1" x14ac:dyDescent="0.3">
      <c r="A6" s="18" t="s">
        <v>73</v>
      </c>
      <c r="B6" s="18"/>
      <c r="C6" s="18"/>
      <c r="D6" s="18"/>
      <c r="E6" s="18"/>
      <c r="F6" s="18"/>
      <c r="G6" s="18"/>
      <c r="H6" s="18"/>
      <c r="I6" s="18"/>
      <c r="J6" s="18"/>
    </row>
    <row r="7" spans="1:10" x14ac:dyDescent="0.3">
      <c r="A7" s="9"/>
      <c r="B7" s="9"/>
      <c r="C7" s="9"/>
      <c r="D7" s="9"/>
      <c r="E7" s="9"/>
      <c r="F7" s="9"/>
      <c r="G7" s="9"/>
      <c r="H7" s="9"/>
      <c r="I7" s="9"/>
      <c r="J7" s="9"/>
    </row>
    <row r="8" spans="1:10" x14ac:dyDescent="0.3">
      <c r="A8" s="9"/>
      <c r="B8" s="9"/>
      <c r="C8" s="9"/>
      <c r="D8" s="9"/>
      <c r="E8" s="9"/>
      <c r="F8" s="9"/>
      <c r="G8" s="9"/>
      <c r="H8" s="9"/>
      <c r="I8" s="9"/>
      <c r="J8" s="9"/>
    </row>
    <row r="9" spans="1:10" x14ac:dyDescent="0.3">
      <c r="A9" s="9"/>
      <c r="B9" s="9"/>
      <c r="C9" s="9"/>
      <c r="D9" s="9"/>
      <c r="E9" s="9"/>
      <c r="F9" s="9"/>
      <c r="G9" s="9"/>
      <c r="H9" s="9"/>
      <c r="I9" s="9"/>
      <c r="J9" s="9"/>
    </row>
    <row r="10" spans="1:10" x14ac:dyDescent="0.3">
      <c r="A10" s="9"/>
      <c r="B10" s="9"/>
      <c r="C10" s="9"/>
      <c r="D10" s="9"/>
      <c r="E10" s="9"/>
      <c r="F10" s="9"/>
      <c r="G10" s="9"/>
      <c r="H10" s="9"/>
      <c r="I10" s="9"/>
      <c r="J10" s="9"/>
    </row>
    <row r="12" spans="1:10" x14ac:dyDescent="0.3">
      <c r="A12" s="27" t="s">
        <v>82</v>
      </c>
      <c r="B12" s="27"/>
      <c r="C12" s="27"/>
      <c r="D12" s="27"/>
      <c r="E12" s="27"/>
      <c r="F12" s="27"/>
      <c r="G12" s="27"/>
    </row>
    <row r="13" spans="1:10" x14ac:dyDescent="0.3">
      <c r="A13" s="25" t="s">
        <v>75</v>
      </c>
      <c r="B13" s="25"/>
      <c r="C13" s="25"/>
      <c r="D13" s="25"/>
      <c r="E13" s="25"/>
      <c r="F13" s="25"/>
      <c r="G13" s="25"/>
    </row>
    <row r="14" spans="1:10" x14ac:dyDescent="0.3">
      <c r="A14" s="25" t="s">
        <v>76</v>
      </c>
      <c r="B14" s="25"/>
      <c r="C14" s="25"/>
      <c r="D14" s="25"/>
      <c r="E14" s="25"/>
      <c r="F14" s="25"/>
      <c r="G14" s="25"/>
    </row>
    <row r="15" spans="1:10" x14ac:dyDescent="0.3">
      <c r="A15" s="25" t="s">
        <v>77</v>
      </c>
      <c r="B15" s="25"/>
      <c r="C15" s="25"/>
      <c r="D15" s="25"/>
      <c r="E15" s="25"/>
      <c r="F15" s="25"/>
      <c r="G15" s="25"/>
    </row>
    <row r="16" spans="1:10" x14ac:dyDescent="0.3">
      <c r="A16" s="25" t="s">
        <v>79</v>
      </c>
      <c r="B16" s="25"/>
      <c r="C16" s="25"/>
      <c r="D16" s="25"/>
      <c r="E16" s="25"/>
      <c r="F16" s="25"/>
      <c r="G16" s="25"/>
    </row>
    <row r="17" spans="1:7" x14ac:dyDescent="0.3">
      <c r="A17" s="25" t="s">
        <v>80</v>
      </c>
      <c r="B17" s="25"/>
      <c r="C17" s="25"/>
      <c r="D17" s="25"/>
      <c r="E17" s="25"/>
      <c r="F17" s="25"/>
      <c r="G17" s="25"/>
    </row>
    <row r="18" spans="1:7" x14ac:dyDescent="0.3">
      <c r="A18" s="26" t="s">
        <v>81</v>
      </c>
      <c r="B18" s="26"/>
      <c r="C18" s="26"/>
      <c r="D18" s="26"/>
      <c r="E18" s="26"/>
      <c r="F18" s="26"/>
      <c r="G18" s="26"/>
    </row>
    <row r="19" spans="1:7" x14ac:dyDescent="0.3">
      <c r="A19" s="25" t="s">
        <v>78</v>
      </c>
      <c r="B19" s="25"/>
      <c r="C19" s="25"/>
      <c r="D19" s="25"/>
      <c r="E19" s="25"/>
      <c r="F19" s="25"/>
      <c r="G19" s="25"/>
    </row>
  </sheetData>
  <mergeCells count="18">
    <mergeCell ref="A14:G14"/>
    <mergeCell ref="A15:G15"/>
    <mergeCell ref="A16:G16"/>
    <mergeCell ref="A17:G17"/>
    <mergeCell ref="A18:G18"/>
    <mergeCell ref="A19:G19"/>
    <mergeCell ref="A12:G12"/>
    <mergeCell ref="A13:G13"/>
    <mergeCell ref="A1:J1"/>
    <mergeCell ref="A2:J2"/>
    <mergeCell ref="A3:J3"/>
    <mergeCell ref="A4:J4"/>
    <mergeCell ref="A5:J5"/>
    <mergeCell ref="A6:J6"/>
    <mergeCell ref="A7:J7"/>
    <mergeCell ref="A8:J8"/>
    <mergeCell ref="A9:J9"/>
    <mergeCell ref="A10:J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PT</vt:lpstr>
      <vt:lpstr>DashBoard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Asser Ahmed</dc:creator>
  <cp:lastModifiedBy>Asser Ahmed</cp:lastModifiedBy>
  <dcterms:created xsi:type="dcterms:W3CDTF">2025-07-06T23:21:53Z</dcterms:created>
  <dcterms:modified xsi:type="dcterms:W3CDTF">2025-07-07T05:01:25Z</dcterms:modified>
</cp:coreProperties>
</file>