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sshah4\projects\afib\data\"/>
    </mc:Choice>
  </mc:AlternateContent>
  <xr:revisionPtr revIDLastSave="0" documentId="13_ncr:1_{0C6756EC-DC90-4ADD-9F49-7F9FCEDB5291}" xr6:coauthVersionLast="47" xr6:coauthVersionMax="47" xr10:uidLastSave="{00000000-0000-0000-0000-000000000000}"/>
  <bookViews>
    <workbookView xWindow="10" yWindow="10" windowWidth="19180" windowHeight="100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3" i="1" l="1"/>
  <c r="F52" i="1"/>
  <c r="F51" i="1"/>
  <c r="F50" i="1"/>
  <c r="F49" i="1"/>
  <c r="F48" i="1"/>
  <c r="F47" i="1"/>
  <c r="F46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Z19" i="1"/>
  <c r="F19" i="1"/>
  <c r="Z18" i="1"/>
  <c r="F18" i="1"/>
  <c r="Z17" i="1"/>
  <c r="F17" i="1"/>
  <c r="Z16" i="1"/>
  <c r="F16" i="1"/>
  <c r="Z15" i="1"/>
  <c r="F15" i="1"/>
  <c r="Z14" i="1"/>
  <c r="F14" i="1"/>
  <c r="Z13" i="1"/>
  <c r="F13" i="1"/>
  <c r="Z12" i="1"/>
  <c r="F12" i="1"/>
  <c r="Z11" i="1"/>
  <c r="F11" i="1"/>
  <c r="Z10" i="1"/>
  <c r="F10" i="1"/>
  <c r="Z9" i="1"/>
  <c r="F9" i="1"/>
  <c r="Z8" i="1"/>
  <c r="F8" i="1"/>
  <c r="Z7" i="1"/>
  <c r="F7" i="1"/>
  <c r="Z6" i="1"/>
  <c r="F6" i="1"/>
  <c r="Z5" i="1"/>
  <c r="F5" i="1"/>
  <c r="Z4" i="1"/>
  <c r="F4" i="1"/>
  <c r="Z3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Mina Sous</author>
    <author>,</author>
  </authors>
  <commentList>
    <comment ref="AK5" authorId="0" shapeId="0" xr:uid="{00000000-0006-0000-0000-000002000000}">
      <text>
        <r>
          <rPr>
            <sz val="11"/>
            <color indexed="8"/>
            <rFont val="Helvetica Neue"/>
          </rPr>
          <t>Mina Sous:
None PTA, then NOACs.</t>
        </r>
      </text>
    </comment>
    <comment ref="AK6" authorId="0" shapeId="0" xr:uid="{00000000-0006-0000-0000-000003000000}">
      <text>
        <r>
          <rPr>
            <sz val="11"/>
            <color indexed="8"/>
            <rFont val="Helvetica Neue"/>
          </rPr>
          <t>Mina Sous:
None PTA, then NOACs.</t>
        </r>
      </text>
    </comment>
    <comment ref="AK7" authorId="0" shapeId="0" xr:uid="{00000000-0006-0000-0000-000005000000}">
      <text>
        <r>
          <rPr>
            <sz val="11"/>
            <color indexed="8"/>
            <rFont val="Helvetica Neue"/>
          </rPr>
          <t>Mina Sous:
Surgical excision of LAA 5 y ago w the CABG</t>
        </r>
      </text>
    </comment>
    <comment ref="V8" authorId="0" shapeId="0" xr:uid="{00000000-0006-0000-0000-000006000000}">
      <text>
        <r>
          <rPr>
            <sz val="11"/>
            <color indexed="8"/>
            <rFont val="Helvetica Neue"/>
          </rPr>
          <t>Mina Sous:
3 attempts were tried</t>
        </r>
      </text>
    </comment>
    <comment ref="AK11" authorId="0" shapeId="0" xr:uid="{00000000-0006-0000-0000-000008000000}">
      <text>
        <r>
          <rPr>
            <sz val="11"/>
            <color indexed="8"/>
            <rFont val="Helvetica Neue"/>
          </rPr>
          <t>Mina Sous:
Pt was taking ASA only, but was DC’ed on NOAC</t>
        </r>
      </text>
    </comment>
    <comment ref="AK20" authorId="0" shapeId="0" xr:uid="{00000000-0006-0000-0000-00000B000000}">
      <text>
        <r>
          <rPr>
            <sz val="11"/>
            <color indexed="8"/>
            <rFont val="Helvetica Neue"/>
          </rPr>
          <t>Mina Sous:
NOACs on DC</t>
        </r>
      </text>
    </comment>
    <comment ref="AK22" authorId="0" shapeId="0" xr:uid="{00000000-0006-0000-0000-00000C000000}">
      <text>
        <r>
          <rPr>
            <sz val="11"/>
            <color indexed="8"/>
            <rFont val="Helvetica Neue"/>
          </rPr>
          <t>Mina Sous:
NOAC on DC</t>
        </r>
      </text>
    </comment>
    <comment ref="AK28" authorId="0" shapeId="0" xr:uid="{00000000-0006-0000-0000-00000D000000}">
      <text>
        <r>
          <rPr>
            <sz val="11"/>
            <color indexed="8"/>
            <rFont val="Helvetica Neue"/>
          </rPr>
          <t>Mina Sous:
Pt was taking ASA only, but was DC’ed on NOAC</t>
        </r>
      </text>
    </comment>
    <comment ref="AK29" authorId="0" shapeId="0" xr:uid="{00000000-0006-0000-0000-00000E000000}">
      <text>
        <r>
          <rPr>
            <sz val="11"/>
            <color indexed="8"/>
            <rFont val="Helvetica Neue"/>
          </rPr>
          <t>Mina Sous:
Pt was taking ASA only, but was DC’ed on NOAC</t>
        </r>
      </text>
    </comment>
    <comment ref="AK40" authorId="1" shapeId="0" xr:uid="{00000000-0006-0000-0000-00000F000000}">
      <text>
        <r>
          <rPr>
            <sz val="11"/>
            <color indexed="8"/>
            <rFont val="Helvetica Neue"/>
          </rPr>
          <t>,:
Was DC’ed on NOAC</t>
        </r>
      </text>
    </comment>
    <comment ref="AK44" authorId="1" shapeId="0" xr:uid="{00000000-0006-0000-0000-000010000000}">
      <text>
        <r>
          <rPr>
            <sz val="11"/>
            <color indexed="8"/>
            <rFont val="Helvetica Neue"/>
          </rPr>
          <t xml:space="preserve">,:
Started during hospitalization
</t>
        </r>
      </text>
    </comment>
    <comment ref="AK46" authorId="1" shapeId="0" xr:uid="{00000000-0006-0000-0000-000011000000}">
      <text>
        <r>
          <rPr>
            <sz val="11"/>
            <color indexed="8"/>
            <rFont val="Helvetica Neue"/>
          </rPr>
          <t>,:
Dc’ed on NOAC</t>
        </r>
      </text>
    </comment>
    <comment ref="AK49" authorId="1" shapeId="0" xr:uid="{00000000-0006-0000-0000-000012000000}">
      <text>
        <r>
          <rPr>
            <sz val="11"/>
            <color indexed="8"/>
            <rFont val="Helvetica Neue"/>
          </rPr>
          <t xml:space="preserve">,:
DC’ed on NOAC
</t>
        </r>
      </text>
    </comment>
    <comment ref="AK50" authorId="1" shapeId="0" xr:uid="{00000000-0006-0000-0000-000013000000}">
      <text>
        <r>
          <rPr>
            <sz val="11"/>
            <color indexed="8"/>
            <rFont val="Helvetica Neue"/>
          </rPr>
          <t xml:space="preserve">,:
DC’ed on NOAC
</t>
        </r>
      </text>
    </comment>
    <comment ref="AK52" authorId="1" shapeId="0" xr:uid="{00000000-0006-0000-0000-000014000000}">
      <text>
        <r>
          <rPr>
            <sz val="11"/>
            <color indexed="8"/>
            <rFont val="Helvetica Neue"/>
          </rPr>
          <t xml:space="preserve">,:
NOAC on DC
</t>
        </r>
      </text>
    </comment>
  </commentList>
</comments>
</file>

<file path=xl/sharedStrings.xml><?xml version="1.0" encoding="utf-8"?>
<sst xmlns="http://schemas.openxmlformats.org/spreadsheetml/2006/main" count="331" uniqueCount="66">
  <si>
    <t>MRN</t>
  </si>
  <si>
    <t>Age</t>
  </si>
  <si>
    <t>Gender</t>
  </si>
  <si>
    <t>Weight</t>
  </si>
  <si>
    <t xml:space="preserve">Height </t>
  </si>
  <si>
    <t>BMI</t>
  </si>
  <si>
    <t>BSA</t>
  </si>
  <si>
    <t>Chronic Lung Disease</t>
  </si>
  <si>
    <t>CKD/ESRD</t>
  </si>
  <si>
    <t>HTN</t>
  </si>
  <si>
    <t>DM</t>
  </si>
  <si>
    <t>HLD</t>
  </si>
  <si>
    <t>CAD</t>
  </si>
  <si>
    <t>VHD</t>
  </si>
  <si>
    <t>Heart Failure</t>
  </si>
  <si>
    <t>Cardiomyopathy</t>
  </si>
  <si>
    <t>Thyroid disease</t>
  </si>
  <si>
    <t>Cancer</t>
  </si>
  <si>
    <t>Prior cardiac operation</t>
  </si>
  <si>
    <t>ICD/PM</t>
  </si>
  <si>
    <t xml:space="preserve">Type of Arrhythmia </t>
  </si>
  <si>
    <t>Joules used</t>
  </si>
  <si>
    <t>AP/AL</t>
  </si>
  <si>
    <t>LA Diam</t>
  </si>
  <si>
    <t>LA ESV  (ml)</t>
  </si>
  <si>
    <t>LA Vol index</t>
  </si>
  <si>
    <t>LVEF</t>
  </si>
  <si>
    <t>LVIDd</t>
  </si>
  <si>
    <t>Wall strain (E/e’ ratio)</t>
  </si>
  <si>
    <t>TAPSE</t>
  </si>
  <si>
    <t>RA Diam</t>
  </si>
  <si>
    <t>RA ESV</t>
  </si>
  <si>
    <t>RA ESV index</t>
  </si>
  <si>
    <t>IVC Diam</t>
  </si>
  <si>
    <t>Anti-arrhythmics</t>
  </si>
  <si>
    <t>Rate controlling agents</t>
  </si>
  <si>
    <t>Anticoagulants</t>
  </si>
  <si>
    <t>Success</t>
  </si>
  <si>
    <t>F</t>
  </si>
  <si>
    <t>Atrial Fib</t>
  </si>
  <si>
    <t>CCB</t>
  </si>
  <si>
    <t>NOAC</t>
  </si>
  <si>
    <t>N</t>
  </si>
  <si>
    <t>AP</t>
  </si>
  <si>
    <t xml:space="preserve">Flecanide </t>
  </si>
  <si>
    <t>BB / CCB</t>
  </si>
  <si>
    <t>Warfarin / NOAC</t>
  </si>
  <si>
    <t>Y</t>
  </si>
  <si>
    <t>M</t>
  </si>
  <si>
    <t>Atrial Flutter</t>
  </si>
  <si>
    <t>Amiodarone</t>
  </si>
  <si>
    <t>Warfarin</t>
  </si>
  <si>
    <t>Sotalol</t>
  </si>
  <si>
    <t>BB / Digoxin</t>
  </si>
  <si>
    <t>BB/ CCB</t>
  </si>
  <si>
    <t>ASA</t>
  </si>
  <si>
    <t>BB</t>
  </si>
  <si>
    <t>UMWH</t>
  </si>
  <si>
    <t>None</t>
  </si>
  <si>
    <t>Lovenox</t>
  </si>
  <si>
    <t>Sotalol / Amiodarone</t>
  </si>
  <si>
    <t xml:space="preserve">ASA </t>
  </si>
  <si>
    <t>BB / CCB / Digoxin</t>
  </si>
  <si>
    <t>Dronederone</t>
  </si>
  <si>
    <t>Amiodarone / Sotalol</t>
  </si>
  <si>
    <t>Heparin drip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</si>
</sst>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0"/>
      <color indexed="8"/>
      <name val="Helvetica Neue"/>
    </font>
    <font>
      <b/>
      <sz val="10"/>
      <color indexed="8"/>
      <name val="Helvetica Neue"/>
    </font>
    <font>
      <sz val="11"/>
      <color indexed="8"/>
      <name val="Helvetica Neue"/>
    </font>
    <font>
      <sz val="10"/>
      <color indexed="15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NumberFormat="1" applyFill="1" applyBorder="1" applyAlignment="1">
      <alignment horizontal="center" vertical="center" wrapText="1"/>
    </xf>
    <xf numFmtId="0" fontId="0" fillId="2" borderId="5" xfId="0" applyNumberFormat="1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164" fontId="0" fillId="2" borderId="5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FF42A1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0"/>
  <sheetViews>
    <sheetView showGridLines="0" tabSelected="1" workbookViewId="0">
      <selection sqref="A1:A1048576"/>
    </sheetView>
  </sheetViews>
  <sheetFormatPr defaultColWidth="16.36328125" defaultRowHeight="19.899999999999999" customHeight="1"/>
  <cols>
    <col min="1" max="7" width="16.36328125" style="1" customWidth="1"/>
    <col min="8" max="9" width="17.453125" style="1" customWidth="1"/>
    <col min="10" max="39" width="16.36328125" style="1" customWidth="1"/>
    <col min="40" max="16384" width="16.36328125" style="1"/>
  </cols>
  <sheetData>
    <row r="1" spans="1:38" ht="32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20.25" customHeight="1">
      <c r="A2" s="3">
        <v>5032728</v>
      </c>
      <c r="B2" s="4">
        <v>85</v>
      </c>
      <c r="C2" s="5" t="s">
        <v>38</v>
      </c>
      <c r="D2" s="4">
        <v>79.5</v>
      </c>
      <c r="E2" s="4">
        <v>1.65</v>
      </c>
      <c r="F2" s="6">
        <f t="shared" ref="F2:F44" si="0">D2/(E2*E2)</f>
        <v>29.201101928374658</v>
      </c>
      <c r="G2" s="4">
        <v>1.87</v>
      </c>
      <c r="H2" s="7"/>
      <c r="I2" s="7"/>
      <c r="J2" s="4">
        <v>1</v>
      </c>
      <c r="K2" s="4">
        <v>1</v>
      </c>
      <c r="L2" s="7"/>
      <c r="M2" s="7"/>
      <c r="N2" s="7"/>
      <c r="O2" s="7"/>
      <c r="P2" s="7"/>
      <c r="Q2" s="4">
        <v>1</v>
      </c>
      <c r="R2" s="7"/>
      <c r="S2" s="7"/>
      <c r="T2" s="7"/>
      <c r="U2" s="5" t="s">
        <v>39</v>
      </c>
      <c r="V2" s="4">
        <v>200</v>
      </c>
      <c r="W2" s="7"/>
      <c r="X2" s="4">
        <v>4</v>
      </c>
      <c r="Y2" s="4">
        <v>60</v>
      </c>
      <c r="Z2" s="6">
        <v>32</v>
      </c>
      <c r="AA2" s="4">
        <v>59</v>
      </c>
      <c r="AB2" s="4">
        <v>4.5</v>
      </c>
      <c r="AC2" s="4">
        <v>25.2</v>
      </c>
      <c r="AD2" s="7"/>
      <c r="AE2" s="7"/>
      <c r="AF2" s="7"/>
      <c r="AG2" s="7"/>
      <c r="AH2" s="7"/>
      <c r="AI2" s="7"/>
      <c r="AJ2" s="5" t="s">
        <v>40</v>
      </c>
      <c r="AK2" s="5" t="s">
        <v>41</v>
      </c>
      <c r="AL2" s="5" t="s">
        <v>42</v>
      </c>
    </row>
    <row r="3" spans="1:38" ht="20.149999999999999" customHeight="1">
      <c r="A3" s="8">
        <v>4995738</v>
      </c>
      <c r="B3" s="9">
        <v>81</v>
      </c>
      <c r="C3" s="10" t="s">
        <v>38</v>
      </c>
      <c r="D3" s="9">
        <v>73</v>
      </c>
      <c r="E3" s="9">
        <v>1.63</v>
      </c>
      <c r="F3" s="11">
        <f t="shared" si="0"/>
        <v>27.475629493018182</v>
      </c>
      <c r="G3" s="9">
        <v>1.82</v>
      </c>
      <c r="H3" s="9">
        <v>1</v>
      </c>
      <c r="I3" s="12"/>
      <c r="J3" s="9">
        <v>1</v>
      </c>
      <c r="K3" s="12"/>
      <c r="L3" s="9">
        <v>1</v>
      </c>
      <c r="M3" s="12"/>
      <c r="N3" s="12"/>
      <c r="O3" s="12"/>
      <c r="P3" s="12"/>
      <c r="Q3" s="9">
        <v>1</v>
      </c>
      <c r="R3" s="9">
        <v>1</v>
      </c>
      <c r="S3" s="12"/>
      <c r="T3" s="9">
        <v>1</v>
      </c>
      <c r="U3" s="10" t="s">
        <v>39</v>
      </c>
      <c r="V3" s="9">
        <v>120</v>
      </c>
      <c r="W3" s="10" t="s">
        <v>43</v>
      </c>
      <c r="X3" s="9">
        <v>4.3</v>
      </c>
      <c r="Y3" s="9">
        <v>38</v>
      </c>
      <c r="Z3" s="11">
        <f t="shared" ref="Z3:Z19" si="1">Y3/G3</f>
        <v>20.87912087912088</v>
      </c>
      <c r="AA3" s="9">
        <v>57</v>
      </c>
      <c r="AB3" s="9">
        <v>4.5999999999999996</v>
      </c>
      <c r="AC3" s="9">
        <v>15.13</v>
      </c>
      <c r="AD3" s="9">
        <v>2</v>
      </c>
      <c r="AE3" s="12"/>
      <c r="AF3" s="12"/>
      <c r="AG3" s="12"/>
      <c r="AH3" s="12"/>
      <c r="AI3" s="10" t="s">
        <v>44</v>
      </c>
      <c r="AJ3" s="10" t="s">
        <v>45</v>
      </c>
      <c r="AK3" s="10" t="s">
        <v>46</v>
      </c>
      <c r="AL3" s="10" t="s">
        <v>47</v>
      </c>
    </row>
    <row r="4" spans="1:38" ht="20.149999999999999" customHeight="1">
      <c r="A4" s="8">
        <v>5011587</v>
      </c>
      <c r="B4" s="9">
        <v>88</v>
      </c>
      <c r="C4" s="10" t="s">
        <v>48</v>
      </c>
      <c r="D4" s="9">
        <v>71.7</v>
      </c>
      <c r="E4" s="9">
        <v>1.83</v>
      </c>
      <c r="F4" s="11">
        <f t="shared" si="0"/>
        <v>21.410015228881122</v>
      </c>
      <c r="G4" s="9">
        <v>1.91</v>
      </c>
      <c r="H4" s="9">
        <v>1</v>
      </c>
      <c r="I4" s="12"/>
      <c r="J4" s="9">
        <v>1</v>
      </c>
      <c r="K4" s="12"/>
      <c r="L4" s="9">
        <v>1</v>
      </c>
      <c r="M4" s="9">
        <v>1</v>
      </c>
      <c r="N4" s="12"/>
      <c r="O4" s="12"/>
      <c r="P4" s="12"/>
      <c r="Q4" s="12"/>
      <c r="R4" s="12"/>
      <c r="S4" s="12"/>
      <c r="T4" s="12"/>
      <c r="U4" s="10" t="s">
        <v>39</v>
      </c>
      <c r="V4" s="9">
        <v>120</v>
      </c>
      <c r="W4" s="12"/>
      <c r="X4" s="12"/>
      <c r="Y4" s="12"/>
      <c r="Z4" s="11">
        <f t="shared" si="1"/>
        <v>0</v>
      </c>
      <c r="AA4" s="9">
        <v>45</v>
      </c>
      <c r="AB4" s="12"/>
      <c r="AC4" s="12"/>
      <c r="AD4" s="12"/>
      <c r="AE4" s="12"/>
      <c r="AF4" s="12"/>
      <c r="AG4" s="12"/>
      <c r="AH4" s="12"/>
      <c r="AI4" s="12"/>
      <c r="AJ4" s="12"/>
      <c r="AK4" s="10" t="s">
        <v>41</v>
      </c>
      <c r="AL4" s="10" t="s">
        <v>47</v>
      </c>
    </row>
    <row r="5" spans="1:38" ht="20.149999999999999" customHeight="1">
      <c r="A5" s="8">
        <v>2221543</v>
      </c>
      <c r="B5" s="9">
        <v>68</v>
      </c>
      <c r="C5" s="10" t="s">
        <v>38</v>
      </c>
      <c r="D5" s="9">
        <v>93.9</v>
      </c>
      <c r="E5" s="9">
        <v>1.56</v>
      </c>
      <c r="F5" s="11">
        <f t="shared" si="0"/>
        <v>38.584812623274161</v>
      </c>
      <c r="G5" s="9">
        <v>2.04</v>
      </c>
      <c r="H5" s="9">
        <v>1</v>
      </c>
      <c r="I5" s="12"/>
      <c r="J5" s="9">
        <v>1</v>
      </c>
      <c r="K5" s="12"/>
      <c r="L5" s="9">
        <v>1</v>
      </c>
      <c r="M5" s="9">
        <v>1</v>
      </c>
      <c r="N5" s="12"/>
      <c r="O5" s="12"/>
      <c r="P5" s="12"/>
      <c r="Q5" s="9">
        <v>1</v>
      </c>
      <c r="R5" s="9">
        <v>1</v>
      </c>
      <c r="S5" s="12"/>
      <c r="T5" s="12"/>
      <c r="U5" s="10" t="s">
        <v>49</v>
      </c>
      <c r="V5" s="12"/>
      <c r="W5" s="12"/>
      <c r="X5" s="9">
        <v>4.2300000000000004</v>
      </c>
      <c r="Y5" s="9">
        <v>40</v>
      </c>
      <c r="Z5" s="11">
        <f t="shared" si="1"/>
        <v>19.607843137254903</v>
      </c>
      <c r="AA5" s="9">
        <v>60</v>
      </c>
      <c r="AB5" s="9">
        <v>4.3</v>
      </c>
      <c r="AC5" s="9">
        <v>17.899999999999999</v>
      </c>
      <c r="AD5" s="9">
        <v>1.6</v>
      </c>
      <c r="AE5" s="12"/>
      <c r="AF5" s="12"/>
      <c r="AG5" s="12"/>
      <c r="AH5" s="9">
        <v>2.2000000000000002</v>
      </c>
      <c r="AI5" s="10" t="s">
        <v>50</v>
      </c>
      <c r="AJ5" s="12"/>
      <c r="AK5" s="10" t="s">
        <v>41</v>
      </c>
      <c r="AL5" s="10" t="s">
        <v>47</v>
      </c>
    </row>
    <row r="6" spans="1:38" ht="20.149999999999999" customHeight="1">
      <c r="A6" s="8">
        <v>5018682</v>
      </c>
      <c r="B6" s="9">
        <v>65</v>
      </c>
      <c r="C6" s="10" t="s">
        <v>48</v>
      </c>
      <c r="D6" s="9">
        <v>95.3</v>
      </c>
      <c r="E6" s="9">
        <v>1.73</v>
      </c>
      <c r="F6" s="11">
        <f t="shared" si="0"/>
        <v>31.842026128504124</v>
      </c>
      <c r="G6" s="9">
        <v>2.09</v>
      </c>
      <c r="H6" s="9">
        <v>1</v>
      </c>
      <c r="I6" s="12"/>
      <c r="J6" s="12"/>
      <c r="K6" s="12"/>
      <c r="L6" s="9">
        <v>1</v>
      </c>
      <c r="M6" s="12"/>
      <c r="N6" s="12"/>
      <c r="O6" s="12"/>
      <c r="P6" s="12"/>
      <c r="Q6" s="9">
        <v>1</v>
      </c>
      <c r="R6" s="12"/>
      <c r="S6" s="12"/>
      <c r="T6" s="12"/>
      <c r="U6" s="10" t="s">
        <v>39</v>
      </c>
      <c r="V6" s="9">
        <v>200</v>
      </c>
      <c r="W6" s="12"/>
      <c r="X6" s="9">
        <v>3.48</v>
      </c>
      <c r="Y6" s="9">
        <v>14</v>
      </c>
      <c r="Z6" s="11">
        <f t="shared" si="1"/>
        <v>6.6985645933014357</v>
      </c>
      <c r="AA6" s="9">
        <v>75</v>
      </c>
      <c r="AB6" s="9">
        <v>4.5</v>
      </c>
      <c r="AC6" s="9">
        <v>15.14</v>
      </c>
      <c r="AD6" s="9">
        <v>1.8</v>
      </c>
      <c r="AE6" s="12"/>
      <c r="AF6" s="12"/>
      <c r="AG6" s="12"/>
      <c r="AH6" s="12"/>
      <c r="AI6" s="12"/>
      <c r="AJ6" s="10" t="s">
        <v>40</v>
      </c>
      <c r="AK6" s="10" t="s">
        <v>41</v>
      </c>
      <c r="AL6" s="10" t="s">
        <v>47</v>
      </c>
    </row>
    <row r="7" spans="1:38" ht="20.149999999999999" customHeight="1">
      <c r="A7" s="8">
        <v>5046073</v>
      </c>
      <c r="B7" s="9">
        <v>65</v>
      </c>
      <c r="C7" s="10" t="s">
        <v>48</v>
      </c>
      <c r="D7" s="9">
        <v>103</v>
      </c>
      <c r="E7" s="9">
        <v>1.93</v>
      </c>
      <c r="F7" s="11">
        <f t="shared" si="0"/>
        <v>27.651749040242692</v>
      </c>
      <c r="G7" s="9">
        <v>2.3199999999999998</v>
      </c>
      <c r="H7" s="12"/>
      <c r="I7" s="12"/>
      <c r="J7" s="9">
        <v>1</v>
      </c>
      <c r="K7" s="12"/>
      <c r="L7" s="9">
        <v>1</v>
      </c>
      <c r="M7" s="9">
        <v>1</v>
      </c>
      <c r="N7" s="12"/>
      <c r="O7" s="12"/>
      <c r="P7" s="12"/>
      <c r="Q7" s="12"/>
      <c r="R7" s="12"/>
      <c r="S7" s="9">
        <v>1</v>
      </c>
      <c r="T7" s="12"/>
      <c r="U7" s="10" t="s">
        <v>39</v>
      </c>
      <c r="V7" s="9">
        <v>200</v>
      </c>
      <c r="W7" s="12"/>
      <c r="X7" s="9">
        <v>4.4000000000000004</v>
      </c>
      <c r="Y7" s="12"/>
      <c r="Z7" s="11">
        <f t="shared" si="1"/>
        <v>0</v>
      </c>
      <c r="AA7" s="9">
        <v>60</v>
      </c>
      <c r="AB7" s="12"/>
      <c r="AC7" s="12"/>
      <c r="AD7" s="12"/>
      <c r="AE7" s="12"/>
      <c r="AF7" s="12"/>
      <c r="AG7" s="12"/>
      <c r="AH7" s="12"/>
      <c r="AI7" s="10" t="s">
        <v>50</v>
      </c>
      <c r="AJ7" s="10" t="s">
        <v>45</v>
      </c>
      <c r="AK7" s="10" t="s">
        <v>51</v>
      </c>
      <c r="AL7" s="10" t="s">
        <v>47</v>
      </c>
    </row>
    <row r="8" spans="1:38" ht="20.149999999999999" customHeight="1">
      <c r="A8" s="8">
        <v>5027392</v>
      </c>
      <c r="B8" s="9">
        <v>72</v>
      </c>
      <c r="C8" s="10" t="s">
        <v>48</v>
      </c>
      <c r="D8" s="9">
        <v>160</v>
      </c>
      <c r="E8" s="9">
        <v>1.8</v>
      </c>
      <c r="F8" s="11">
        <f t="shared" si="0"/>
        <v>49.382716049382715</v>
      </c>
      <c r="G8" s="9">
        <v>2.68</v>
      </c>
      <c r="H8" s="9">
        <v>1</v>
      </c>
      <c r="I8" s="12"/>
      <c r="J8" s="9">
        <v>1</v>
      </c>
      <c r="K8" s="12"/>
      <c r="L8" s="9">
        <v>1</v>
      </c>
      <c r="M8" s="9">
        <v>1</v>
      </c>
      <c r="N8" s="12"/>
      <c r="O8" s="9">
        <v>1</v>
      </c>
      <c r="P8" s="12"/>
      <c r="Q8" s="12"/>
      <c r="R8" s="12"/>
      <c r="S8" s="12"/>
      <c r="T8" s="12"/>
      <c r="U8" s="10" t="s">
        <v>39</v>
      </c>
      <c r="V8" s="9">
        <v>200</v>
      </c>
      <c r="W8" s="12"/>
      <c r="X8" s="9">
        <v>5.3</v>
      </c>
      <c r="Y8" s="12"/>
      <c r="Z8" s="11">
        <f t="shared" si="1"/>
        <v>0</v>
      </c>
      <c r="AA8" s="9">
        <v>55</v>
      </c>
      <c r="AB8" s="9">
        <v>7.5</v>
      </c>
      <c r="AC8" s="12"/>
      <c r="AD8" s="12"/>
      <c r="AE8" s="12"/>
      <c r="AF8" s="12"/>
      <c r="AG8" s="12"/>
      <c r="AH8" s="9">
        <v>1.4</v>
      </c>
      <c r="AI8" s="10" t="s">
        <v>52</v>
      </c>
      <c r="AJ8" s="12"/>
      <c r="AK8" s="10" t="s">
        <v>41</v>
      </c>
      <c r="AL8" s="10" t="s">
        <v>42</v>
      </c>
    </row>
    <row r="9" spans="1:38" ht="20.149999999999999" customHeight="1">
      <c r="A9" s="8">
        <v>2164684</v>
      </c>
      <c r="B9" s="9">
        <v>59</v>
      </c>
      <c r="C9" s="10" t="s">
        <v>48</v>
      </c>
      <c r="D9" s="9">
        <v>104</v>
      </c>
      <c r="E9" s="9">
        <v>1.77</v>
      </c>
      <c r="F9" s="11">
        <f t="shared" si="0"/>
        <v>33.1960803089789</v>
      </c>
      <c r="G9" s="9">
        <v>2.19</v>
      </c>
      <c r="H9" s="9">
        <v>1</v>
      </c>
      <c r="I9" s="12"/>
      <c r="J9" s="9">
        <v>1</v>
      </c>
      <c r="K9" s="9">
        <v>1</v>
      </c>
      <c r="L9" s="9">
        <v>1</v>
      </c>
      <c r="M9" s="9">
        <v>1</v>
      </c>
      <c r="N9" s="12"/>
      <c r="O9" s="9">
        <v>1</v>
      </c>
      <c r="P9" s="9">
        <v>1</v>
      </c>
      <c r="Q9" s="12"/>
      <c r="R9" s="12"/>
      <c r="S9" s="12"/>
      <c r="T9" s="12"/>
      <c r="U9" s="10" t="s">
        <v>49</v>
      </c>
      <c r="V9" s="9">
        <v>200</v>
      </c>
      <c r="W9" s="12"/>
      <c r="X9" s="9">
        <v>4.3</v>
      </c>
      <c r="Y9" s="12"/>
      <c r="Z9" s="11">
        <f t="shared" si="1"/>
        <v>0</v>
      </c>
      <c r="AA9" s="9">
        <v>20</v>
      </c>
      <c r="AB9" s="9">
        <v>4.4000000000000004</v>
      </c>
      <c r="AC9" s="9">
        <v>20.5</v>
      </c>
      <c r="AD9" s="9">
        <v>2.2999999999999998</v>
      </c>
      <c r="AE9" s="9">
        <v>4.3</v>
      </c>
      <c r="AF9" s="12"/>
      <c r="AG9" s="12"/>
      <c r="AH9" s="12"/>
      <c r="AI9" s="10" t="s">
        <v>50</v>
      </c>
      <c r="AJ9" s="10" t="s">
        <v>53</v>
      </c>
      <c r="AK9" s="10" t="s">
        <v>41</v>
      </c>
      <c r="AL9" s="10" t="s">
        <v>47</v>
      </c>
    </row>
    <row r="10" spans="1:38" ht="20.149999999999999" customHeight="1">
      <c r="A10" s="8">
        <v>5018306</v>
      </c>
      <c r="B10" s="9">
        <v>86</v>
      </c>
      <c r="C10" s="10" t="s">
        <v>38</v>
      </c>
      <c r="D10" s="9">
        <v>76.7</v>
      </c>
      <c r="E10" s="9">
        <v>1.58</v>
      </c>
      <c r="F10" s="11">
        <f t="shared" si="0"/>
        <v>30.724242909790092</v>
      </c>
      <c r="G10" s="9">
        <v>1.76</v>
      </c>
      <c r="H10" s="9">
        <v>1</v>
      </c>
      <c r="I10" s="12"/>
      <c r="J10" s="9">
        <v>1</v>
      </c>
      <c r="K10" s="12"/>
      <c r="L10" s="9">
        <v>1</v>
      </c>
      <c r="M10" s="9">
        <v>1</v>
      </c>
      <c r="N10" s="12"/>
      <c r="O10" s="9">
        <v>1</v>
      </c>
      <c r="P10" s="12"/>
      <c r="Q10" s="12"/>
      <c r="R10" s="12"/>
      <c r="S10" s="12"/>
      <c r="T10" s="12"/>
      <c r="U10" s="10" t="s">
        <v>39</v>
      </c>
      <c r="V10" s="9">
        <v>200</v>
      </c>
      <c r="W10" s="12"/>
      <c r="X10" s="9">
        <v>5</v>
      </c>
      <c r="Y10" s="12"/>
      <c r="Z10" s="11">
        <f t="shared" si="1"/>
        <v>0</v>
      </c>
      <c r="AA10" s="9">
        <v>40</v>
      </c>
      <c r="AB10" s="12"/>
      <c r="AC10" s="9">
        <v>7.14</v>
      </c>
      <c r="AD10" s="9">
        <v>2.6</v>
      </c>
      <c r="AE10" s="9">
        <v>3.8</v>
      </c>
      <c r="AF10" s="12"/>
      <c r="AG10" s="12"/>
      <c r="AH10" s="9">
        <v>2.2000000000000002</v>
      </c>
      <c r="AI10" s="12"/>
      <c r="AJ10" s="10" t="s">
        <v>54</v>
      </c>
      <c r="AK10" s="10" t="s">
        <v>41</v>
      </c>
      <c r="AL10" s="10" t="s">
        <v>47</v>
      </c>
    </row>
    <row r="11" spans="1:38" ht="20.149999999999999" customHeight="1">
      <c r="A11" s="8">
        <v>6667885</v>
      </c>
      <c r="B11" s="9">
        <v>55</v>
      </c>
      <c r="C11" s="10" t="s">
        <v>38</v>
      </c>
      <c r="D11" s="9">
        <v>88.5</v>
      </c>
      <c r="E11" s="9">
        <v>1.71</v>
      </c>
      <c r="F11" s="11">
        <f t="shared" si="0"/>
        <v>30.265722786498412</v>
      </c>
      <c r="G11" s="9">
        <v>2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0" t="s">
        <v>39</v>
      </c>
      <c r="V11" s="9">
        <v>200</v>
      </c>
      <c r="W11" s="12"/>
      <c r="X11" s="9">
        <v>4.2</v>
      </c>
      <c r="Y11" s="12"/>
      <c r="Z11" s="11">
        <f t="shared" si="1"/>
        <v>0</v>
      </c>
      <c r="AA11" s="9">
        <v>60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0" t="s">
        <v>55</v>
      </c>
      <c r="AL11" s="10" t="s">
        <v>47</v>
      </c>
    </row>
    <row r="12" spans="1:38" ht="20.149999999999999" customHeight="1">
      <c r="A12" s="8">
        <v>6709057</v>
      </c>
      <c r="B12" s="9">
        <v>64</v>
      </c>
      <c r="C12" s="10" t="s">
        <v>48</v>
      </c>
      <c r="D12" s="9">
        <v>72</v>
      </c>
      <c r="E12" s="9">
        <v>1.71</v>
      </c>
      <c r="F12" s="11">
        <f t="shared" si="0"/>
        <v>24.622960911049557</v>
      </c>
      <c r="G12" s="9">
        <v>1.7</v>
      </c>
      <c r="H12" s="9">
        <v>1</v>
      </c>
      <c r="I12" s="12"/>
      <c r="J12" s="9">
        <v>1</v>
      </c>
      <c r="K12" s="12"/>
      <c r="L12" s="9">
        <v>1</v>
      </c>
      <c r="M12" s="9">
        <v>1</v>
      </c>
      <c r="N12" s="12"/>
      <c r="O12" s="12"/>
      <c r="P12" s="12"/>
      <c r="Q12" s="12"/>
      <c r="R12" s="12"/>
      <c r="S12" s="12"/>
      <c r="T12" s="12"/>
      <c r="U12" s="10" t="s">
        <v>39</v>
      </c>
      <c r="V12" s="9">
        <v>200</v>
      </c>
      <c r="W12" s="12"/>
      <c r="X12" s="9">
        <v>4.3</v>
      </c>
      <c r="Y12" s="12"/>
      <c r="Z12" s="11">
        <f t="shared" si="1"/>
        <v>0</v>
      </c>
      <c r="AA12" s="9">
        <v>65</v>
      </c>
      <c r="AB12" s="12"/>
      <c r="AC12" s="12"/>
      <c r="AD12" s="12"/>
      <c r="AE12" s="12"/>
      <c r="AF12" s="12"/>
      <c r="AG12" s="12"/>
      <c r="AH12" s="12"/>
      <c r="AI12" s="12"/>
      <c r="AJ12" s="10" t="s">
        <v>56</v>
      </c>
      <c r="AK12" s="10" t="s">
        <v>41</v>
      </c>
      <c r="AL12" s="10" t="s">
        <v>47</v>
      </c>
    </row>
    <row r="13" spans="1:38" ht="20.149999999999999" customHeight="1">
      <c r="A13" s="8">
        <v>2746173</v>
      </c>
      <c r="B13" s="9">
        <v>69</v>
      </c>
      <c r="C13" s="10" t="s">
        <v>38</v>
      </c>
      <c r="D13" s="9">
        <v>80.3</v>
      </c>
      <c r="E13" s="9">
        <v>1.58</v>
      </c>
      <c r="F13" s="11">
        <f t="shared" si="0"/>
        <v>32.166319500080107</v>
      </c>
      <c r="G13" s="9">
        <v>1.8</v>
      </c>
      <c r="H13" s="12"/>
      <c r="I13" s="12"/>
      <c r="J13" s="12"/>
      <c r="K13" s="12"/>
      <c r="L13" s="12"/>
      <c r="M13" s="12"/>
      <c r="N13" s="12"/>
      <c r="O13" s="12"/>
      <c r="P13" s="12"/>
      <c r="Q13" s="9">
        <v>1</v>
      </c>
      <c r="R13" s="12"/>
      <c r="S13" s="12"/>
      <c r="T13" s="12"/>
      <c r="U13" s="10" t="s">
        <v>39</v>
      </c>
      <c r="V13" s="9">
        <v>200</v>
      </c>
      <c r="W13" s="12"/>
      <c r="X13" s="9">
        <v>4.9000000000000004</v>
      </c>
      <c r="Y13" s="12"/>
      <c r="Z13" s="11">
        <f t="shared" si="1"/>
        <v>0</v>
      </c>
      <c r="AA13" s="9">
        <v>60</v>
      </c>
      <c r="AB13" s="9">
        <v>4.2</v>
      </c>
      <c r="AC13" s="9">
        <v>9.75</v>
      </c>
      <c r="AD13" s="12"/>
      <c r="AE13" s="12"/>
      <c r="AF13" s="12"/>
      <c r="AG13" s="12"/>
      <c r="AH13" s="12"/>
      <c r="AI13" s="12"/>
      <c r="AJ13" s="12"/>
      <c r="AK13" s="10" t="s">
        <v>41</v>
      </c>
      <c r="AL13" s="10" t="s">
        <v>42</v>
      </c>
    </row>
    <row r="14" spans="1:38" ht="20.149999999999999" customHeight="1">
      <c r="A14" s="8">
        <v>5050122</v>
      </c>
      <c r="B14" s="9">
        <v>81</v>
      </c>
      <c r="C14" s="10" t="s">
        <v>48</v>
      </c>
      <c r="D14" s="9">
        <v>114</v>
      </c>
      <c r="E14" s="9">
        <v>1.83</v>
      </c>
      <c r="F14" s="11">
        <f t="shared" si="0"/>
        <v>34.04102839738421</v>
      </c>
      <c r="G14" s="9">
        <v>2.29</v>
      </c>
      <c r="H14" s="12"/>
      <c r="I14" s="12"/>
      <c r="J14" s="9">
        <v>1</v>
      </c>
      <c r="K14" s="12"/>
      <c r="L14" s="12"/>
      <c r="M14" s="12"/>
      <c r="N14" s="12"/>
      <c r="O14" s="12"/>
      <c r="P14" s="12"/>
      <c r="Q14" s="9">
        <v>1</v>
      </c>
      <c r="R14" s="12"/>
      <c r="S14" s="12"/>
      <c r="T14" s="12"/>
      <c r="U14" s="10" t="s">
        <v>39</v>
      </c>
      <c r="V14" s="9">
        <v>200</v>
      </c>
      <c r="W14" s="12"/>
      <c r="X14" s="12"/>
      <c r="Y14" s="12"/>
      <c r="Z14" s="11">
        <f t="shared" si="1"/>
        <v>0</v>
      </c>
      <c r="AA14" s="12"/>
      <c r="AB14" s="12"/>
      <c r="AC14" s="12"/>
      <c r="AD14" s="12"/>
      <c r="AE14" s="12"/>
      <c r="AF14" s="12"/>
      <c r="AG14" s="12"/>
      <c r="AH14" s="12"/>
      <c r="AI14" s="10" t="s">
        <v>52</v>
      </c>
      <c r="AJ14" s="12"/>
      <c r="AK14" s="10" t="s">
        <v>41</v>
      </c>
      <c r="AL14" s="10" t="s">
        <v>47</v>
      </c>
    </row>
    <row r="15" spans="1:38" ht="20.149999999999999" customHeight="1">
      <c r="A15" s="8">
        <v>1577589</v>
      </c>
      <c r="B15" s="9">
        <v>69</v>
      </c>
      <c r="C15" s="10" t="s">
        <v>48</v>
      </c>
      <c r="D15" s="9">
        <v>90</v>
      </c>
      <c r="E15" s="9">
        <v>1.83</v>
      </c>
      <c r="F15" s="11">
        <f t="shared" si="0"/>
        <v>26.874496103198062</v>
      </c>
      <c r="G15" s="9">
        <v>2.12</v>
      </c>
      <c r="H15" s="12"/>
      <c r="I15" s="12"/>
      <c r="J15" s="12"/>
      <c r="K15" s="12"/>
      <c r="L15" s="12"/>
      <c r="M15" s="9">
        <v>1</v>
      </c>
      <c r="N15" s="12"/>
      <c r="O15" s="12"/>
      <c r="P15" s="12"/>
      <c r="Q15" s="12"/>
      <c r="R15" s="12"/>
      <c r="S15" s="12"/>
      <c r="T15" s="12"/>
      <c r="U15" s="10" t="s">
        <v>49</v>
      </c>
      <c r="V15" s="12"/>
      <c r="W15" s="12"/>
      <c r="X15" s="9">
        <v>4.03</v>
      </c>
      <c r="Y15" s="12"/>
      <c r="Z15" s="11">
        <f t="shared" si="1"/>
        <v>0</v>
      </c>
      <c r="AA15" s="9">
        <v>45</v>
      </c>
      <c r="AB15" s="9">
        <v>4.5</v>
      </c>
      <c r="AC15" s="9">
        <v>9.3000000000000007</v>
      </c>
      <c r="AD15" s="12"/>
      <c r="AE15" s="9">
        <v>5.4</v>
      </c>
      <c r="AF15" s="12"/>
      <c r="AG15" s="12"/>
      <c r="AH15" s="12"/>
      <c r="AI15" s="12"/>
      <c r="AJ15" s="10" t="s">
        <v>45</v>
      </c>
      <c r="AK15" s="10" t="s">
        <v>57</v>
      </c>
      <c r="AL15" s="10" t="s">
        <v>47</v>
      </c>
    </row>
    <row r="16" spans="1:38" ht="20.149999999999999" customHeight="1">
      <c r="A16" s="8">
        <v>4999011</v>
      </c>
      <c r="B16" s="9">
        <v>92</v>
      </c>
      <c r="C16" s="10" t="s">
        <v>38</v>
      </c>
      <c r="D16" s="9">
        <v>46</v>
      </c>
      <c r="E16" s="9">
        <v>1.5</v>
      </c>
      <c r="F16" s="11">
        <f t="shared" si="0"/>
        <v>20.444444444444443</v>
      </c>
      <c r="G16" s="9">
        <v>1.36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0" t="s">
        <v>39</v>
      </c>
      <c r="V16" s="9">
        <v>120</v>
      </c>
      <c r="W16" s="12"/>
      <c r="X16" s="9">
        <v>5.13</v>
      </c>
      <c r="Y16" s="12"/>
      <c r="Z16" s="11">
        <f t="shared" si="1"/>
        <v>0</v>
      </c>
      <c r="AA16" s="9">
        <v>55</v>
      </c>
      <c r="AB16" s="9">
        <v>3.6</v>
      </c>
      <c r="AC16" s="9">
        <v>54.6</v>
      </c>
      <c r="AD16" s="12"/>
      <c r="AE16" s="9">
        <v>3.3</v>
      </c>
      <c r="AF16" s="12"/>
      <c r="AG16" s="12"/>
      <c r="AH16" s="12"/>
      <c r="AI16" s="10" t="s">
        <v>44</v>
      </c>
      <c r="AJ16" s="10" t="s">
        <v>40</v>
      </c>
      <c r="AK16" s="10" t="s">
        <v>41</v>
      </c>
      <c r="AL16" s="10" t="s">
        <v>47</v>
      </c>
    </row>
    <row r="17" spans="1:38" ht="20.149999999999999" customHeight="1">
      <c r="A17" s="8">
        <v>1925813</v>
      </c>
      <c r="B17" s="9">
        <v>70</v>
      </c>
      <c r="C17" s="10" t="s">
        <v>38</v>
      </c>
      <c r="D17" s="9">
        <v>97</v>
      </c>
      <c r="E17" s="9">
        <v>1.7</v>
      </c>
      <c r="F17" s="11">
        <f t="shared" si="0"/>
        <v>33.564013840830455</v>
      </c>
      <c r="G17" s="9">
        <v>2.08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12"/>
      <c r="N17" s="12"/>
      <c r="O17" s="12"/>
      <c r="P17" s="12"/>
      <c r="Q17" s="12"/>
      <c r="R17" s="12"/>
      <c r="S17" s="12"/>
      <c r="T17" s="12"/>
      <c r="U17" s="10" t="s">
        <v>49</v>
      </c>
      <c r="V17" s="9">
        <v>100</v>
      </c>
      <c r="W17" s="12"/>
      <c r="X17" s="9">
        <v>3</v>
      </c>
      <c r="Y17" s="12"/>
      <c r="Z17" s="11">
        <f t="shared" si="1"/>
        <v>0</v>
      </c>
      <c r="AA17" s="9">
        <v>60</v>
      </c>
      <c r="AB17" s="9">
        <v>2.7</v>
      </c>
      <c r="AC17" s="12"/>
      <c r="AD17" s="12"/>
      <c r="AE17" s="12"/>
      <c r="AF17" s="12"/>
      <c r="AG17" s="12"/>
      <c r="AH17" s="12"/>
      <c r="AI17" s="12"/>
      <c r="AJ17" s="10" t="s">
        <v>45</v>
      </c>
      <c r="AK17" s="10" t="s">
        <v>51</v>
      </c>
      <c r="AL17" s="10" t="s">
        <v>47</v>
      </c>
    </row>
    <row r="18" spans="1:38" ht="20.149999999999999" customHeight="1">
      <c r="A18" s="8">
        <v>4533890</v>
      </c>
      <c r="B18" s="9">
        <v>30</v>
      </c>
      <c r="C18" s="10" t="s">
        <v>48</v>
      </c>
      <c r="D18" s="9">
        <v>147</v>
      </c>
      <c r="E18" s="9">
        <v>1.93</v>
      </c>
      <c r="F18" s="11">
        <f t="shared" si="0"/>
        <v>39.464146688501707</v>
      </c>
      <c r="G18" s="9">
        <v>2.5499999999999998</v>
      </c>
      <c r="H18" s="9">
        <v>1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0" t="s">
        <v>39</v>
      </c>
      <c r="V18" s="9">
        <v>120</v>
      </c>
      <c r="W18" s="12"/>
      <c r="X18" s="9">
        <v>4.0199999999999996</v>
      </c>
      <c r="Y18" s="12"/>
      <c r="Z18" s="11">
        <f t="shared" si="1"/>
        <v>0</v>
      </c>
      <c r="AA18" s="9">
        <v>55</v>
      </c>
      <c r="AB18" s="9">
        <v>4.9000000000000004</v>
      </c>
      <c r="AC18" s="9">
        <v>8.4600000000000009</v>
      </c>
      <c r="AD18" s="12"/>
      <c r="AE18" s="12"/>
      <c r="AF18" s="12"/>
      <c r="AG18" s="12"/>
      <c r="AH18" s="12"/>
      <c r="AI18" s="12"/>
      <c r="AJ18" s="10" t="s">
        <v>56</v>
      </c>
      <c r="AK18" s="10" t="s">
        <v>58</v>
      </c>
      <c r="AL18" s="10" t="s">
        <v>47</v>
      </c>
    </row>
    <row r="19" spans="1:38" ht="20.149999999999999" customHeight="1">
      <c r="A19" s="8">
        <v>4787158</v>
      </c>
      <c r="B19" s="9">
        <v>63</v>
      </c>
      <c r="C19" s="10" t="s">
        <v>48</v>
      </c>
      <c r="D19" s="9">
        <v>87</v>
      </c>
      <c r="E19" s="9">
        <v>1.78</v>
      </c>
      <c r="F19" s="11">
        <f t="shared" si="0"/>
        <v>27.458654210326976</v>
      </c>
      <c r="G19" s="9">
        <v>2.2000000000000002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0" t="s">
        <v>39</v>
      </c>
      <c r="V19" s="9">
        <v>120</v>
      </c>
      <c r="W19" s="12"/>
      <c r="X19" s="9">
        <v>4.28</v>
      </c>
      <c r="Y19" s="12"/>
      <c r="Z19" s="11">
        <f t="shared" si="1"/>
        <v>0</v>
      </c>
      <c r="AA19" s="9">
        <v>45</v>
      </c>
      <c r="AB19" s="9">
        <v>4.7</v>
      </c>
      <c r="AC19" s="9">
        <v>7.9</v>
      </c>
      <c r="AD19" s="12"/>
      <c r="AE19" s="12"/>
      <c r="AF19" s="12"/>
      <c r="AG19" s="12"/>
      <c r="AH19" s="12"/>
      <c r="AI19" s="12"/>
      <c r="AJ19" s="10" t="s">
        <v>45</v>
      </c>
      <c r="AK19" s="10" t="s">
        <v>41</v>
      </c>
      <c r="AL19" s="10" t="s">
        <v>47</v>
      </c>
    </row>
    <row r="20" spans="1:38" ht="20.149999999999999" customHeight="1">
      <c r="A20" s="8">
        <v>1835266</v>
      </c>
      <c r="B20" s="9">
        <v>83</v>
      </c>
      <c r="C20" s="10" t="s">
        <v>48</v>
      </c>
      <c r="D20" s="9">
        <v>99.2</v>
      </c>
      <c r="E20" s="9">
        <v>1.85</v>
      </c>
      <c r="F20" s="11">
        <f t="shared" si="0"/>
        <v>28.984660336011686</v>
      </c>
      <c r="G20" s="9">
        <v>2.27</v>
      </c>
      <c r="H20" s="12"/>
      <c r="I20" s="12"/>
      <c r="J20" s="12"/>
      <c r="K20" s="12"/>
      <c r="L20" s="12"/>
      <c r="M20" s="12"/>
      <c r="N20" s="12"/>
      <c r="O20" s="9">
        <v>1</v>
      </c>
      <c r="P20" s="9">
        <v>1</v>
      </c>
      <c r="Q20" s="12"/>
      <c r="R20" s="9">
        <v>1</v>
      </c>
      <c r="S20" s="12"/>
      <c r="T20" s="12"/>
      <c r="U20" s="10" t="s">
        <v>39</v>
      </c>
      <c r="V20" s="9">
        <v>200</v>
      </c>
      <c r="W20" s="12"/>
      <c r="X20" s="9">
        <v>4.4000000000000004</v>
      </c>
      <c r="Y20" s="9">
        <v>81</v>
      </c>
      <c r="Z20" s="11">
        <v>35.700000000000003</v>
      </c>
      <c r="AA20" s="9">
        <v>40</v>
      </c>
      <c r="AB20" s="9">
        <v>5.4</v>
      </c>
      <c r="AC20" s="12"/>
      <c r="AD20" s="12"/>
      <c r="AE20" s="12"/>
      <c r="AF20" s="12"/>
      <c r="AG20" s="12"/>
      <c r="AH20" s="12"/>
      <c r="AI20" s="12"/>
      <c r="AJ20" s="10" t="s">
        <v>40</v>
      </c>
      <c r="AK20" s="10" t="s">
        <v>59</v>
      </c>
      <c r="AL20" s="10" t="s">
        <v>47</v>
      </c>
    </row>
    <row r="21" spans="1:38" ht="20.149999999999999" customHeight="1">
      <c r="A21" s="8">
        <v>2258916</v>
      </c>
      <c r="B21" s="9">
        <v>80</v>
      </c>
      <c r="C21" s="10" t="s">
        <v>48</v>
      </c>
      <c r="D21" s="9">
        <v>134.69999999999999</v>
      </c>
      <c r="E21" s="9">
        <v>1.8</v>
      </c>
      <c r="F21" s="11">
        <f t="shared" si="0"/>
        <v>41.574074074074069</v>
      </c>
      <c r="G21" s="9">
        <v>2.4900000000000002</v>
      </c>
      <c r="H21" s="12"/>
      <c r="I21" s="12"/>
      <c r="J21" s="9">
        <v>1</v>
      </c>
      <c r="K21" s="9">
        <v>1</v>
      </c>
      <c r="L21" s="12"/>
      <c r="M21" s="12"/>
      <c r="N21" s="12"/>
      <c r="O21" s="12"/>
      <c r="P21" s="12"/>
      <c r="Q21" s="12"/>
      <c r="R21" s="12"/>
      <c r="S21" s="12"/>
      <c r="T21" s="12"/>
      <c r="U21" s="10" t="s">
        <v>49</v>
      </c>
      <c r="V21" s="9">
        <v>200</v>
      </c>
      <c r="W21" s="12"/>
      <c r="X21" s="9">
        <v>4.2</v>
      </c>
      <c r="Y21" s="9">
        <v>73.900000000000006</v>
      </c>
      <c r="Z21" s="11">
        <v>26.7</v>
      </c>
      <c r="AA21" s="9">
        <v>65</v>
      </c>
      <c r="AB21" s="9">
        <v>3.7</v>
      </c>
      <c r="AC21" s="9">
        <v>11.4</v>
      </c>
      <c r="AD21" s="9">
        <v>1.75</v>
      </c>
      <c r="AE21" s="12"/>
      <c r="AF21" s="12"/>
      <c r="AG21" s="9">
        <v>26.9</v>
      </c>
      <c r="AH21" s="12"/>
      <c r="AI21" s="12"/>
      <c r="AJ21" s="10" t="s">
        <v>45</v>
      </c>
      <c r="AK21" s="10" t="s">
        <v>41</v>
      </c>
      <c r="AL21" s="10" t="s">
        <v>47</v>
      </c>
    </row>
    <row r="22" spans="1:38" ht="20.149999999999999" customHeight="1">
      <c r="A22" s="8">
        <v>1756911</v>
      </c>
      <c r="B22" s="9">
        <v>51</v>
      </c>
      <c r="C22" s="10" t="s">
        <v>48</v>
      </c>
      <c r="D22" s="9">
        <v>105</v>
      </c>
      <c r="E22" s="9">
        <v>1.83</v>
      </c>
      <c r="F22" s="11">
        <f t="shared" si="0"/>
        <v>31.353578787064404</v>
      </c>
      <c r="G22" s="9">
        <v>2.19</v>
      </c>
      <c r="H22" s="12"/>
      <c r="I22" s="12"/>
      <c r="J22" s="9">
        <v>1</v>
      </c>
      <c r="K22" s="12"/>
      <c r="L22" s="12"/>
      <c r="M22" s="9">
        <v>1</v>
      </c>
      <c r="N22" s="12"/>
      <c r="O22" s="9">
        <v>1</v>
      </c>
      <c r="P22" s="9">
        <v>1</v>
      </c>
      <c r="Q22" s="12"/>
      <c r="R22" s="12"/>
      <c r="S22" s="12"/>
      <c r="T22" s="12"/>
      <c r="U22" s="10" t="s">
        <v>39</v>
      </c>
      <c r="V22" s="9">
        <v>200</v>
      </c>
      <c r="W22" s="12"/>
      <c r="X22" s="9">
        <v>4.5999999999999996</v>
      </c>
      <c r="Y22" s="9">
        <v>73.5</v>
      </c>
      <c r="Z22" s="11">
        <v>33.6</v>
      </c>
      <c r="AA22" s="9">
        <v>30</v>
      </c>
      <c r="AB22" s="9">
        <v>5.3</v>
      </c>
      <c r="AC22" s="9">
        <v>13.7</v>
      </c>
      <c r="AD22" s="12"/>
      <c r="AE22" s="12"/>
      <c r="AF22" s="12"/>
      <c r="AG22" s="12"/>
      <c r="AH22" s="12"/>
      <c r="AI22" s="12"/>
      <c r="AJ22" s="10" t="s">
        <v>45</v>
      </c>
      <c r="AK22" s="10" t="s">
        <v>59</v>
      </c>
      <c r="AL22" s="10" t="s">
        <v>47</v>
      </c>
    </row>
    <row r="23" spans="1:38" ht="20.149999999999999" customHeight="1">
      <c r="A23" s="8">
        <v>1814173</v>
      </c>
      <c r="B23" s="9">
        <v>72</v>
      </c>
      <c r="C23" s="10" t="s">
        <v>38</v>
      </c>
      <c r="D23" s="9">
        <v>73.5</v>
      </c>
      <c r="E23" s="9">
        <v>1.63</v>
      </c>
      <c r="F23" s="11">
        <f t="shared" si="0"/>
        <v>27.663818736121044</v>
      </c>
      <c r="G23" s="9">
        <v>1.79</v>
      </c>
      <c r="H23" s="12"/>
      <c r="I23" s="12"/>
      <c r="J23" s="9">
        <v>1</v>
      </c>
      <c r="K23" s="12"/>
      <c r="L23" s="9">
        <v>1</v>
      </c>
      <c r="M23" s="12"/>
      <c r="N23" s="12"/>
      <c r="O23" s="9">
        <v>1</v>
      </c>
      <c r="P23" s="12"/>
      <c r="Q23" s="12"/>
      <c r="R23" s="12"/>
      <c r="S23" s="12"/>
      <c r="T23" s="12"/>
      <c r="U23" s="10" t="s">
        <v>49</v>
      </c>
      <c r="V23" s="9">
        <v>120</v>
      </c>
      <c r="W23" s="12"/>
      <c r="X23" s="9">
        <v>3.8</v>
      </c>
      <c r="Y23" s="9">
        <v>72.7</v>
      </c>
      <c r="Z23" s="11">
        <v>40.799999999999997</v>
      </c>
      <c r="AA23" s="9">
        <v>64</v>
      </c>
      <c r="AB23" s="9">
        <v>4.4000000000000004</v>
      </c>
      <c r="AC23" s="9">
        <v>19.899999999999999</v>
      </c>
      <c r="AD23" s="12"/>
      <c r="AE23" s="12"/>
      <c r="AF23" s="12"/>
      <c r="AG23" s="12"/>
      <c r="AH23" s="12"/>
      <c r="AI23" s="10" t="s">
        <v>60</v>
      </c>
      <c r="AJ23" s="12"/>
      <c r="AK23" s="10" t="s">
        <v>41</v>
      </c>
      <c r="AL23" s="10" t="s">
        <v>47</v>
      </c>
    </row>
    <row r="24" spans="1:38" ht="20.149999999999999" customHeight="1">
      <c r="A24" s="8">
        <v>2260316</v>
      </c>
      <c r="B24" s="9">
        <v>86</v>
      </c>
      <c r="C24" s="10" t="s">
        <v>38</v>
      </c>
      <c r="D24" s="9">
        <v>73</v>
      </c>
      <c r="E24" s="9">
        <v>1.55</v>
      </c>
      <c r="F24" s="11">
        <f t="shared" si="0"/>
        <v>30.38501560874089</v>
      </c>
      <c r="G24" s="9">
        <v>1.74</v>
      </c>
      <c r="H24" s="12"/>
      <c r="I24" s="12"/>
      <c r="J24" s="9">
        <v>1</v>
      </c>
      <c r="K24" s="12"/>
      <c r="L24" s="9">
        <v>1</v>
      </c>
      <c r="M24" s="12"/>
      <c r="N24" s="9">
        <v>1</v>
      </c>
      <c r="O24" s="12"/>
      <c r="P24" s="12"/>
      <c r="Q24" s="12"/>
      <c r="R24" s="12"/>
      <c r="S24" s="12"/>
      <c r="T24" s="12"/>
      <c r="U24" s="10" t="s">
        <v>39</v>
      </c>
      <c r="V24" s="9">
        <v>200</v>
      </c>
      <c r="W24" s="12"/>
      <c r="X24" s="9">
        <v>4.4000000000000004</v>
      </c>
      <c r="Y24" s="9">
        <v>77.5</v>
      </c>
      <c r="Z24" s="11">
        <v>45.6</v>
      </c>
      <c r="AA24" s="9">
        <v>57</v>
      </c>
      <c r="AB24" s="9">
        <v>4.0999999999999996</v>
      </c>
      <c r="AC24" s="9">
        <v>20.6</v>
      </c>
      <c r="AD24" s="12"/>
      <c r="AE24" s="9">
        <v>6</v>
      </c>
      <c r="AF24" s="9">
        <v>39</v>
      </c>
      <c r="AG24" s="9">
        <v>22.9</v>
      </c>
      <c r="AH24" s="12"/>
      <c r="AI24" s="12"/>
      <c r="AJ24" s="10" t="s">
        <v>56</v>
      </c>
      <c r="AK24" s="10" t="s">
        <v>51</v>
      </c>
      <c r="AL24" s="10" t="s">
        <v>47</v>
      </c>
    </row>
    <row r="25" spans="1:38" ht="20.149999999999999" customHeight="1">
      <c r="A25" s="8">
        <v>5987474</v>
      </c>
      <c r="B25" s="9">
        <v>59</v>
      </c>
      <c r="C25" s="10" t="s">
        <v>48</v>
      </c>
      <c r="D25" s="9">
        <v>118</v>
      </c>
      <c r="E25" s="9">
        <v>1.88</v>
      </c>
      <c r="F25" s="11">
        <f t="shared" si="0"/>
        <v>33.386147578089634</v>
      </c>
      <c r="G25" s="9">
        <v>2.4500000000000002</v>
      </c>
      <c r="H25" s="9">
        <v>1</v>
      </c>
      <c r="I25" s="12"/>
      <c r="J25" s="9">
        <v>1</v>
      </c>
      <c r="K25" s="12"/>
      <c r="L25" s="9">
        <v>1</v>
      </c>
      <c r="M25" s="12"/>
      <c r="N25" s="12"/>
      <c r="O25" s="9">
        <v>1</v>
      </c>
      <c r="P25" s="12"/>
      <c r="Q25" s="12"/>
      <c r="R25" s="12"/>
      <c r="S25" s="12"/>
      <c r="T25" s="12"/>
      <c r="U25" s="10" t="s">
        <v>39</v>
      </c>
      <c r="V25" s="9">
        <v>120</v>
      </c>
      <c r="W25" s="12"/>
      <c r="X25" s="9">
        <v>3.25</v>
      </c>
      <c r="Y25" s="9">
        <v>105</v>
      </c>
      <c r="Z25" s="11">
        <v>36.200000000000003</v>
      </c>
      <c r="AA25" s="9">
        <v>22</v>
      </c>
      <c r="AB25" s="9">
        <v>5.4</v>
      </c>
      <c r="AC25" s="12"/>
      <c r="AD25" s="12"/>
      <c r="AE25" s="12"/>
      <c r="AF25" s="9">
        <v>77</v>
      </c>
      <c r="AG25" s="12"/>
      <c r="AH25" s="12"/>
      <c r="AI25" s="10" t="s">
        <v>50</v>
      </c>
      <c r="AJ25" s="10" t="s">
        <v>45</v>
      </c>
      <c r="AK25" s="10" t="s">
        <v>41</v>
      </c>
      <c r="AL25" s="10" t="s">
        <v>47</v>
      </c>
    </row>
    <row r="26" spans="1:38" ht="20.149999999999999" customHeight="1">
      <c r="A26" s="8">
        <v>2086841</v>
      </c>
      <c r="B26" s="9">
        <v>71</v>
      </c>
      <c r="C26" s="10" t="s">
        <v>48</v>
      </c>
      <c r="D26" s="9">
        <v>105</v>
      </c>
      <c r="E26" s="9">
        <v>1.65</v>
      </c>
      <c r="F26" s="11">
        <f t="shared" si="0"/>
        <v>38.567493112947666</v>
      </c>
      <c r="G26" s="9">
        <v>2.2400000000000002</v>
      </c>
      <c r="H26" s="12"/>
      <c r="I26" s="12"/>
      <c r="J26" s="9">
        <v>1</v>
      </c>
      <c r="K26" s="12"/>
      <c r="L26" s="9">
        <v>1</v>
      </c>
      <c r="M26" s="9">
        <v>1</v>
      </c>
      <c r="N26" s="12"/>
      <c r="O26" s="12"/>
      <c r="P26" s="12"/>
      <c r="Q26" s="12"/>
      <c r="R26" s="12"/>
      <c r="S26" s="12"/>
      <c r="T26" s="12"/>
      <c r="U26" s="10" t="s">
        <v>39</v>
      </c>
      <c r="V26" s="9">
        <v>120</v>
      </c>
      <c r="W26" s="12"/>
      <c r="X26" s="9">
        <v>4.0999999999999996</v>
      </c>
      <c r="Y26" s="9">
        <v>48.9</v>
      </c>
      <c r="Z26" s="11">
        <v>21.8</v>
      </c>
      <c r="AA26" s="9">
        <v>65</v>
      </c>
      <c r="AB26" s="9">
        <v>4.4000000000000004</v>
      </c>
      <c r="AC26" s="12"/>
      <c r="AD26" s="12"/>
      <c r="AE26" s="12"/>
      <c r="AF26" s="12"/>
      <c r="AG26" s="12"/>
      <c r="AH26" s="12"/>
      <c r="AI26" s="12"/>
      <c r="AJ26" s="10" t="s">
        <v>56</v>
      </c>
      <c r="AK26" s="10" t="s">
        <v>58</v>
      </c>
      <c r="AL26" s="10" t="s">
        <v>47</v>
      </c>
    </row>
    <row r="27" spans="1:38" ht="20.149999999999999" customHeight="1">
      <c r="A27" s="8">
        <v>5258594</v>
      </c>
      <c r="B27" s="9">
        <v>64</v>
      </c>
      <c r="C27" s="10" t="s">
        <v>48</v>
      </c>
      <c r="D27" s="9">
        <v>99.8</v>
      </c>
      <c r="E27" s="9">
        <v>1.88</v>
      </c>
      <c r="F27" s="11">
        <f t="shared" si="0"/>
        <v>28.236758714350387</v>
      </c>
      <c r="G27" s="9">
        <v>2.2200000000000002</v>
      </c>
      <c r="H27" s="12"/>
      <c r="I27" s="12"/>
      <c r="J27" s="9">
        <v>1</v>
      </c>
      <c r="K27" s="12"/>
      <c r="L27" s="9">
        <v>1</v>
      </c>
      <c r="M27" s="12"/>
      <c r="N27" s="9">
        <v>1</v>
      </c>
      <c r="O27" s="12"/>
      <c r="P27" s="12"/>
      <c r="Q27" s="12"/>
      <c r="R27" s="12"/>
      <c r="S27" s="12"/>
      <c r="T27" s="12"/>
      <c r="U27" s="10" t="s">
        <v>39</v>
      </c>
      <c r="V27" s="9">
        <v>150</v>
      </c>
      <c r="W27" s="12"/>
      <c r="X27" s="9">
        <v>4.5</v>
      </c>
      <c r="Y27" s="9">
        <v>66</v>
      </c>
      <c r="Z27" s="11"/>
      <c r="AA27" s="9">
        <v>55</v>
      </c>
      <c r="AB27" s="9">
        <v>5.7</v>
      </c>
      <c r="AC27" s="12"/>
      <c r="AD27" s="12"/>
      <c r="AE27" s="12"/>
      <c r="AF27" s="9">
        <v>62</v>
      </c>
      <c r="AG27" s="12"/>
      <c r="AH27" s="12"/>
      <c r="AI27" s="10" t="s">
        <v>58</v>
      </c>
      <c r="AJ27" s="10" t="s">
        <v>58</v>
      </c>
      <c r="AK27" s="10" t="s">
        <v>58</v>
      </c>
      <c r="AL27" s="10" t="s">
        <v>42</v>
      </c>
    </row>
    <row r="28" spans="1:38" ht="20.149999999999999" customHeight="1">
      <c r="A28" s="8">
        <v>2395509</v>
      </c>
      <c r="B28" s="9">
        <v>61</v>
      </c>
      <c r="C28" s="10" t="s">
        <v>48</v>
      </c>
      <c r="D28" s="9">
        <v>106.6</v>
      </c>
      <c r="E28" s="9">
        <v>1.88</v>
      </c>
      <c r="F28" s="11">
        <f t="shared" si="0"/>
        <v>30.160706201901313</v>
      </c>
      <c r="G28" s="9">
        <v>2.33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12"/>
      <c r="O28" s="12"/>
      <c r="P28" s="12"/>
      <c r="Q28" s="12"/>
      <c r="R28" s="12"/>
      <c r="S28" s="12"/>
      <c r="T28" s="12"/>
      <c r="U28" s="10" t="s">
        <v>39</v>
      </c>
      <c r="V28" s="9">
        <v>120</v>
      </c>
      <c r="W28" s="12"/>
      <c r="X28" s="9">
        <v>3.8</v>
      </c>
      <c r="Y28" s="9">
        <v>58.6</v>
      </c>
      <c r="Z28" s="11">
        <v>25.2</v>
      </c>
      <c r="AA28" s="9">
        <v>55</v>
      </c>
      <c r="AB28" s="9">
        <v>5.4</v>
      </c>
      <c r="AC28" s="12"/>
      <c r="AD28" s="12"/>
      <c r="AE28" s="12"/>
      <c r="AF28" s="12"/>
      <c r="AG28" s="12"/>
      <c r="AH28" s="12"/>
      <c r="AI28" s="10" t="s">
        <v>44</v>
      </c>
      <c r="AJ28" s="10" t="s">
        <v>56</v>
      </c>
      <c r="AK28" s="10" t="s">
        <v>61</v>
      </c>
      <c r="AL28" s="10" t="s">
        <v>47</v>
      </c>
    </row>
    <row r="29" spans="1:38" ht="20.149999999999999" customHeight="1">
      <c r="A29" s="8">
        <v>5993118</v>
      </c>
      <c r="B29" s="9">
        <v>61</v>
      </c>
      <c r="C29" s="10" t="s">
        <v>48</v>
      </c>
      <c r="D29" s="9">
        <v>88.3</v>
      </c>
      <c r="E29" s="9">
        <v>1.78</v>
      </c>
      <c r="F29" s="11">
        <f t="shared" si="0"/>
        <v>27.868955939906577</v>
      </c>
      <c r="G29" s="9">
        <v>2.08</v>
      </c>
      <c r="H29" s="12"/>
      <c r="I29" s="12"/>
      <c r="J29" s="9">
        <v>1</v>
      </c>
      <c r="K29" s="12"/>
      <c r="L29" s="9">
        <v>1</v>
      </c>
      <c r="M29" s="12"/>
      <c r="N29" s="9">
        <v>1</v>
      </c>
      <c r="O29" s="9">
        <v>1</v>
      </c>
      <c r="P29" s="9">
        <v>1</v>
      </c>
      <c r="Q29" s="12"/>
      <c r="R29" s="12"/>
      <c r="S29" s="12"/>
      <c r="T29" s="12"/>
      <c r="U29" s="10" t="s">
        <v>39</v>
      </c>
      <c r="V29" s="12"/>
      <c r="W29" s="12"/>
      <c r="X29" s="9">
        <v>5.8</v>
      </c>
      <c r="Y29" s="9">
        <v>115</v>
      </c>
      <c r="Z29" s="11">
        <v>60</v>
      </c>
      <c r="AA29" s="9">
        <v>25</v>
      </c>
      <c r="AB29" s="9">
        <v>6.2</v>
      </c>
      <c r="AC29" s="9">
        <v>8.5</v>
      </c>
      <c r="AD29" s="9">
        <v>1.2</v>
      </c>
      <c r="AE29" s="12"/>
      <c r="AF29" s="9">
        <v>98.9</v>
      </c>
      <c r="AG29" s="9">
        <v>47.5</v>
      </c>
      <c r="AH29" s="9">
        <v>1.8</v>
      </c>
      <c r="AI29" s="10" t="s">
        <v>50</v>
      </c>
      <c r="AJ29" s="10" t="s">
        <v>62</v>
      </c>
      <c r="AK29" s="10" t="s">
        <v>55</v>
      </c>
      <c r="AL29" s="10" t="s">
        <v>47</v>
      </c>
    </row>
    <row r="30" spans="1:38" ht="20.149999999999999" customHeight="1">
      <c r="A30" s="8">
        <v>3760238</v>
      </c>
      <c r="B30" s="9">
        <v>86</v>
      </c>
      <c r="C30" s="10" t="s">
        <v>48</v>
      </c>
      <c r="D30" s="9">
        <v>57.4</v>
      </c>
      <c r="E30" s="9">
        <v>1.7</v>
      </c>
      <c r="F30" s="11">
        <f t="shared" si="0"/>
        <v>19.861591695501733</v>
      </c>
      <c r="G30" s="9">
        <v>1.66</v>
      </c>
      <c r="H30" s="12"/>
      <c r="I30" s="9">
        <v>1</v>
      </c>
      <c r="J30" s="9">
        <v>1</v>
      </c>
      <c r="K30" s="12"/>
      <c r="L30" s="12"/>
      <c r="M30" s="12"/>
      <c r="N30" s="12"/>
      <c r="O30" s="12"/>
      <c r="P30" s="12"/>
      <c r="Q30" s="12"/>
      <c r="R30" s="9">
        <v>1</v>
      </c>
      <c r="S30" s="12"/>
      <c r="T30" s="12"/>
      <c r="U30" s="10" t="s">
        <v>39</v>
      </c>
      <c r="V30" s="9">
        <v>200</v>
      </c>
      <c r="W30" s="12"/>
      <c r="X30" s="9">
        <v>4.9000000000000004</v>
      </c>
      <c r="Y30" s="9">
        <v>51</v>
      </c>
      <c r="Z30" s="11">
        <v>29.8</v>
      </c>
      <c r="AA30" s="9">
        <v>55</v>
      </c>
      <c r="AB30" s="12"/>
      <c r="AC30" s="12"/>
      <c r="AD30" s="9">
        <v>1.2</v>
      </c>
      <c r="AE30" s="12"/>
      <c r="AF30" s="12"/>
      <c r="AG30" s="9">
        <v>15.5</v>
      </c>
      <c r="AH30" s="12"/>
      <c r="AI30" s="10" t="s">
        <v>63</v>
      </c>
      <c r="AJ30" s="10" t="s">
        <v>62</v>
      </c>
      <c r="AK30" s="10" t="s">
        <v>41</v>
      </c>
      <c r="AL30" s="10" t="s">
        <v>47</v>
      </c>
    </row>
    <row r="31" spans="1:38" ht="20.149999999999999" customHeight="1">
      <c r="A31" s="8">
        <v>1832860</v>
      </c>
      <c r="B31" s="9">
        <v>78</v>
      </c>
      <c r="C31" s="10" t="s">
        <v>38</v>
      </c>
      <c r="D31" s="9">
        <v>101</v>
      </c>
      <c r="E31" s="9">
        <v>1.6</v>
      </c>
      <c r="F31" s="11">
        <f t="shared" si="0"/>
        <v>39.453124999999993</v>
      </c>
      <c r="G31" s="9">
        <v>2.0499999999999998</v>
      </c>
      <c r="H31" s="9">
        <v>1</v>
      </c>
      <c r="I31" s="12"/>
      <c r="J31" s="9">
        <v>1</v>
      </c>
      <c r="K31" s="12"/>
      <c r="L31" s="9">
        <v>1</v>
      </c>
      <c r="M31" s="12"/>
      <c r="N31" s="9">
        <v>1</v>
      </c>
      <c r="O31" s="12"/>
      <c r="P31" s="12"/>
      <c r="Q31" s="12"/>
      <c r="R31" s="12"/>
      <c r="S31" s="9">
        <v>1</v>
      </c>
      <c r="T31" s="12"/>
      <c r="U31" s="10" t="s">
        <v>39</v>
      </c>
      <c r="V31" s="9">
        <v>200</v>
      </c>
      <c r="W31" s="12"/>
      <c r="X31" s="9">
        <v>4.9000000000000004</v>
      </c>
      <c r="Y31" s="12"/>
      <c r="Z31" s="11"/>
      <c r="AA31" s="9">
        <v>60</v>
      </c>
      <c r="AB31" s="12"/>
      <c r="AC31" s="9">
        <v>33.799999999999997</v>
      </c>
      <c r="AD31" s="12"/>
      <c r="AE31" s="12"/>
      <c r="AF31" s="12"/>
      <c r="AG31" s="12"/>
      <c r="AH31" s="12"/>
      <c r="AI31" s="10" t="s">
        <v>50</v>
      </c>
      <c r="AJ31" s="10" t="s">
        <v>58</v>
      </c>
      <c r="AK31" s="10" t="s">
        <v>41</v>
      </c>
      <c r="AL31" s="10" t="s">
        <v>47</v>
      </c>
    </row>
    <row r="32" spans="1:38" ht="20.149999999999999" customHeight="1">
      <c r="A32" s="8">
        <v>4747284</v>
      </c>
      <c r="B32" s="9">
        <v>81</v>
      </c>
      <c r="C32" s="10" t="s">
        <v>38</v>
      </c>
      <c r="D32" s="9">
        <v>44.8</v>
      </c>
      <c r="E32" s="9">
        <v>1.42</v>
      </c>
      <c r="F32" s="11">
        <f t="shared" si="0"/>
        <v>22.217813925808372</v>
      </c>
      <c r="G32" s="9">
        <v>1.31</v>
      </c>
      <c r="H32" s="12"/>
      <c r="I32" s="12"/>
      <c r="J32" s="9">
        <v>1</v>
      </c>
      <c r="K32" s="9">
        <v>1</v>
      </c>
      <c r="L32" s="12"/>
      <c r="M32" s="12"/>
      <c r="N32" s="12"/>
      <c r="O32" s="9">
        <v>1</v>
      </c>
      <c r="P32" s="12"/>
      <c r="Q32" s="9">
        <v>1</v>
      </c>
      <c r="R32" s="12"/>
      <c r="S32" s="12"/>
      <c r="T32" s="12"/>
      <c r="U32" s="10" t="s">
        <v>39</v>
      </c>
      <c r="V32" s="9">
        <v>50</v>
      </c>
      <c r="W32" s="12"/>
      <c r="X32" s="9">
        <v>3.4</v>
      </c>
      <c r="Y32" s="9">
        <v>40.4</v>
      </c>
      <c r="Z32" s="11">
        <v>40.4</v>
      </c>
      <c r="AA32" s="9">
        <v>30</v>
      </c>
      <c r="AB32" s="9">
        <v>3.6</v>
      </c>
      <c r="AC32" s="9">
        <v>21.8</v>
      </c>
      <c r="AD32" s="12"/>
      <c r="AE32" s="12"/>
      <c r="AF32" s="12"/>
      <c r="AG32" s="12"/>
      <c r="AH32" s="12"/>
      <c r="AI32" s="10" t="s">
        <v>50</v>
      </c>
      <c r="AJ32" s="10" t="s">
        <v>56</v>
      </c>
      <c r="AK32" s="10" t="s">
        <v>41</v>
      </c>
      <c r="AL32" s="10" t="s">
        <v>47</v>
      </c>
    </row>
    <row r="33" spans="1:38" ht="20.149999999999999" customHeight="1">
      <c r="A33" s="8">
        <v>2287369</v>
      </c>
      <c r="B33" s="9">
        <v>47</v>
      </c>
      <c r="C33" s="10" t="s">
        <v>48</v>
      </c>
      <c r="D33" s="9">
        <v>136</v>
      </c>
      <c r="E33" s="9">
        <v>1.85</v>
      </c>
      <c r="F33" s="11">
        <f t="shared" si="0"/>
        <v>39.737034331628919</v>
      </c>
      <c r="G33" s="9">
        <v>2.63</v>
      </c>
      <c r="H33" s="12"/>
      <c r="I33" s="12"/>
      <c r="J33" s="9">
        <v>1</v>
      </c>
      <c r="K33" s="12"/>
      <c r="L33" s="9">
        <v>1</v>
      </c>
      <c r="M33" s="9">
        <v>1</v>
      </c>
      <c r="N33" s="12"/>
      <c r="O33" s="9">
        <v>1</v>
      </c>
      <c r="P33" s="12"/>
      <c r="Q33" s="12"/>
      <c r="R33" s="12"/>
      <c r="S33" s="12"/>
      <c r="T33" s="12"/>
      <c r="U33" s="10" t="s">
        <v>39</v>
      </c>
      <c r="V33" s="9">
        <v>200</v>
      </c>
      <c r="W33" s="12"/>
      <c r="X33" s="9">
        <v>5.6</v>
      </c>
      <c r="Y33" s="9">
        <v>115</v>
      </c>
      <c r="Z33" s="11">
        <v>43.8</v>
      </c>
      <c r="AA33" s="9">
        <v>30</v>
      </c>
      <c r="AB33" s="9">
        <v>7.2</v>
      </c>
      <c r="AC33" s="12"/>
      <c r="AD33" s="12"/>
      <c r="AE33" s="12"/>
      <c r="AF33" s="12"/>
      <c r="AG33" s="12"/>
      <c r="AH33" s="12"/>
      <c r="AI33" s="10" t="s">
        <v>50</v>
      </c>
      <c r="AJ33" s="10" t="s">
        <v>56</v>
      </c>
      <c r="AK33" s="10" t="s">
        <v>41</v>
      </c>
      <c r="AL33" s="10" t="s">
        <v>47</v>
      </c>
    </row>
    <row r="34" spans="1:38" ht="20.149999999999999" customHeight="1">
      <c r="A34" s="8">
        <v>2504298</v>
      </c>
      <c r="B34" s="9">
        <v>85</v>
      </c>
      <c r="C34" s="10" t="s">
        <v>48</v>
      </c>
      <c r="D34" s="9">
        <v>53</v>
      </c>
      <c r="E34" s="9">
        <v>1.7</v>
      </c>
      <c r="F34" s="11">
        <f t="shared" si="0"/>
        <v>18.339100346020764</v>
      </c>
      <c r="G34" s="9">
        <v>1.54</v>
      </c>
      <c r="H34" s="12"/>
      <c r="I34" s="12"/>
      <c r="J34" s="9">
        <v>1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0" t="s">
        <v>39</v>
      </c>
      <c r="V34" s="9">
        <v>120</v>
      </c>
      <c r="W34" s="12"/>
      <c r="X34" s="9">
        <v>4.4000000000000004</v>
      </c>
      <c r="Y34" s="9">
        <v>53</v>
      </c>
      <c r="Z34" s="11">
        <v>34.200000000000003</v>
      </c>
      <c r="AA34" s="9">
        <v>55</v>
      </c>
      <c r="AB34" s="9">
        <v>3.7</v>
      </c>
      <c r="AC34" s="12"/>
      <c r="AD34" s="12"/>
      <c r="AE34" s="9">
        <v>5.5</v>
      </c>
      <c r="AF34" s="9">
        <v>36</v>
      </c>
      <c r="AG34" s="12"/>
      <c r="AH34" s="12"/>
      <c r="AI34" s="10" t="s">
        <v>50</v>
      </c>
      <c r="AJ34" s="10" t="s">
        <v>56</v>
      </c>
      <c r="AK34" s="10" t="s">
        <v>41</v>
      </c>
      <c r="AL34" s="10" t="s">
        <v>47</v>
      </c>
    </row>
    <row r="35" spans="1:38" ht="20.149999999999999" customHeight="1">
      <c r="A35" s="13">
        <v>0.30496193999999999</v>
      </c>
      <c r="B35" s="14">
        <v>78</v>
      </c>
      <c r="C35" s="15" t="s">
        <v>38</v>
      </c>
      <c r="D35" s="14">
        <v>99</v>
      </c>
      <c r="E35" s="14">
        <v>1.6</v>
      </c>
      <c r="F35" s="16">
        <f t="shared" si="0"/>
        <v>38.671874999999993</v>
      </c>
      <c r="G35" s="14">
        <v>2.1</v>
      </c>
      <c r="H35" s="17"/>
      <c r="I35" s="17"/>
      <c r="J35" s="14">
        <v>1</v>
      </c>
      <c r="K35" s="14">
        <v>1</v>
      </c>
      <c r="L35" s="14">
        <v>1</v>
      </c>
      <c r="M35" s="17"/>
      <c r="N35" s="17"/>
      <c r="O35" s="17"/>
      <c r="P35" s="17"/>
      <c r="Q35" s="17"/>
      <c r="R35" s="14">
        <v>1</v>
      </c>
      <c r="S35" s="17"/>
      <c r="T35" s="17"/>
      <c r="U35" s="15" t="s">
        <v>39</v>
      </c>
      <c r="V35" s="14">
        <v>200</v>
      </c>
      <c r="W35" s="17"/>
      <c r="X35" s="14">
        <v>3.8</v>
      </c>
      <c r="Y35" s="14">
        <v>59</v>
      </c>
      <c r="Z35" s="16">
        <v>29.4</v>
      </c>
      <c r="AA35" s="14">
        <v>55</v>
      </c>
      <c r="AB35" s="14">
        <v>4.22</v>
      </c>
      <c r="AC35" s="17"/>
      <c r="AD35" s="14">
        <v>1.32</v>
      </c>
      <c r="AE35" s="17"/>
      <c r="AF35" s="17"/>
      <c r="AG35" s="17"/>
      <c r="AH35" s="14">
        <v>2.5099999999999998</v>
      </c>
      <c r="AI35" s="15" t="s">
        <v>58</v>
      </c>
      <c r="AJ35" s="15" t="s">
        <v>56</v>
      </c>
      <c r="AK35" s="15" t="s">
        <v>51</v>
      </c>
      <c r="AL35" s="15" t="s">
        <v>47</v>
      </c>
    </row>
    <row r="36" spans="1:38" ht="20.149999999999999" customHeight="1">
      <c r="A36" s="8">
        <v>200277110</v>
      </c>
      <c r="B36" s="9">
        <v>77</v>
      </c>
      <c r="C36" s="10" t="s">
        <v>38</v>
      </c>
      <c r="D36" s="9">
        <v>101</v>
      </c>
      <c r="E36" s="9">
        <v>1.57</v>
      </c>
      <c r="F36" s="11">
        <f t="shared" si="0"/>
        <v>40.975293115339362</v>
      </c>
      <c r="G36" s="9">
        <v>2</v>
      </c>
      <c r="H36" s="9">
        <v>1</v>
      </c>
      <c r="I36" s="12"/>
      <c r="J36" s="9">
        <v>1</v>
      </c>
      <c r="K36" s="12"/>
      <c r="L36" s="12"/>
      <c r="M36" s="9">
        <v>1</v>
      </c>
      <c r="N36" s="12"/>
      <c r="O36" s="9">
        <v>1</v>
      </c>
      <c r="P36" s="12"/>
      <c r="Q36" s="9">
        <v>1</v>
      </c>
      <c r="R36" s="12"/>
      <c r="S36" s="12"/>
      <c r="T36" s="12"/>
      <c r="U36" s="10" t="s">
        <v>49</v>
      </c>
      <c r="V36" s="9">
        <v>200</v>
      </c>
      <c r="W36" s="12"/>
      <c r="X36" s="9">
        <v>3.2</v>
      </c>
      <c r="Y36" s="9">
        <v>92</v>
      </c>
      <c r="Z36" s="11">
        <v>46</v>
      </c>
      <c r="AA36" s="9">
        <v>55</v>
      </c>
      <c r="AB36" s="9">
        <v>4.9000000000000004</v>
      </c>
      <c r="AC36" s="12"/>
      <c r="AD36" s="9">
        <v>1.5</v>
      </c>
      <c r="AE36" s="9">
        <v>6</v>
      </c>
      <c r="AF36" s="9">
        <v>57</v>
      </c>
      <c r="AG36" s="9">
        <v>28.4</v>
      </c>
      <c r="AH36" s="9">
        <v>2.13</v>
      </c>
      <c r="AI36" s="10" t="s">
        <v>64</v>
      </c>
      <c r="AJ36" s="10" t="s">
        <v>56</v>
      </c>
      <c r="AK36" s="10" t="s">
        <v>41</v>
      </c>
      <c r="AL36" s="10" t="s">
        <v>47</v>
      </c>
    </row>
    <row r="37" spans="1:38" ht="20.149999999999999" customHeight="1">
      <c r="A37" s="8">
        <v>0.80987655999999997</v>
      </c>
      <c r="B37" s="9">
        <v>72</v>
      </c>
      <c r="C37" s="10" t="s">
        <v>38</v>
      </c>
      <c r="D37" s="9">
        <v>120</v>
      </c>
      <c r="E37" s="9">
        <v>1.7</v>
      </c>
      <c r="F37" s="11">
        <f t="shared" si="0"/>
        <v>41.522491349480973</v>
      </c>
      <c r="G37" s="9">
        <v>2.2799999999999998</v>
      </c>
      <c r="H37" s="9">
        <v>1</v>
      </c>
      <c r="I37" s="9">
        <v>1</v>
      </c>
      <c r="J37" s="9">
        <v>1</v>
      </c>
      <c r="K37" s="12"/>
      <c r="L37" s="12"/>
      <c r="M37" s="12"/>
      <c r="N37" s="12"/>
      <c r="O37" s="9">
        <v>1</v>
      </c>
      <c r="P37" s="12"/>
      <c r="Q37" s="9">
        <v>1</v>
      </c>
      <c r="R37" s="12"/>
      <c r="S37" s="12"/>
      <c r="T37" s="12"/>
      <c r="U37" s="10" t="s">
        <v>39</v>
      </c>
      <c r="V37" s="9">
        <v>300</v>
      </c>
      <c r="W37" s="12"/>
      <c r="X37" s="9">
        <v>6.2</v>
      </c>
      <c r="Y37" s="9">
        <v>95</v>
      </c>
      <c r="Z37" s="11">
        <v>41.6</v>
      </c>
      <c r="AA37" s="9">
        <v>40</v>
      </c>
      <c r="AB37" s="9">
        <v>5</v>
      </c>
      <c r="AC37" s="9">
        <v>12</v>
      </c>
      <c r="AD37" s="9">
        <v>2.8</v>
      </c>
      <c r="AE37" s="12"/>
      <c r="AF37" s="12"/>
      <c r="AG37" s="12"/>
      <c r="AH37" s="12"/>
      <c r="AI37" s="10" t="s">
        <v>52</v>
      </c>
      <c r="AJ37" s="10" t="s">
        <v>56</v>
      </c>
      <c r="AK37" s="10" t="s">
        <v>41</v>
      </c>
      <c r="AL37" s="10" t="s">
        <v>47</v>
      </c>
    </row>
    <row r="38" spans="1:38" ht="20.149999999999999" customHeight="1">
      <c r="A38" s="8">
        <v>0.80334351000000004</v>
      </c>
      <c r="B38" s="9">
        <v>38</v>
      </c>
      <c r="C38" s="10" t="s">
        <v>38</v>
      </c>
      <c r="D38" s="9">
        <v>91</v>
      </c>
      <c r="E38" s="9">
        <v>1.8</v>
      </c>
      <c r="F38" s="11">
        <f t="shared" si="0"/>
        <v>28.086419753086417</v>
      </c>
      <c r="G38" s="9">
        <v>2.11</v>
      </c>
      <c r="H38" s="12"/>
      <c r="I38" s="9">
        <v>1</v>
      </c>
      <c r="J38" s="9">
        <v>1</v>
      </c>
      <c r="K38" s="12"/>
      <c r="L38" s="12"/>
      <c r="M38" s="12"/>
      <c r="N38" s="12"/>
      <c r="O38" s="9">
        <v>1</v>
      </c>
      <c r="P38" s="9">
        <v>1</v>
      </c>
      <c r="Q38" s="12"/>
      <c r="R38" s="12"/>
      <c r="S38" s="12"/>
      <c r="T38" s="12"/>
      <c r="U38" s="10" t="s">
        <v>39</v>
      </c>
      <c r="V38" s="9">
        <v>200</v>
      </c>
      <c r="W38" s="12"/>
      <c r="X38" s="9">
        <v>4.4400000000000004</v>
      </c>
      <c r="Y38" s="9">
        <v>90</v>
      </c>
      <c r="Z38" s="11">
        <v>42</v>
      </c>
      <c r="AA38" s="9">
        <v>20</v>
      </c>
      <c r="AB38" s="9">
        <v>6.43</v>
      </c>
      <c r="AC38" s="9">
        <v>27.8</v>
      </c>
      <c r="AD38" s="9">
        <v>1.29</v>
      </c>
      <c r="AE38" s="9">
        <v>5.0999999999999996</v>
      </c>
      <c r="AF38" s="9">
        <v>48</v>
      </c>
      <c r="AG38" s="9">
        <v>22.4</v>
      </c>
      <c r="AH38" s="12"/>
      <c r="AI38" s="10" t="s">
        <v>52</v>
      </c>
      <c r="AJ38" s="10" t="s">
        <v>56</v>
      </c>
      <c r="AK38" s="10" t="s">
        <v>41</v>
      </c>
      <c r="AL38" s="10" t="s">
        <v>47</v>
      </c>
    </row>
    <row r="39" spans="1:38" ht="20.149999999999999" customHeight="1">
      <c r="A39" s="8">
        <v>0.77030069999999995</v>
      </c>
      <c r="B39" s="9">
        <v>66</v>
      </c>
      <c r="C39" s="10" t="s">
        <v>48</v>
      </c>
      <c r="D39" s="9">
        <v>127</v>
      </c>
      <c r="E39" s="9">
        <v>1.91</v>
      </c>
      <c r="F39" s="11">
        <f t="shared" si="0"/>
        <v>34.812642197308186</v>
      </c>
      <c r="G39" s="9">
        <v>2.56</v>
      </c>
      <c r="H39" s="12"/>
      <c r="I39" s="12"/>
      <c r="J39" s="9">
        <v>1</v>
      </c>
      <c r="K39" s="9">
        <v>1</v>
      </c>
      <c r="L39" s="12"/>
      <c r="M39" s="12"/>
      <c r="N39" s="12"/>
      <c r="O39" s="12"/>
      <c r="P39" s="12"/>
      <c r="Q39" s="12"/>
      <c r="R39" s="12"/>
      <c r="S39" s="12"/>
      <c r="T39" s="12"/>
      <c r="U39" s="10" t="s">
        <v>39</v>
      </c>
      <c r="V39" s="9">
        <v>360</v>
      </c>
      <c r="W39" s="10" t="s">
        <v>43</v>
      </c>
      <c r="X39" s="9">
        <v>7</v>
      </c>
      <c r="Y39" s="9">
        <v>104</v>
      </c>
      <c r="Z39" s="11">
        <v>40.700000000000003</v>
      </c>
      <c r="AA39" s="9">
        <v>55</v>
      </c>
      <c r="AB39" s="9">
        <v>7</v>
      </c>
      <c r="AC39" s="9">
        <v>4.46</v>
      </c>
      <c r="AD39" s="9">
        <v>1.78</v>
      </c>
      <c r="AE39" s="12"/>
      <c r="AF39" s="12"/>
      <c r="AG39" s="12"/>
      <c r="AH39" s="9">
        <v>1.78</v>
      </c>
      <c r="AI39" s="10" t="s">
        <v>58</v>
      </c>
      <c r="AJ39" s="10" t="s">
        <v>40</v>
      </c>
      <c r="AK39" s="10" t="s">
        <v>41</v>
      </c>
      <c r="AL39" s="10" t="s">
        <v>42</v>
      </c>
    </row>
    <row r="40" spans="1:38" ht="20.149999999999999" customHeight="1">
      <c r="A40" s="8">
        <v>0.80696361999999999</v>
      </c>
      <c r="B40" s="9">
        <v>35</v>
      </c>
      <c r="C40" s="10" t="s">
        <v>48</v>
      </c>
      <c r="D40" s="9">
        <v>149</v>
      </c>
      <c r="E40" s="9">
        <v>1.77</v>
      </c>
      <c r="F40" s="11">
        <f t="shared" si="0"/>
        <v>47.559768904210152</v>
      </c>
      <c r="G40" s="9">
        <v>2.57</v>
      </c>
      <c r="H40" s="12"/>
      <c r="I40" s="12"/>
      <c r="J40" s="9">
        <v>1</v>
      </c>
      <c r="K40" s="9">
        <v>1</v>
      </c>
      <c r="L40" s="12"/>
      <c r="M40" s="12"/>
      <c r="N40" s="12"/>
      <c r="O40" s="12"/>
      <c r="P40" s="9">
        <v>1</v>
      </c>
      <c r="Q40" s="12"/>
      <c r="R40" s="12"/>
      <c r="S40" s="12"/>
      <c r="T40" s="12"/>
      <c r="U40" s="10" t="s">
        <v>49</v>
      </c>
      <c r="V40" s="9">
        <v>250</v>
      </c>
      <c r="W40" s="12"/>
      <c r="X40" s="9">
        <v>6.2</v>
      </c>
      <c r="Y40" s="9">
        <v>278</v>
      </c>
      <c r="Z40" s="11">
        <v>109</v>
      </c>
      <c r="AA40" s="9">
        <v>20</v>
      </c>
      <c r="AB40" s="9">
        <v>9.24</v>
      </c>
      <c r="AC40" s="12"/>
      <c r="AD40" s="9">
        <v>1.55</v>
      </c>
      <c r="AE40" s="9">
        <v>6.37</v>
      </c>
      <c r="AF40" s="9">
        <v>119</v>
      </c>
      <c r="AG40" s="9">
        <v>48</v>
      </c>
      <c r="AH40" s="9">
        <v>3.35</v>
      </c>
      <c r="AI40" s="10" t="s">
        <v>58</v>
      </c>
      <c r="AJ40" s="10" t="s">
        <v>58</v>
      </c>
      <c r="AK40" s="10" t="s">
        <v>58</v>
      </c>
      <c r="AL40" s="10" t="s">
        <v>47</v>
      </c>
    </row>
    <row r="41" spans="1:38" ht="20.149999999999999" customHeight="1">
      <c r="A41" s="8">
        <v>0.76941822000000004</v>
      </c>
      <c r="B41" s="9">
        <v>85</v>
      </c>
      <c r="C41" s="10" t="s">
        <v>38</v>
      </c>
      <c r="D41" s="9">
        <v>77</v>
      </c>
      <c r="E41" s="9">
        <v>1.65</v>
      </c>
      <c r="F41" s="11">
        <f t="shared" si="0"/>
        <v>28.282828282828287</v>
      </c>
      <c r="G41" s="9">
        <v>1.84</v>
      </c>
      <c r="H41" s="9">
        <v>1</v>
      </c>
      <c r="I41" s="12"/>
      <c r="J41" s="12"/>
      <c r="K41" s="12"/>
      <c r="L41" s="12"/>
      <c r="M41" s="12"/>
      <c r="N41" s="12"/>
      <c r="O41" s="9">
        <v>1</v>
      </c>
      <c r="P41" s="12"/>
      <c r="Q41" s="12"/>
      <c r="R41" s="12"/>
      <c r="S41" s="12"/>
      <c r="T41" s="12"/>
      <c r="U41" s="10" t="s">
        <v>39</v>
      </c>
      <c r="V41" s="9">
        <v>250</v>
      </c>
      <c r="W41" s="12"/>
      <c r="X41" s="9">
        <v>4.8</v>
      </c>
      <c r="Y41" s="9">
        <v>69.400000000000006</v>
      </c>
      <c r="Z41" s="11">
        <v>38</v>
      </c>
      <c r="AA41" s="9">
        <v>45</v>
      </c>
      <c r="AB41" s="9">
        <v>3.9</v>
      </c>
      <c r="AC41" s="9">
        <v>17</v>
      </c>
      <c r="AD41" s="9">
        <v>1.1499999999999999</v>
      </c>
      <c r="AE41" s="12"/>
      <c r="AF41" s="12"/>
      <c r="AG41" s="12"/>
      <c r="AH41" s="9">
        <v>1.9</v>
      </c>
      <c r="AI41" s="10" t="s">
        <v>50</v>
      </c>
      <c r="AJ41" s="10" t="s">
        <v>56</v>
      </c>
      <c r="AK41" s="10" t="s">
        <v>51</v>
      </c>
      <c r="AL41" s="10" t="s">
        <v>47</v>
      </c>
    </row>
    <row r="42" spans="1:38" ht="20.149999999999999" customHeight="1">
      <c r="A42" s="8">
        <v>0.80701712000000003</v>
      </c>
      <c r="B42" s="9">
        <v>50</v>
      </c>
      <c r="C42" s="10" t="s">
        <v>48</v>
      </c>
      <c r="D42" s="9">
        <v>119</v>
      </c>
      <c r="E42" s="9">
        <v>1.85</v>
      </c>
      <c r="F42" s="11">
        <f t="shared" si="0"/>
        <v>34.76990504017531</v>
      </c>
      <c r="G42" s="9">
        <v>2.41</v>
      </c>
      <c r="H42" s="12"/>
      <c r="I42" s="12"/>
      <c r="J42" s="9">
        <v>1</v>
      </c>
      <c r="K42" s="9">
        <v>1</v>
      </c>
      <c r="L42" s="9">
        <v>1</v>
      </c>
      <c r="M42" s="9">
        <v>1</v>
      </c>
      <c r="N42" s="12"/>
      <c r="O42" s="12"/>
      <c r="P42" s="12"/>
      <c r="Q42" s="12"/>
      <c r="R42" s="12"/>
      <c r="S42" s="12"/>
      <c r="T42" s="12"/>
      <c r="U42" s="10" t="s">
        <v>39</v>
      </c>
      <c r="V42" s="9">
        <v>360</v>
      </c>
      <c r="W42" s="12"/>
      <c r="X42" s="9">
        <v>6.3</v>
      </c>
      <c r="Y42" s="9">
        <v>107</v>
      </c>
      <c r="Z42" s="11">
        <v>46</v>
      </c>
      <c r="AA42" s="9">
        <v>55</v>
      </c>
      <c r="AB42" s="9">
        <v>5.2</v>
      </c>
      <c r="AC42" s="12"/>
      <c r="AD42" s="12"/>
      <c r="AE42" s="9">
        <v>6</v>
      </c>
      <c r="AF42" s="9">
        <v>79</v>
      </c>
      <c r="AG42" s="9">
        <v>34</v>
      </c>
      <c r="AH42" s="9">
        <v>1.7</v>
      </c>
      <c r="AI42" s="10" t="s">
        <v>58</v>
      </c>
      <c r="AJ42" s="10" t="s">
        <v>56</v>
      </c>
      <c r="AK42" s="10" t="s">
        <v>41</v>
      </c>
      <c r="AL42" s="10" t="s">
        <v>47</v>
      </c>
    </row>
    <row r="43" spans="1:38" ht="20.149999999999999" customHeight="1">
      <c r="A43" s="8">
        <v>0.80585675000000001</v>
      </c>
      <c r="B43" s="9">
        <v>66</v>
      </c>
      <c r="C43" s="10" t="s">
        <v>38</v>
      </c>
      <c r="D43" s="9">
        <v>83.5</v>
      </c>
      <c r="E43" s="9">
        <v>1.65</v>
      </c>
      <c r="F43" s="11">
        <f t="shared" si="0"/>
        <v>30.670339761248854</v>
      </c>
      <c r="G43" s="9">
        <v>1.91</v>
      </c>
      <c r="H43" s="12"/>
      <c r="I43" s="12"/>
      <c r="J43" s="12"/>
      <c r="K43" s="9">
        <v>1</v>
      </c>
      <c r="L43" s="12"/>
      <c r="M43" s="12"/>
      <c r="N43" s="12"/>
      <c r="O43" s="12"/>
      <c r="P43" s="12"/>
      <c r="Q43" s="12"/>
      <c r="R43" s="12"/>
      <c r="S43" s="12"/>
      <c r="T43" s="12"/>
      <c r="U43" s="10" t="s">
        <v>39</v>
      </c>
      <c r="V43" s="9">
        <v>200</v>
      </c>
      <c r="W43" s="12"/>
      <c r="X43" s="9">
        <v>4.6100000000000003</v>
      </c>
      <c r="Y43" s="9">
        <v>84</v>
      </c>
      <c r="Z43" s="11">
        <v>44</v>
      </c>
      <c r="AA43" s="9">
        <v>55</v>
      </c>
      <c r="AB43" s="9">
        <v>4.76</v>
      </c>
      <c r="AC43" s="9">
        <v>6.7</v>
      </c>
      <c r="AD43" s="9">
        <v>1.32</v>
      </c>
      <c r="AE43" s="12"/>
      <c r="AF43" s="12"/>
      <c r="AG43" s="12"/>
      <c r="AH43" s="12"/>
      <c r="AI43" s="10" t="s">
        <v>58</v>
      </c>
      <c r="AJ43" s="10" t="s">
        <v>40</v>
      </c>
      <c r="AK43" s="10" t="s">
        <v>41</v>
      </c>
      <c r="AL43" s="10" t="s">
        <v>47</v>
      </c>
    </row>
    <row r="44" spans="1:38" ht="20.149999999999999" customHeight="1">
      <c r="A44" s="8">
        <v>0.81069906999999997</v>
      </c>
      <c r="B44" s="9">
        <v>55</v>
      </c>
      <c r="C44" s="10" t="s">
        <v>48</v>
      </c>
      <c r="D44" s="9">
        <v>106</v>
      </c>
      <c r="E44" s="9">
        <v>1.7</v>
      </c>
      <c r="F44" s="11">
        <f t="shared" si="0"/>
        <v>36.678200692041528</v>
      </c>
      <c r="G44" s="9">
        <v>2.16</v>
      </c>
      <c r="H44" s="9">
        <v>1</v>
      </c>
      <c r="I44" s="9">
        <v>1</v>
      </c>
      <c r="J44" s="9">
        <v>1</v>
      </c>
      <c r="K44" s="9">
        <v>1</v>
      </c>
      <c r="L44" s="12"/>
      <c r="M44" s="12"/>
      <c r="N44" s="12"/>
      <c r="O44" s="12"/>
      <c r="P44" s="12"/>
      <c r="Q44" s="12"/>
      <c r="R44" s="12"/>
      <c r="S44" s="12"/>
      <c r="T44" s="12"/>
      <c r="U44" s="10" t="s">
        <v>39</v>
      </c>
      <c r="V44" s="9">
        <v>300</v>
      </c>
      <c r="W44" s="12"/>
      <c r="X44" s="9">
        <v>4.8</v>
      </c>
      <c r="Y44" s="9">
        <v>31</v>
      </c>
      <c r="Z44" s="11">
        <v>14</v>
      </c>
      <c r="AA44" s="9">
        <v>55</v>
      </c>
      <c r="AB44" s="9">
        <v>4.12</v>
      </c>
      <c r="AC44" s="12"/>
      <c r="AD44" s="9">
        <v>1.01</v>
      </c>
      <c r="AE44" s="12"/>
      <c r="AF44" s="12"/>
      <c r="AG44" s="12"/>
      <c r="AH44" s="9">
        <v>1.7</v>
      </c>
      <c r="AI44" s="10" t="s">
        <v>58</v>
      </c>
      <c r="AJ44" s="10" t="s">
        <v>56</v>
      </c>
      <c r="AK44" s="10" t="s">
        <v>41</v>
      </c>
      <c r="AL44" s="10" t="s">
        <v>47</v>
      </c>
    </row>
    <row r="45" spans="1:38" ht="20.149999999999999" customHeight="1">
      <c r="A45" s="8">
        <v>0.72285809999999995</v>
      </c>
      <c r="B45" s="9">
        <v>54</v>
      </c>
      <c r="C45" s="10" t="s">
        <v>48</v>
      </c>
      <c r="D45" s="9">
        <v>120</v>
      </c>
      <c r="E45" s="9">
        <v>1.8</v>
      </c>
      <c r="F45" s="11">
        <v>37</v>
      </c>
      <c r="G45" s="9">
        <v>2.37</v>
      </c>
      <c r="H45" s="9">
        <v>1</v>
      </c>
      <c r="I45" s="9">
        <v>1</v>
      </c>
      <c r="J45" s="9">
        <v>1</v>
      </c>
      <c r="K45" s="12"/>
      <c r="L45" s="12"/>
      <c r="M45" s="12"/>
      <c r="N45" s="12"/>
      <c r="O45" s="9">
        <v>1</v>
      </c>
      <c r="P45" s="12"/>
      <c r="Q45" s="12"/>
      <c r="R45" s="12"/>
      <c r="S45" s="12"/>
      <c r="T45" s="12"/>
      <c r="U45" s="10" t="s">
        <v>39</v>
      </c>
      <c r="V45" s="9">
        <v>360</v>
      </c>
      <c r="W45" s="12"/>
      <c r="X45" s="9">
        <v>4.8</v>
      </c>
      <c r="Y45" s="9">
        <v>79.8</v>
      </c>
      <c r="Z45" s="11">
        <v>33.9</v>
      </c>
      <c r="AA45" s="9">
        <v>40</v>
      </c>
      <c r="AB45" s="9">
        <v>6.38</v>
      </c>
      <c r="AC45" s="9">
        <v>14</v>
      </c>
      <c r="AD45" s="9">
        <v>2.0499999999999998</v>
      </c>
      <c r="AE45" s="9">
        <v>5.92</v>
      </c>
      <c r="AF45" s="9">
        <v>58.6</v>
      </c>
      <c r="AG45" s="9">
        <v>24.9</v>
      </c>
      <c r="AH45" s="9">
        <v>1.83</v>
      </c>
      <c r="AI45" s="10" t="s">
        <v>50</v>
      </c>
      <c r="AJ45" s="10" t="s">
        <v>56</v>
      </c>
      <c r="AK45" s="10" t="s">
        <v>41</v>
      </c>
      <c r="AL45" s="10" t="s">
        <v>42</v>
      </c>
    </row>
    <row r="46" spans="1:38" ht="20.149999999999999" customHeight="1">
      <c r="A46" s="8">
        <v>0.80073901999999997</v>
      </c>
      <c r="B46" s="9">
        <v>65</v>
      </c>
      <c r="C46" s="10" t="s">
        <v>38</v>
      </c>
      <c r="D46" s="9">
        <v>56.8</v>
      </c>
      <c r="E46" s="9">
        <v>1.52</v>
      </c>
      <c r="F46" s="11">
        <f t="shared" ref="F46:F53" si="2">D46/(E46*E46)</f>
        <v>24.584487534626039</v>
      </c>
      <c r="G46" s="9">
        <v>1.53</v>
      </c>
      <c r="H46" s="12"/>
      <c r="I46" s="9">
        <v>1</v>
      </c>
      <c r="J46" s="9">
        <v>1</v>
      </c>
      <c r="K46" s="9">
        <v>1</v>
      </c>
      <c r="L46" s="12"/>
      <c r="M46" s="9">
        <v>1</v>
      </c>
      <c r="N46" s="12"/>
      <c r="O46" s="12"/>
      <c r="P46" s="12"/>
      <c r="Q46" s="12"/>
      <c r="R46" s="12"/>
      <c r="S46" s="12"/>
      <c r="T46" s="12"/>
      <c r="U46" s="10" t="s">
        <v>39</v>
      </c>
      <c r="V46" s="9">
        <v>200</v>
      </c>
      <c r="W46" s="10" t="s">
        <v>43</v>
      </c>
      <c r="X46" s="9">
        <v>4.12</v>
      </c>
      <c r="Y46" s="9">
        <v>39.6</v>
      </c>
      <c r="Z46" s="11">
        <v>25.5</v>
      </c>
      <c r="AA46" s="9">
        <v>55</v>
      </c>
      <c r="AB46" s="9">
        <v>4.2</v>
      </c>
      <c r="AC46" s="9">
        <v>35.5</v>
      </c>
      <c r="AD46" s="9">
        <v>1.1200000000000001</v>
      </c>
      <c r="AE46" s="12"/>
      <c r="AF46" s="12"/>
      <c r="AG46" s="12"/>
      <c r="AH46" s="12"/>
      <c r="AI46" s="10" t="s">
        <v>58</v>
      </c>
      <c r="AJ46" s="10" t="s">
        <v>56</v>
      </c>
      <c r="AK46" s="10" t="s">
        <v>58</v>
      </c>
      <c r="AL46" s="10" t="s">
        <v>47</v>
      </c>
    </row>
    <row r="47" spans="1:38" ht="20.149999999999999" customHeight="1">
      <c r="A47" s="8">
        <v>0.31742414000000002</v>
      </c>
      <c r="B47" s="9">
        <v>75</v>
      </c>
      <c r="C47" s="10" t="s">
        <v>38</v>
      </c>
      <c r="D47" s="9">
        <v>109</v>
      </c>
      <c r="E47" s="9">
        <v>1.57</v>
      </c>
      <c r="F47" s="11">
        <f t="shared" si="2"/>
        <v>44.220860886851391</v>
      </c>
      <c r="G47" s="9">
        <v>2.06</v>
      </c>
      <c r="H47" s="9">
        <v>1</v>
      </c>
      <c r="I47" s="12"/>
      <c r="J47" s="9">
        <v>1</v>
      </c>
      <c r="K47" s="9">
        <v>1</v>
      </c>
      <c r="L47" s="9">
        <v>1</v>
      </c>
      <c r="M47" s="12"/>
      <c r="N47" s="9">
        <v>1</v>
      </c>
      <c r="O47" s="9">
        <v>1</v>
      </c>
      <c r="P47" s="12"/>
      <c r="Q47" s="12"/>
      <c r="R47" s="12"/>
      <c r="S47" s="9">
        <v>1</v>
      </c>
      <c r="T47" s="12"/>
      <c r="U47" s="10" t="s">
        <v>39</v>
      </c>
      <c r="V47" s="9">
        <v>360</v>
      </c>
      <c r="W47" s="10" t="s">
        <v>43</v>
      </c>
      <c r="X47" s="9">
        <v>5.9</v>
      </c>
      <c r="Y47" s="9">
        <v>69</v>
      </c>
      <c r="Z47" s="11">
        <v>33.5</v>
      </c>
      <c r="AA47" s="9">
        <v>60</v>
      </c>
      <c r="AB47" s="9">
        <v>4.46</v>
      </c>
      <c r="AC47" s="9">
        <v>28</v>
      </c>
      <c r="AD47" s="12"/>
      <c r="AE47" s="9">
        <v>5.85</v>
      </c>
      <c r="AF47" s="9">
        <v>122</v>
      </c>
      <c r="AG47" s="9">
        <v>59</v>
      </c>
      <c r="AH47" s="9">
        <v>2.56</v>
      </c>
      <c r="AI47" s="10" t="s">
        <v>58</v>
      </c>
      <c r="AJ47" s="10" t="s">
        <v>56</v>
      </c>
      <c r="AK47" s="10" t="s">
        <v>51</v>
      </c>
      <c r="AL47" s="10" t="s">
        <v>47</v>
      </c>
    </row>
    <row r="48" spans="1:38" ht="20.149999999999999" customHeight="1">
      <c r="A48" s="8">
        <v>200199449</v>
      </c>
      <c r="B48" s="9">
        <v>55</v>
      </c>
      <c r="C48" s="10" t="s">
        <v>38</v>
      </c>
      <c r="D48" s="9">
        <v>82</v>
      </c>
      <c r="E48" s="9">
        <v>1.6</v>
      </c>
      <c r="F48" s="11">
        <f t="shared" si="2"/>
        <v>32.031249999999993</v>
      </c>
      <c r="G48" s="9">
        <v>1.85</v>
      </c>
      <c r="H48" s="12"/>
      <c r="I48" s="12"/>
      <c r="J48" s="9">
        <v>1</v>
      </c>
      <c r="K48" s="9">
        <v>1</v>
      </c>
      <c r="L48" s="12"/>
      <c r="M48" s="12"/>
      <c r="N48" s="12"/>
      <c r="O48" s="9">
        <v>1</v>
      </c>
      <c r="P48" s="12"/>
      <c r="Q48" s="12"/>
      <c r="R48" s="12"/>
      <c r="S48" s="12"/>
      <c r="T48" s="12"/>
      <c r="U48" s="10" t="s">
        <v>39</v>
      </c>
      <c r="V48" s="9">
        <v>250</v>
      </c>
      <c r="W48" s="12"/>
      <c r="X48" s="9">
        <v>5.78</v>
      </c>
      <c r="Y48" s="9">
        <v>45.2</v>
      </c>
      <c r="Z48" s="11">
        <v>24.4</v>
      </c>
      <c r="AA48" s="9">
        <v>35</v>
      </c>
      <c r="AB48" s="9">
        <v>4.42</v>
      </c>
      <c r="AC48" s="9">
        <v>12</v>
      </c>
      <c r="AD48" s="9">
        <v>0.8</v>
      </c>
      <c r="AE48" s="12"/>
      <c r="AF48" s="12"/>
      <c r="AG48" s="12"/>
      <c r="AH48" s="12"/>
      <c r="AI48" s="10" t="s">
        <v>58</v>
      </c>
      <c r="AJ48" s="10" t="s">
        <v>56</v>
      </c>
      <c r="AK48" s="10" t="s">
        <v>46</v>
      </c>
      <c r="AL48" s="10" t="s">
        <v>47</v>
      </c>
    </row>
    <row r="49" spans="1:38" ht="20.149999999999999" customHeight="1">
      <c r="A49" s="8">
        <v>200194183</v>
      </c>
      <c r="B49" s="9">
        <v>52</v>
      </c>
      <c r="C49" s="10" t="s">
        <v>48</v>
      </c>
      <c r="D49" s="9">
        <v>103</v>
      </c>
      <c r="E49" s="9">
        <v>1.78</v>
      </c>
      <c r="F49" s="11">
        <f t="shared" si="2"/>
        <v>32.508521651306651</v>
      </c>
      <c r="G49" s="9">
        <v>2.2000000000000002</v>
      </c>
      <c r="H49" s="12"/>
      <c r="I49" s="12"/>
      <c r="J49" s="9">
        <v>1</v>
      </c>
      <c r="K49" s="12"/>
      <c r="L49" s="12"/>
      <c r="M49" s="9">
        <v>1</v>
      </c>
      <c r="N49" s="12"/>
      <c r="O49" s="12"/>
      <c r="P49" s="12"/>
      <c r="Q49" s="12"/>
      <c r="R49" s="12"/>
      <c r="S49" s="12"/>
      <c r="T49" s="12"/>
      <c r="U49" s="10" t="s">
        <v>39</v>
      </c>
      <c r="V49" s="9">
        <v>200</v>
      </c>
      <c r="W49" s="12"/>
      <c r="X49" s="9">
        <v>4.04</v>
      </c>
      <c r="Y49" s="9">
        <v>62.6</v>
      </c>
      <c r="Z49" s="11">
        <v>28.4</v>
      </c>
      <c r="AA49" s="9">
        <v>25</v>
      </c>
      <c r="AB49" s="9">
        <v>5.65</v>
      </c>
      <c r="AC49" s="12"/>
      <c r="AD49" s="9">
        <v>1.89</v>
      </c>
      <c r="AE49" s="9">
        <v>6.22</v>
      </c>
      <c r="AF49" s="9">
        <v>69.099999999999994</v>
      </c>
      <c r="AG49" s="9">
        <v>31.3</v>
      </c>
      <c r="AH49" s="12"/>
      <c r="AI49" s="10" t="s">
        <v>58</v>
      </c>
      <c r="AJ49" s="10" t="s">
        <v>56</v>
      </c>
      <c r="AK49" s="10" t="s">
        <v>58</v>
      </c>
      <c r="AL49" s="10" t="s">
        <v>47</v>
      </c>
    </row>
    <row r="50" spans="1:38" ht="20.149999999999999" customHeight="1">
      <c r="A50" s="8">
        <v>0.80433538999999998</v>
      </c>
      <c r="B50" s="9">
        <v>61</v>
      </c>
      <c r="C50" s="10" t="s">
        <v>48</v>
      </c>
      <c r="D50" s="9">
        <v>98.5</v>
      </c>
      <c r="E50" s="9">
        <v>1.55</v>
      </c>
      <c r="F50" s="11">
        <f t="shared" si="2"/>
        <v>40.998959417273667</v>
      </c>
      <c r="G50" s="9">
        <v>1.96</v>
      </c>
      <c r="H50" s="12"/>
      <c r="I50" s="12"/>
      <c r="J50" s="9">
        <v>1</v>
      </c>
      <c r="K50" s="12"/>
      <c r="L50" s="12"/>
      <c r="M50" s="12"/>
      <c r="N50" s="12"/>
      <c r="O50" s="9">
        <v>1</v>
      </c>
      <c r="P50" s="12"/>
      <c r="Q50" s="12"/>
      <c r="R50" s="12"/>
      <c r="S50" s="12"/>
      <c r="T50" s="12"/>
      <c r="U50" s="10" t="s">
        <v>39</v>
      </c>
      <c r="V50" s="9">
        <v>200</v>
      </c>
      <c r="W50" s="12"/>
      <c r="X50" s="9">
        <v>6.28</v>
      </c>
      <c r="Y50" s="9">
        <v>56.2</v>
      </c>
      <c r="Z50" s="11">
        <v>25.3</v>
      </c>
      <c r="AA50" s="9">
        <v>30</v>
      </c>
      <c r="AB50" s="9">
        <v>4.72</v>
      </c>
      <c r="AC50" s="9">
        <v>11.9</v>
      </c>
      <c r="AD50" s="9">
        <v>0.76</v>
      </c>
      <c r="AE50" s="9">
        <v>5.56</v>
      </c>
      <c r="AF50" s="9">
        <v>47.5</v>
      </c>
      <c r="AG50" s="9">
        <v>21.4</v>
      </c>
      <c r="AH50" s="9">
        <v>2.3199999999999998</v>
      </c>
      <c r="AI50" s="10" t="s">
        <v>58</v>
      </c>
      <c r="AJ50" s="10" t="s">
        <v>56</v>
      </c>
      <c r="AK50" s="10" t="s">
        <v>58</v>
      </c>
      <c r="AL50" s="10" t="s">
        <v>47</v>
      </c>
    </row>
    <row r="51" spans="1:38" ht="20.149999999999999" customHeight="1">
      <c r="A51" s="8">
        <v>0.75108019000000004</v>
      </c>
      <c r="B51" s="9">
        <v>50</v>
      </c>
      <c r="C51" s="10" t="s">
        <v>48</v>
      </c>
      <c r="D51" s="9">
        <v>149</v>
      </c>
      <c r="E51" s="9">
        <v>1.8</v>
      </c>
      <c r="F51" s="11">
        <f t="shared" si="2"/>
        <v>45.987654320987652</v>
      </c>
      <c r="G51" s="9">
        <v>2.6</v>
      </c>
      <c r="H51" s="9">
        <v>1</v>
      </c>
      <c r="I51" s="12"/>
      <c r="J51" s="9">
        <v>1</v>
      </c>
      <c r="K51" s="12"/>
      <c r="L51" s="9">
        <v>1</v>
      </c>
      <c r="M51" s="12"/>
      <c r="N51" s="12"/>
      <c r="O51" s="9">
        <v>1</v>
      </c>
      <c r="P51" s="12"/>
      <c r="Q51" s="12"/>
      <c r="R51" s="12"/>
      <c r="S51" s="12"/>
      <c r="T51" s="12"/>
      <c r="U51" s="10" t="s">
        <v>39</v>
      </c>
      <c r="V51" s="9">
        <v>360</v>
      </c>
      <c r="W51" s="12"/>
      <c r="X51" s="9">
        <v>5.63</v>
      </c>
      <c r="Y51" s="9">
        <v>78.400000000000006</v>
      </c>
      <c r="Z51" s="11">
        <v>30.2</v>
      </c>
      <c r="AA51" s="9">
        <v>35</v>
      </c>
      <c r="AB51" s="9">
        <v>6.14</v>
      </c>
      <c r="AC51" s="12"/>
      <c r="AD51" s="9">
        <v>1.79</v>
      </c>
      <c r="AE51" s="12"/>
      <c r="AF51" s="12"/>
      <c r="AG51" s="12"/>
      <c r="AH51" s="12"/>
      <c r="AI51" s="10" t="s">
        <v>58</v>
      </c>
      <c r="AJ51" s="10" t="s">
        <v>56</v>
      </c>
      <c r="AK51" s="10" t="s">
        <v>51</v>
      </c>
      <c r="AL51" s="10" t="s">
        <v>47</v>
      </c>
    </row>
    <row r="52" spans="1:38" ht="20.149999999999999" customHeight="1">
      <c r="A52" s="8">
        <v>0.75512228000000003</v>
      </c>
      <c r="B52" s="9">
        <v>64</v>
      </c>
      <c r="C52" s="10" t="s">
        <v>38</v>
      </c>
      <c r="D52" s="9">
        <v>95</v>
      </c>
      <c r="E52" s="9">
        <v>1.7</v>
      </c>
      <c r="F52" s="11">
        <f t="shared" si="2"/>
        <v>32.871972318339104</v>
      </c>
      <c r="G52" s="9">
        <v>2.16</v>
      </c>
      <c r="H52" s="9">
        <v>1</v>
      </c>
      <c r="I52" s="9">
        <v>1</v>
      </c>
      <c r="J52" s="9">
        <v>1</v>
      </c>
      <c r="K52" s="9">
        <v>1</v>
      </c>
      <c r="L52" s="12"/>
      <c r="M52" s="12"/>
      <c r="N52" s="12"/>
      <c r="O52" s="9">
        <v>1</v>
      </c>
      <c r="P52" s="12"/>
      <c r="Q52" s="9">
        <v>1</v>
      </c>
      <c r="R52" s="12"/>
      <c r="S52" s="12"/>
      <c r="T52" s="12"/>
      <c r="U52" s="10" t="s">
        <v>39</v>
      </c>
      <c r="V52" s="9">
        <v>225</v>
      </c>
      <c r="W52" s="12"/>
      <c r="X52" s="9">
        <v>5.3</v>
      </c>
      <c r="Y52" s="9">
        <v>71.2</v>
      </c>
      <c r="Z52" s="11">
        <v>32.9</v>
      </c>
      <c r="AA52" s="9">
        <v>20</v>
      </c>
      <c r="AB52" s="9">
        <v>5.18</v>
      </c>
      <c r="AC52" s="12"/>
      <c r="AD52" s="9">
        <v>1.44</v>
      </c>
      <c r="AE52" s="9">
        <v>5.92</v>
      </c>
      <c r="AF52" s="9">
        <v>65</v>
      </c>
      <c r="AG52" s="9">
        <v>30.1</v>
      </c>
      <c r="AH52" s="12"/>
      <c r="AI52" s="10" t="s">
        <v>58</v>
      </c>
      <c r="AJ52" s="10" t="s">
        <v>56</v>
      </c>
      <c r="AK52" s="10" t="s">
        <v>65</v>
      </c>
      <c r="AL52" s="10" t="s">
        <v>47</v>
      </c>
    </row>
    <row r="53" spans="1:38" ht="20.149999999999999" customHeight="1">
      <c r="A53" s="8">
        <v>0.81431001999999997</v>
      </c>
      <c r="B53" s="9">
        <v>55</v>
      </c>
      <c r="C53" s="10" t="s">
        <v>48</v>
      </c>
      <c r="D53" s="9">
        <v>141</v>
      </c>
      <c r="E53" s="9">
        <v>1.78</v>
      </c>
      <c r="F53" s="11">
        <f t="shared" si="2"/>
        <v>44.501956823633378</v>
      </c>
      <c r="G53" s="9">
        <v>2.52</v>
      </c>
      <c r="H53" s="9">
        <v>1</v>
      </c>
      <c r="I53" s="12"/>
      <c r="J53" s="12"/>
      <c r="K53" s="12"/>
      <c r="L53" s="12"/>
      <c r="M53" s="12"/>
      <c r="N53" s="12"/>
      <c r="O53" s="9">
        <v>1</v>
      </c>
      <c r="P53" s="12"/>
      <c r="Q53" s="12"/>
      <c r="R53" s="12"/>
      <c r="S53" s="12"/>
      <c r="T53" s="12"/>
      <c r="U53" s="10" t="s">
        <v>49</v>
      </c>
      <c r="V53" s="9">
        <v>300</v>
      </c>
      <c r="W53" s="12"/>
      <c r="X53" s="9">
        <v>4.17</v>
      </c>
      <c r="Y53" s="12"/>
      <c r="Z53" s="11"/>
      <c r="AA53" s="9">
        <v>35</v>
      </c>
      <c r="AB53" s="9">
        <v>4.3099999999999996</v>
      </c>
      <c r="AC53" s="12"/>
      <c r="AD53" s="9">
        <v>0.51</v>
      </c>
      <c r="AE53" s="12"/>
      <c r="AF53" s="12"/>
      <c r="AG53" s="12"/>
      <c r="AH53" s="12"/>
      <c r="AI53" s="10" t="s">
        <v>58</v>
      </c>
      <c r="AJ53" s="10" t="s">
        <v>56</v>
      </c>
      <c r="AK53" s="10" t="s">
        <v>65</v>
      </c>
      <c r="AL53" s="10" t="s">
        <v>47</v>
      </c>
    </row>
    <row r="54" spans="1:38" ht="20.149999999999999" customHeight="1">
      <c r="A54" s="18"/>
      <c r="B54" s="12"/>
      <c r="C54" s="10"/>
      <c r="D54" s="12"/>
      <c r="E54" s="12"/>
      <c r="F54" s="11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0"/>
      <c r="V54" s="12"/>
      <c r="W54" s="12"/>
      <c r="X54" s="12"/>
      <c r="Y54" s="12"/>
      <c r="Z54" s="11"/>
      <c r="AA54" s="12"/>
      <c r="AB54" s="12"/>
      <c r="AC54" s="12"/>
      <c r="AD54" s="12"/>
      <c r="AE54" s="12"/>
      <c r="AF54" s="12"/>
      <c r="AG54" s="12"/>
      <c r="AH54" s="12"/>
      <c r="AI54" s="10"/>
      <c r="AJ54" s="10"/>
      <c r="AK54" s="10"/>
      <c r="AL54" s="12"/>
    </row>
    <row r="55" spans="1:38" ht="20.149999999999999" customHeight="1">
      <c r="A55" s="18"/>
      <c r="B55" s="12"/>
      <c r="C55" s="10"/>
      <c r="D55" s="12"/>
      <c r="E55" s="12"/>
      <c r="F55" s="11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0"/>
      <c r="V55" s="12"/>
      <c r="W55" s="12"/>
      <c r="X55" s="12"/>
      <c r="Y55" s="12"/>
      <c r="Z55" s="11"/>
      <c r="AA55" s="12"/>
      <c r="AB55" s="12"/>
      <c r="AC55" s="12"/>
      <c r="AD55" s="12"/>
      <c r="AE55" s="12"/>
      <c r="AF55" s="12"/>
      <c r="AG55" s="12"/>
      <c r="AH55" s="12"/>
      <c r="AI55" s="10"/>
      <c r="AJ55" s="10"/>
      <c r="AK55" s="10"/>
      <c r="AL55" s="12"/>
    </row>
    <row r="56" spans="1:38" ht="20.149999999999999" customHeight="1">
      <c r="A56" s="18"/>
      <c r="B56" s="12"/>
      <c r="C56" s="10"/>
      <c r="D56" s="12"/>
      <c r="E56" s="12"/>
      <c r="F56" s="11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0"/>
      <c r="V56" s="12"/>
      <c r="W56" s="12"/>
      <c r="X56" s="12"/>
      <c r="Y56" s="12"/>
      <c r="Z56" s="11"/>
      <c r="AA56" s="12"/>
      <c r="AB56" s="12"/>
      <c r="AC56" s="12"/>
      <c r="AD56" s="12"/>
      <c r="AE56" s="12"/>
      <c r="AF56" s="12"/>
      <c r="AG56" s="12"/>
      <c r="AH56" s="12"/>
      <c r="AI56" s="10"/>
      <c r="AJ56" s="10"/>
      <c r="AK56" s="10"/>
      <c r="AL56" s="12"/>
    </row>
    <row r="57" spans="1:38" ht="20.149999999999999" customHeight="1">
      <c r="A57" s="18"/>
      <c r="B57" s="12"/>
      <c r="C57" s="10"/>
      <c r="D57" s="12"/>
      <c r="E57" s="12"/>
      <c r="F57" s="11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0"/>
      <c r="V57" s="12"/>
      <c r="W57" s="12"/>
      <c r="X57" s="12"/>
      <c r="Y57" s="12"/>
      <c r="Z57" s="11"/>
      <c r="AA57" s="12"/>
      <c r="AB57" s="12"/>
      <c r="AC57" s="12"/>
      <c r="AD57" s="12"/>
      <c r="AE57" s="12"/>
      <c r="AF57" s="12"/>
      <c r="AG57" s="12"/>
      <c r="AH57" s="12"/>
      <c r="AI57" s="10"/>
      <c r="AJ57" s="10"/>
      <c r="AK57" s="10"/>
      <c r="AL57" s="12"/>
    </row>
    <row r="58" spans="1:38" ht="20.149999999999999" customHeight="1">
      <c r="A58" s="18"/>
      <c r="B58" s="12"/>
      <c r="C58" s="10"/>
      <c r="D58" s="12"/>
      <c r="E58" s="12"/>
      <c r="F58" s="11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0"/>
      <c r="V58" s="12"/>
      <c r="W58" s="12"/>
      <c r="X58" s="12"/>
      <c r="Y58" s="12"/>
      <c r="Z58" s="11"/>
      <c r="AA58" s="12"/>
      <c r="AB58" s="12"/>
      <c r="AC58" s="12"/>
      <c r="AD58" s="12"/>
      <c r="AE58" s="12"/>
      <c r="AF58" s="12"/>
      <c r="AG58" s="12"/>
      <c r="AH58" s="12"/>
      <c r="AI58" s="10"/>
      <c r="AJ58" s="10"/>
      <c r="AK58" s="10"/>
      <c r="AL58" s="12"/>
    </row>
    <row r="59" spans="1:38" ht="20.149999999999999" customHeight="1">
      <c r="A59" s="18"/>
      <c r="B59" s="12"/>
      <c r="C59" s="10"/>
      <c r="D59" s="12"/>
      <c r="E59" s="12"/>
      <c r="F59" s="11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0"/>
      <c r="V59" s="12"/>
      <c r="W59" s="12"/>
      <c r="X59" s="12"/>
      <c r="Y59" s="12"/>
      <c r="Z59" s="11"/>
      <c r="AA59" s="12"/>
      <c r="AB59" s="12"/>
      <c r="AC59" s="12"/>
      <c r="AD59" s="12"/>
      <c r="AE59" s="12"/>
      <c r="AF59" s="12"/>
      <c r="AG59" s="12"/>
      <c r="AH59" s="12"/>
      <c r="AI59" s="10"/>
      <c r="AJ59" s="10"/>
      <c r="AK59" s="10"/>
      <c r="AL59" s="12"/>
    </row>
    <row r="60" spans="1:38" ht="20.149999999999999" customHeight="1">
      <c r="A60" s="18"/>
      <c r="B60" s="12"/>
      <c r="C60" s="10"/>
      <c r="D60" s="12"/>
      <c r="E60" s="12"/>
      <c r="F60" s="11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0"/>
      <c r="V60" s="12"/>
      <c r="W60" s="12"/>
      <c r="X60" s="12"/>
      <c r="Y60" s="12"/>
      <c r="Z60" s="11"/>
      <c r="AA60" s="12"/>
      <c r="AB60" s="12"/>
      <c r="AC60" s="12"/>
      <c r="AD60" s="12"/>
      <c r="AE60" s="12"/>
      <c r="AF60" s="12"/>
      <c r="AG60" s="12"/>
      <c r="AH60" s="12"/>
      <c r="AI60" s="10"/>
      <c r="AJ60" s="10"/>
      <c r="AK60" s="10"/>
      <c r="AL60" s="12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Anish Shah</cp:lastModifiedBy>
  <dcterms:modified xsi:type="dcterms:W3CDTF">2022-06-27T03:09:01Z</dcterms:modified>
</cp:coreProperties>
</file>